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CONHECIMENTO\2. Projetos em andamento\CENSO GIFE\2014\Tabulação\FINAL\Publicada no site\"/>
    </mc:Choice>
  </mc:AlternateContent>
  <bookViews>
    <workbookView xWindow="0" yWindow="60" windowWidth="20730" windowHeight="11700" tabRatio="779" activeTab="4"/>
  </bookViews>
  <sheets>
    <sheet name="Apresentação" sheetId="107" r:id="rId1"/>
    <sheet name="Instruções de uso" sheetId="116" r:id="rId2"/>
    <sheet name="Ficha técnica" sheetId="115" r:id="rId3"/>
    <sheet name="Índice" sheetId="1" r:id="rId4"/>
    <sheet name="Perfil" sheetId="78" r:id="rId5"/>
    <sheet name="Bloco I" sheetId="108" r:id="rId6"/>
    <sheet name="Q1_4" sheetId="2" r:id="rId7"/>
    <sheet name="Q1_5" sheetId="3" r:id="rId8"/>
    <sheet name="Q1_6" sheetId="4" r:id="rId9"/>
    <sheet name="Q1_7" sheetId="5" r:id="rId10"/>
    <sheet name="Q1_8" sheetId="6" r:id="rId11"/>
    <sheet name="Bloco II" sheetId="109" r:id="rId12"/>
    <sheet name="Q2_1a" sheetId="7" r:id="rId13"/>
    <sheet name="Q2_1b" sheetId="8" r:id="rId14"/>
    <sheet name="Q2_2" sheetId="9" r:id="rId15"/>
    <sheet name="Q2_3" sheetId="10" r:id="rId16"/>
    <sheet name="Q2_4a" sheetId="11" r:id="rId17"/>
    <sheet name="Q2_4b" sheetId="75" r:id="rId18"/>
    <sheet name="Q2_5a" sheetId="12" r:id="rId19"/>
    <sheet name="Q2_5b" sheetId="76" r:id="rId20"/>
    <sheet name="Q2_5c" sheetId="79" r:id="rId21"/>
    <sheet name="Q2_6" sheetId="13" r:id="rId22"/>
    <sheet name="Q2_7" sheetId="14" r:id="rId23"/>
    <sheet name="Q2_8" sheetId="15" r:id="rId24"/>
    <sheet name="Q2_9" sheetId="16" r:id="rId25"/>
    <sheet name="Bloco III" sheetId="110" r:id="rId26"/>
    <sheet name="Q3_1" sheetId="17" r:id="rId27"/>
    <sheet name="Q3_2" sheetId="18" r:id="rId28"/>
    <sheet name="Q3_3" sheetId="105" r:id="rId29"/>
    <sheet name="Q3_4" sheetId="20" r:id="rId30"/>
    <sheet name="Q3_5" sheetId="21" r:id="rId31"/>
    <sheet name="Q3_6a" sheetId="22" r:id="rId32"/>
    <sheet name="Q3_7a" sheetId="84" r:id="rId33"/>
    <sheet name="Q3_7b" sheetId="24" r:id="rId34"/>
    <sheet name="Q3_8a" sheetId="25" r:id="rId35"/>
    <sheet name="Q3_8b" sheetId="77" r:id="rId36"/>
    <sheet name="Q3_9" sheetId="26" r:id="rId37"/>
    <sheet name="Q3_10" sheetId="27" r:id="rId38"/>
    <sheet name="Q3_11" sheetId="28" r:id="rId39"/>
    <sheet name="Bloco IV" sheetId="111" r:id="rId40"/>
    <sheet name="Q4_1" sheetId="29" r:id="rId41"/>
    <sheet name="Q4_2" sheetId="30" r:id="rId42"/>
    <sheet name="Q4_3a" sheetId="31" r:id="rId43"/>
    <sheet name="Q4_3b" sheetId="80" r:id="rId44"/>
    <sheet name="Q4_4" sheetId="32" r:id="rId45"/>
    <sheet name="Q4_5a" sheetId="33" r:id="rId46"/>
    <sheet name="Q4_6a" sheetId="34" r:id="rId47"/>
    <sheet name="Q4_6b" sheetId="82" r:id="rId48"/>
    <sheet name="Q4_7" sheetId="35" r:id="rId49"/>
    <sheet name="Q4_8" sheetId="106" r:id="rId50"/>
    <sheet name="Q4_9" sheetId="37" r:id="rId51"/>
    <sheet name="Q4_10" sheetId="38" r:id="rId52"/>
    <sheet name="Q4_11a" sheetId="39" r:id="rId53"/>
    <sheet name="Q4_11b" sheetId="83" r:id="rId54"/>
    <sheet name="Q4_12" sheetId="40" r:id="rId55"/>
    <sheet name="Q4_13a" sheetId="41" r:id="rId56"/>
    <sheet name="Q4_13bc" sheetId="43" r:id="rId57"/>
    <sheet name="Q4_14" sheetId="44" r:id="rId58"/>
    <sheet name="Q4_15" sheetId="45" r:id="rId59"/>
    <sheet name="Q4_16" sheetId="46" r:id="rId60"/>
    <sheet name="Q4_17" sheetId="47" r:id="rId61"/>
    <sheet name="Bloco V" sheetId="112" r:id="rId62"/>
    <sheet name="Q5_1" sheetId="48" r:id="rId63"/>
    <sheet name="Q5_2" sheetId="49" r:id="rId64"/>
    <sheet name="Q5_3" sheetId="86" r:id="rId65"/>
    <sheet name="Q5_4" sheetId="87" r:id="rId66"/>
    <sheet name="Q5_5a" sheetId="88" r:id="rId67"/>
    <sheet name="Q5_5b" sheetId="89" r:id="rId68"/>
    <sheet name="Q5_6" sheetId="90" r:id="rId69"/>
    <sheet name="Q5_7" sheetId="91" r:id="rId70"/>
    <sheet name="Q5_8" sheetId="92" r:id="rId71"/>
    <sheet name="Q5_9a" sheetId="93" r:id="rId72"/>
    <sheet name="Q5_10" sheetId="95" r:id="rId73"/>
    <sheet name="Q5_11" sheetId="96" r:id="rId74"/>
    <sheet name="Q5_12" sheetId="97" r:id="rId75"/>
    <sheet name="Q5_13" sheetId="98" r:id="rId76"/>
    <sheet name="Q5_14a" sheetId="99" r:id="rId77"/>
    <sheet name="Q5_14b" sheetId="100" r:id="rId78"/>
    <sheet name="Q5_15" sheetId="101" r:id="rId79"/>
    <sheet name="Bloco VI" sheetId="113" r:id="rId80"/>
    <sheet name="Q6_1" sheetId="63" r:id="rId81"/>
    <sheet name="Q6_2" sheetId="64" r:id="rId82"/>
    <sheet name="Q6_3" sheetId="65" r:id="rId83"/>
    <sheet name="Q6_4" sheetId="66" r:id="rId84"/>
    <sheet name="Q6_5" sheetId="67" r:id="rId85"/>
    <sheet name="Q6_6" sheetId="68" r:id="rId86"/>
    <sheet name="Bloco VII" sheetId="114" r:id="rId87"/>
    <sheet name="Q7_2" sheetId="70" r:id="rId88"/>
    <sheet name="Q7_3" sheetId="71" r:id="rId89"/>
    <sheet name="Q7_4" sheetId="72" r:id="rId90"/>
    <sheet name="Q7_5" sheetId="73" r:id="rId91"/>
  </sheets>
  <definedNames>
    <definedName name="_ftn1" localSheetId="0">Apresentação!$A$26</definedName>
    <definedName name="_ftn2" localSheetId="0">Apresentação!$A$27</definedName>
    <definedName name="_ftnref1" localSheetId="0">Apresentação!$A$12</definedName>
    <definedName name="_ftnref2" localSheetId="0">Apresentação!$A$13</definedName>
  </definedNames>
  <calcPr calcId="152511"/>
</workbook>
</file>

<file path=xl/calcChain.xml><?xml version="1.0" encoding="utf-8"?>
<calcChain xmlns="http://schemas.openxmlformats.org/spreadsheetml/2006/main">
  <c r="D6" i="38" l="1"/>
  <c r="E6" i="38"/>
  <c r="F6" i="38"/>
  <c r="G6" i="38"/>
  <c r="H6" i="38"/>
  <c r="I6" i="38"/>
  <c r="J6" i="38"/>
  <c r="K6" i="38"/>
  <c r="L6" i="38"/>
  <c r="M6" i="38"/>
  <c r="N6" i="38"/>
  <c r="O6" i="38"/>
  <c r="P6" i="38"/>
  <c r="Q6" i="38"/>
  <c r="R6" i="38"/>
  <c r="S6" i="38"/>
  <c r="T6" i="38"/>
  <c r="U6" i="38"/>
  <c r="V6" i="38"/>
  <c r="W6" i="38"/>
  <c r="X6" i="38"/>
  <c r="Y6" i="38"/>
  <c r="Z6" i="38"/>
  <c r="AA6" i="38"/>
  <c r="AB6" i="38"/>
  <c r="C6" i="38"/>
  <c r="D7" i="28"/>
  <c r="E7" i="28"/>
  <c r="F7" i="28"/>
  <c r="G7" i="28"/>
  <c r="H7" i="28"/>
  <c r="I7" i="28"/>
  <c r="J7" i="28"/>
  <c r="K7" i="28"/>
  <c r="L7" i="28"/>
  <c r="M7" i="28"/>
  <c r="N7" i="28"/>
  <c r="O7" i="28"/>
  <c r="P7" i="28"/>
  <c r="Q7" i="28"/>
  <c r="R7" i="28"/>
  <c r="S7" i="28"/>
  <c r="T7" i="28"/>
  <c r="U7" i="28"/>
  <c r="V7" i="28"/>
  <c r="W7" i="28"/>
  <c r="X7" i="28"/>
  <c r="Y7" i="28"/>
  <c r="Z7" i="28"/>
  <c r="AA7" i="28"/>
  <c r="AB7" i="28"/>
  <c r="C7" i="28"/>
  <c r="D37" i="71"/>
  <c r="D38" i="71"/>
  <c r="D39" i="71"/>
  <c r="D40" i="71"/>
  <c r="D42" i="71"/>
  <c r="D36" i="71"/>
  <c r="C41" i="71"/>
  <c r="D41" i="71" s="1"/>
  <c r="D37" i="70"/>
  <c r="D38" i="70"/>
  <c r="D40" i="70"/>
  <c r="D36" i="70"/>
  <c r="C39" i="70"/>
  <c r="D39" i="70" s="1"/>
  <c r="D222" i="66"/>
  <c r="D221" i="66"/>
  <c r="D213" i="66"/>
  <c r="D212" i="66"/>
  <c r="D121" i="65"/>
  <c r="C122" i="65"/>
  <c r="D122" i="65" s="1"/>
  <c r="D119" i="65"/>
  <c r="D120" i="65"/>
  <c r="D123" i="65"/>
  <c r="D118" i="65"/>
  <c r="D105" i="63"/>
  <c r="D99" i="63"/>
  <c r="D100" i="63"/>
  <c r="D101" i="63"/>
  <c r="D102" i="63"/>
  <c r="D103" i="63"/>
  <c r="D98" i="63"/>
  <c r="C104" i="63"/>
  <c r="D104" i="63" s="1"/>
  <c r="D33" i="100"/>
  <c r="D29" i="100"/>
  <c r="D30" i="100"/>
  <c r="D31" i="100"/>
  <c r="D28" i="100"/>
  <c r="C32" i="100"/>
  <c r="D32" i="100" s="1"/>
  <c r="D29" i="99"/>
  <c r="D30" i="99"/>
  <c r="D31" i="99"/>
  <c r="D32" i="99"/>
  <c r="D28" i="99"/>
  <c r="C31" i="99"/>
  <c r="D35" i="97"/>
  <c r="D36" i="97"/>
  <c r="D37" i="97"/>
  <c r="D38" i="97"/>
  <c r="D39" i="97"/>
  <c r="D40" i="97"/>
  <c r="D41" i="97"/>
  <c r="D42" i="97"/>
  <c r="D34" i="97"/>
  <c r="C41" i="97"/>
  <c r="D34" i="96" l="1"/>
  <c r="D35" i="96"/>
  <c r="D36" i="96"/>
  <c r="D37" i="96"/>
  <c r="D38" i="96"/>
  <c r="D39" i="96"/>
  <c r="D40" i="96"/>
  <c r="D41" i="96"/>
  <c r="D42" i="96"/>
  <c r="D43" i="96"/>
  <c r="D44" i="96"/>
  <c r="D45" i="96"/>
  <c r="D46" i="96"/>
  <c r="D47" i="96"/>
  <c r="D51" i="96"/>
  <c r="D48" i="96"/>
  <c r="D49" i="96"/>
  <c r="D50" i="96"/>
  <c r="D52" i="96"/>
  <c r="D53" i="96"/>
  <c r="D54" i="96"/>
  <c r="D55" i="96"/>
  <c r="D56" i="96"/>
  <c r="D57" i="96"/>
  <c r="D58" i="96"/>
  <c r="D59" i="96"/>
  <c r="D60" i="96"/>
  <c r="D61" i="96"/>
  <c r="D62" i="96"/>
  <c r="D64" i="96"/>
  <c r="D33" i="96"/>
  <c r="C63" i="96"/>
  <c r="D63" i="96" s="1"/>
  <c r="D43" i="95"/>
  <c r="D44" i="95"/>
  <c r="D45" i="95"/>
  <c r="D46" i="95"/>
  <c r="D47" i="95"/>
  <c r="D48" i="95"/>
  <c r="D49" i="95"/>
  <c r="D50" i="95"/>
  <c r="D42" i="95"/>
  <c r="C49" i="95"/>
  <c r="D86" i="92"/>
  <c r="C85" i="92"/>
  <c r="D83" i="92"/>
  <c r="D84" i="92"/>
  <c r="D85" i="92"/>
  <c r="D82" i="92"/>
  <c r="D46" i="91"/>
  <c r="D47" i="91"/>
  <c r="D48" i="91"/>
  <c r="D49" i="91"/>
  <c r="D50" i="91"/>
  <c r="D51" i="91"/>
  <c r="D45" i="91"/>
  <c r="C50" i="91"/>
  <c r="D130" i="90"/>
  <c r="D116" i="90"/>
  <c r="D117" i="90"/>
  <c r="D128" i="90"/>
  <c r="D118" i="90"/>
  <c r="D119" i="90"/>
  <c r="D120" i="90"/>
  <c r="D121" i="90"/>
  <c r="D122" i="90"/>
  <c r="D123" i="90"/>
  <c r="D124" i="90"/>
  <c r="D125" i="90"/>
  <c r="D126" i="90"/>
  <c r="D127" i="90"/>
  <c r="D115" i="90"/>
  <c r="C129" i="90"/>
  <c r="D129" i="90" s="1"/>
  <c r="D99" i="90" l="1"/>
  <c r="D100" i="90"/>
  <c r="D101" i="90"/>
  <c r="D102" i="90"/>
  <c r="D104" i="90"/>
  <c r="D105" i="90"/>
  <c r="D106" i="90"/>
  <c r="D107" i="90"/>
  <c r="D108" i="90"/>
  <c r="D111" i="90"/>
  <c r="D98" i="90"/>
  <c r="C109" i="90" l="1"/>
  <c r="D109" i="90" s="1"/>
  <c r="C103" i="90"/>
  <c r="D89" i="90"/>
  <c r="D90" i="90"/>
  <c r="D91" i="90"/>
  <c r="D94" i="90"/>
  <c r="D92" i="90"/>
  <c r="C93" i="90"/>
  <c r="D93" i="90" s="1"/>
  <c r="C72" i="87"/>
  <c r="D71" i="87"/>
  <c r="D72" i="87"/>
  <c r="D70" i="87"/>
  <c r="D103" i="90" l="1"/>
  <c r="C110" i="90"/>
  <c r="D110" i="90" s="1"/>
  <c r="D87" i="86"/>
  <c r="D80" i="86"/>
  <c r="D81" i="86"/>
  <c r="D82" i="86"/>
  <c r="D83" i="86"/>
  <c r="D84" i="86"/>
  <c r="D85" i="86"/>
  <c r="D79" i="86"/>
  <c r="C86" i="86"/>
  <c r="D86" i="86" s="1"/>
  <c r="D208" i="49"/>
  <c r="D209" i="49"/>
  <c r="D210" i="49"/>
  <c r="D211" i="49"/>
  <c r="D212" i="49"/>
  <c r="D213" i="49"/>
  <c r="D214" i="49"/>
  <c r="D215" i="49"/>
  <c r="D216" i="49"/>
  <c r="D217" i="49"/>
  <c r="D218" i="49"/>
  <c r="D219" i="49"/>
  <c r="D220" i="49"/>
  <c r="D222" i="49"/>
  <c r="D207" i="49"/>
  <c r="C221" i="49"/>
  <c r="D221" i="49" s="1"/>
  <c r="D312" i="48"/>
  <c r="D299" i="48"/>
  <c r="D300" i="48"/>
  <c r="D301" i="48"/>
  <c r="D302" i="48"/>
  <c r="D303" i="48"/>
  <c r="D304" i="48"/>
  <c r="D305" i="48"/>
  <c r="D306" i="48"/>
  <c r="D307" i="48"/>
  <c r="D308" i="48"/>
  <c r="D309" i="48"/>
  <c r="D310" i="48"/>
  <c r="D298" i="48"/>
  <c r="C311" i="48"/>
  <c r="D311" i="48" s="1"/>
  <c r="C113" i="44"/>
  <c r="D113" i="44" s="1"/>
  <c r="D111" i="44"/>
  <c r="D112" i="44"/>
  <c r="D114" i="44"/>
  <c r="D110" i="44"/>
  <c r="D37" i="40"/>
  <c r="D36" i="40"/>
  <c r="D32" i="38"/>
  <c r="D33" i="38"/>
  <c r="D34" i="38"/>
  <c r="D36" i="38"/>
  <c r="D31" i="38"/>
  <c r="C35" i="38"/>
  <c r="D35" i="38" s="1"/>
  <c r="C128" i="28"/>
  <c r="D123" i="28"/>
  <c r="D124" i="28"/>
  <c r="D125" i="28"/>
  <c r="D126" i="28"/>
  <c r="D127" i="28"/>
  <c r="D128" i="28"/>
  <c r="D129" i="28"/>
  <c r="D122" i="28"/>
  <c r="D48" i="105"/>
  <c r="D49" i="105"/>
  <c r="D50" i="105"/>
  <c r="D51" i="105"/>
  <c r="D52" i="105"/>
  <c r="D53" i="105"/>
  <c r="D54" i="105"/>
  <c r="D55" i="105"/>
  <c r="D57" i="105"/>
  <c r="D47" i="105"/>
  <c r="C56" i="105"/>
  <c r="D56" i="105" s="1"/>
  <c r="C41" i="14"/>
  <c r="D28" i="14"/>
  <c r="D29" i="14"/>
  <c r="D30" i="14"/>
  <c r="D31" i="14"/>
  <c r="D32" i="14"/>
  <c r="D33" i="14"/>
  <c r="D34" i="14"/>
  <c r="D35" i="14"/>
  <c r="D36" i="14"/>
  <c r="D37" i="14"/>
  <c r="D38" i="14"/>
  <c r="D39" i="14"/>
  <c r="D40" i="14"/>
  <c r="D41" i="14"/>
  <c r="D42" i="14"/>
  <c r="D27" i="14"/>
  <c r="C230" i="13"/>
  <c r="D229" i="13"/>
  <c r="D230" i="13"/>
  <c r="D231" i="13"/>
  <c r="D228" i="13"/>
  <c r="D154" i="10"/>
  <c r="D150" i="10"/>
  <c r="D151" i="10"/>
  <c r="D152" i="10"/>
  <c r="C153" i="10"/>
  <c r="D153" i="10" s="1"/>
  <c r="E40" i="5"/>
  <c r="C39" i="9"/>
  <c r="D39" i="9" s="1"/>
  <c r="D27" i="9"/>
  <c r="D28" i="9"/>
  <c r="D29" i="9"/>
  <c r="D30" i="9"/>
  <c r="D31" i="9"/>
  <c r="D32" i="9"/>
  <c r="D33" i="9"/>
  <c r="D34" i="9"/>
  <c r="D35" i="9"/>
  <c r="D36" i="9"/>
  <c r="D37" i="9"/>
  <c r="D38" i="9"/>
  <c r="D26" i="9"/>
  <c r="E27" i="5" l="1"/>
  <c r="E28" i="5"/>
  <c r="E29" i="5"/>
  <c r="E30" i="5"/>
  <c r="E31" i="5"/>
  <c r="E32" i="5"/>
  <c r="E33" i="5"/>
  <c r="E34" i="5"/>
  <c r="E35" i="5"/>
  <c r="E36" i="5"/>
  <c r="E37" i="5"/>
  <c r="E38" i="5"/>
  <c r="E39" i="5"/>
  <c r="E26" i="5"/>
  <c r="C38" i="87" l="1"/>
  <c r="E38" i="87"/>
  <c r="G38" i="87"/>
  <c r="I38" i="87"/>
  <c r="K38" i="87"/>
  <c r="M38" i="87"/>
  <c r="O38" i="87"/>
  <c r="Q38" i="87"/>
  <c r="S38" i="87"/>
  <c r="U38" i="87"/>
  <c r="W38" i="87"/>
  <c r="Y38" i="87"/>
  <c r="AA38" i="87"/>
  <c r="C27" i="95" l="1"/>
  <c r="D27" i="95" s="1"/>
  <c r="E27" i="95"/>
  <c r="F27" i="95" s="1"/>
  <c r="G27" i="95"/>
  <c r="H27" i="95" s="1"/>
  <c r="I27" i="95"/>
  <c r="J27" i="95" s="1"/>
  <c r="K27" i="95"/>
  <c r="L27" i="95" s="1"/>
  <c r="M27" i="95"/>
  <c r="N27" i="95" s="1"/>
  <c r="O27" i="95"/>
  <c r="P27" i="95" s="1"/>
  <c r="Q27" i="95"/>
  <c r="R27" i="95" s="1"/>
  <c r="S27" i="95"/>
  <c r="T27" i="95" s="1"/>
  <c r="U27" i="95"/>
  <c r="V27" i="95" s="1"/>
  <c r="W27" i="95"/>
  <c r="X27" i="95" s="1"/>
  <c r="Y27" i="95"/>
  <c r="Z27" i="95" s="1"/>
  <c r="AA27" i="95"/>
  <c r="AB27" i="95" s="1"/>
  <c r="AA9" i="95"/>
  <c r="AB9" i="95" s="1"/>
  <c r="Y9" i="95"/>
  <c r="Z9" i="95" s="1"/>
  <c r="W9" i="95"/>
  <c r="X9" i="95" s="1"/>
  <c r="U9" i="95"/>
  <c r="V9" i="95" s="1"/>
  <c r="S9" i="95"/>
  <c r="T9" i="95" s="1"/>
  <c r="Q9" i="95"/>
  <c r="R9" i="95" s="1"/>
  <c r="O9" i="95"/>
  <c r="P9" i="95" s="1"/>
  <c r="M9" i="95"/>
  <c r="N9" i="95" s="1"/>
  <c r="K9" i="95"/>
  <c r="L9" i="95" s="1"/>
  <c r="I9" i="95"/>
  <c r="J9" i="95" s="1"/>
  <c r="G9" i="95"/>
  <c r="H9" i="95" s="1"/>
  <c r="E9" i="95"/>
  <c r="F9" i="95" s="1"/>
  <c r="C9" i="95"/>
  <c r="D9" i="95" s="1"/>
  <c r="F112" i="66"/>
  <c r="C112" i="66"/>
</calcChain>
</file>

<file path=xl/sharedStrings.xml><?xml version="1.0" encoding="utf-8"?>
<sst xmlns="http://schemas.openxmlformats.org/spreadsheetml/2006/main" count="15293" uniqueCount="1475">
  <si>
    <t>Tabelas</t>
  </si>
  <si>
    <t>Q1_4!A1</t>
  </si>
  <si>
    <t>Índice!A1</t>
  </si>
  <si>
    <t>&lt;&lt;Bloco I - Dados Institucionais do Associado &gt;&gt;</t>
  </si>
  <si>
    <t>QI.8. Qual o ramo de atividade da(s) mantenedora(s)?</t>
  </si>
  <si>
    <t>&lt;&lt;Bloco II - Governança e Gestão &gt;&gt;</t>
  </si>
  <si>
    <t>Q1_5!A1</t>
  </si>
  <si>
    <t>Q1_6!A1</t>
  </si>
  <si>
    <t>Q1_7!A1</t>
  </si>
  <si>
    <t>Q1_8!A1</t>
  </si>
  <si>
    <t>Q2_1a!A1</t>
  </si>
  <si>
    <t>QII.1b. Como é composto este Conselho?</t>
  </si>
  <si>
    <t>Q2_1b!A1</t>
  </si>
  <si>
    <t>Q2_2!A1</t>
  </si>
  <si>
    <t>Q2_3!A1</t>
  </si>
  <si>
    <t xml:space="preserve">QII.4b. Deste total, quantas são: </t>
  </si>
  <si>
    <t>Q2_4a!A1</t>
  </si>
  <si>
    <t>Q2_4b!A1</t>
  </si>
  <si>
    <t>Q2_5a!A1</t>
  </si>
  <si>
    <t>Q2_5b!A1</t>
  </si>
  <si>
    <t>Q2_6!A1</t>
  </si>
  <si>
    <t>Q2_7!A1</t>
  </si>
  <si>
    <t>QII.8. Usando uma escala de 1 a 5, onde 1 significa NADA SATISFEITO e 5 significa MUITO SATISFEITO, qual o seu grau de satisfação em relação a:</t>
  </si>
  <si>
    <t>Q2_8!A1</t>
  </si>
  <si>
    <t>QII.9. Considerando de modo geral a atuação de sua organização em termos de Governança você considera que, em comparação aos demais investidores sociais, sua organização...</t>
  </si>
  <si>
    <t>Q2_9!A1</t>
  </si>
  <si>
    <t>&lt;&lt;Bloco III - Recursos Financeiros &gt;&gt;</t>
  </si>
  <si>
    <t>Q3_1!A1</t>
  </si>
  <si>
    <t>Q3_2!A1</t>
  </si>
  <si>
    <t>Q3_3!A1</t>
  </si>
  <si>
    <t>Q3_4!A1</t>
  </si>
  <si>
    <t xml:space="preserve">QIII.6a. A definição do volume de recursos a serem destinados pela mantenedora ao investimento social é baseada em um percentual do lucro líquido e/ou da receita líquida da empresa? </t>
  </si>
  <si>
    <t>Q3_5!A1</t>
  </si>
  <si>
    <t>Q3_7a!A1</t>
  </si>
  <si>
    <t>Q3_7b!A1</t>
  </si>
  <si>
    <t>Q3_8a!A1</t>
  </si>
  <si>
    <t xml:space="preserve">QIII.8b. Qual o valor total do investimento não voluntário realizado pela mantenedora em 2014? </t>
  </si>
  <si>
    <t>Q3_8b!A1</t>
  </si>
  <si>
    <t>Q3_9!A1</t>
  </si>
  <si>
    <t>Q3_10!A1</t>
  </si>
  <si>
    <t>Q3_11!A1</t>
  </si>
  <si>
    <t>&lt;&lt;Bloco IV - Estratégias de Atuação &gt;&gt;</t>
  </si>
  <si>
    <t>Perfil dos respondentes</t>
  </si>
  <si>
    <t>Perfil!A1</t>
  </si>
  <si>
    <t>Total</t>
  </si>
  <si>
    <t>Faixa Investimento 2014</t>
  </si>
  <si>
    <t>Empresa</t>
  </si>
  <si>
    <t>Não informou</t>
  </si>
  <si>
    <t>Mais doador</t>
  </si>
  <si>
    <t>Mais Executor</t>
  </si>
  <si>
    <t>Nenhum</t>
  </si>
  <si>
    <t>Outro</t>
  </si>
  <si>
    <t>Sim</t>
  </si>
  <si>
    <t>Q2_5c!A1</t>
  </si>
  <si>
    <t>Outros</t>
  </si>
  <si>
    <t>Q4_1!A1</t>
  </si>
  <si>
    <t>Q4_2!A1</t>
  </si>
  <si>
    <t>Q4_3a!A1</t>
  </si>
  <si>
    <t>Q4_3b!A1</t>
  </si>
  <si>
    <t>Q4_4!A1</t>
  </si>
  <si>
    <t>Q4_5a!A1</t>
  </si>
  <si>
    <t>Q4_6a!A1</t>
  </si>
  <si>
    <t>Q4_6b!A1</t>
  </si>
  <si>
    <t>QIV.8. Quais as vantagens/benefícios do alinhamento dos investimentos sociais aos negócios? Informe se concorda (totalmente ou parcialmente), se discorda das afirmações abaixo ou se não sabe informar</t>
  </si>
  <si>
    <t xml:space="preserve">QIV.7. Quais os riscos do alinhamento dos investimentos sociais aos negócios? Informe se concorda (totalmente ou parcialmente), se discorda das afirmações abaixo ou se não sabe informar. </t>
  </si>
  <si>
    <t>Q4_7!A1</t>
  </si>
  <si>
    <t>Q4_8!A1</t>
  </si>
  <si>
    <t>Q4_9!A1</t>
  </si>
  <si>
    <t xml:space="preserve">QIV.10. De que maneira são efetivadas as parcerias de coinvestimento? </t>
  </si>
  <si>
    <t>Q4_10!A1</t>
  </si>
  <si>
    <t xml:space="preserve">QIV.11a.  Para qual(is) associado(s) do GIFE houve aporte de recursos financeiros em 2014? </t>
  </si>
  <si>
    <t>Q4_11a!A1</t>
  </si>
  <si>
    <t>Q4_11b!A1</t>
  </si>
  <si>
    <t>Q4_12!A1</t>
  </si>
  <si>
    <t>Q4_13a!A1</t>
  </si>
  <si>
    <t xml:space="preserve">QIV.13c.  Quantos voluntários externos participaram do programa em 2014? </t>
  </si>
  <si>
    <t>Q4_14!A1</t>
  </si>
  <si>
    <t>Q4_15!A1</t>
  </si>
  <si>
    <t>Q4_13bc!A1</t>
  </si>
  <si>
    <t>Q4_16!A1</t>
  </si>
  <si>
    <t>Q4_17!A1</t>
  </si>
  <si>
    <t>&lt;&lt;Bloco V - Áreas de Atuação &gt;&gt;</t>
  </si>
  <si>
    <t>Q5_1!A1</t>
  </si>
  <si>
    <t>Q5_2!A1</t>
  </si>
  <si>
    <t>Q6_1!A1</t>
  </si>
  <si>
    <t>&lt;&lt;Bloco VI - Monitoramento e Avaliação &gt;&gt;</t>
  </si>
  <si>
    <t>Q6_2!A1</t>
  </si>
  <si>
    <t>Q6_3!A1</t>
  </si>
  <si>
    <t>Q6_4!A1</t>
  </si>
  <si>
    <t>Q6_5!A1</t>
  </si>
  <si>
    <t>Q6_6!A1</t>
  </si>
  <si>
    <t>Q7_2!A1</t>
  </si>
  <si>
    <t>Q7_3!A1</t>
  </si>
  <si>
    <t>Q7_4!A1</t>
  </si>
  <si>
    <t>Q7_5!A1</t>
  </si>
  <si>
    <t>&lt;&lt;Bloco VII - Comunicação &gt;&gt;</t>
  </si>
  <si>
    <t>QVI.6. Considerando de modo geral a atuação de sua organização em termos Monitoramento e Avaliação de seus programas você considera que, em comparação aos demais associados do GIFE, sua organização:</t>
  </si>
  <si>
    <t xml:space="preserve">QVII.5. Considerando de modo geral a atuação de sua organização em termos de Comunicação você considera que, em comparação aos demais associados do GIFE, sua organização... </t>
  </si>
  <si>
    <t>Não</t>
  </si>
  <si>
    <t>Q3_6a!A1</t>
  </si>
  <si>
    <t>Não se aplica</t>
  </si>
  <si>
    <t>Q5_3!A1</t>
  </si>
  <si>
    <t xml:space="preserve">QV.4. Para cada um dos programas listados indique os tipos de organização com as quais há uma parceria formal estabelecida: </t>
  </si>
  <si>
    <t>Q5_4!A1</t>
  </si>
  <si>
    <t>Q5_5a!A1</t>
  </si>
  <si>
    <t>Q5_5b!A1</t>
  </si>
  <si>
    <t xml:space="preserve">QV.6. Informe as características do público-alvo / indivíduos beneficiários diretos de cada programa citado.  </t>
  </si>
  <si>
    <t>Q5_6!A1</t>
  </si>
  <si>
    <t>QV.7. Informe as características do público-alvo / profissionais/categorias dos beneficiários diretos de cada programa citado.</t>
  </si>
  <si>
    <t>Q5_7!A1</t>
  </si>
  <si>
    <t>QV.8.  Ainda sobre cada um dos programas citados acima informe quais das seguintes ações são utilizadas:</t>
  </si>
  <si>
    <t>Q5_8!A1</t>
  </si>
  <si>
    <t>QV.10. Para cada programa indique as atividades de monitoramento e avaliação realizadas em 2014:</t>
  </si>
  <si>
    <t xml:space="preserve">QV.11.  Quais são as linhas de ação em Educação? </t>
  </si>
  <si>
    <t xml:space="preserve">QV.13. E para que público suas ações em Educação são voltadas? </t>
  </si>
  <si>
    <t>Q5_9a!A1</t>
  </si>
  <si>
    <t>Q5_10!A1</t>
  </si>
  <si>
    <t>Q5_11!A1</t>
  </si>
  <si>
    <t>Q5_12!A1</t>
  </si>
  <si>
    <t>Q5_13!A1</t>
  </si>
  <si>
    <t>Q5_14a!A1</t>
  </si>
  <si>
    <t>Q5_14b!A1</t>
  </si>
  <si>
    <t>Q5_15!A1</t>
  </si>
  <si>
    <t>Tipo de Investidor</t>
  </si>
  <si>
    <t>Forma de Atuação</t>
  </si>
  <si>
    <t>Mais de 50 milhões</t>
  </si>
  <si>
    <t>* CENSO GIFE - 2014 *
&lt;&lt;Perfil dos Respondentes &gt;&gt;
Tipo de Investidor</t>
  </si>
  <si>
    <t>N</t>
  </si>
  <si>
    <t>%</t>
  </si>
  <si>
    <t>* CENSO GIFE - 2014 *
&lt;&lt;Perfil dos Respondentes &gt;&gt;
Forma de Atuação</t>
  </si>
  <si>
    <t>* CENSO GIFE - 2014 *
&lt;&lt;Perfil dos Respondentes &gt;&gt;
Faixa de investimento 2014</t>
  </si>
  <si>
    <t>1960-1987</t>
  </si>
  <si>
    <t>1988-2000</t>
  </si>
  <si>
    <t>2001-2010</t>
  </si>
  <si>
    <t>* CENSO GIFE - 2014 *
&lt;&lt;Bloco I - Dados Institucionais do Associado &gt;&gt;
QI.5. Qual a forma jurídica de constituição do associado, conforme seu estatuto formal?</t>
  </si>
  <si>
    <t>Associação sem fins lucrativos</t>
  </si>
  <si>
    <t>Fundação privada</t>
  </si>
  <si>
    <t>Divulga apenas para público específicos</t>
  </si>
  <si>
    <t>Não divulga</t>
  </si>
  <si>
    <t>Não tem / Não se aplica</t>
  </si>
  <si>
    <t>Estatuto do Associado</t>
  </si>
  <si>
    <t>Missão e visão da organização</t>
  </si>
  <si>
    <t>Áreas programáticas / de atuação</t>
  </si>
  <si>
    <t>Estratégia de atuação (se apoio a programas de terceiros e/ou execução de programas próprios)</t>
  </si>
  <si>
    <t>Composição do Conselho Deliberativo</t>
  </si>
  <si>
    <t>Composição da equipe</t>
  </si>
  <si>
    <t>Editais de processos seletivos para colaboradores ou prestadores de serviço</t>
  </si>
  <si>
    <t>Editais para a seleção de projetos a apoiar</t>
  </si>
  <si>
    <t>Critérios utilizados na seleção de projetos apoiados</t>
  </si>
  <si>
    <t>Contato com equipe de comunicação ou responsável por diálogo com público externo</t>
  </si>
  <si>
    <t>Demonstrações contábeis e financeiras</t>
  </si>
  <si>
    <t>Parecer de auditores independentes sobre demonstrações contábeis</t>
  </si>
  <si>
    <t>Indicadores de impacto e/ou resultados de programas</t>
  </si>
  <si>
    <t>Resultado das avaliações de projetos/programas</t>
  </si>
  <si>
    <t>Divulga no site ou outros veículos de acesso público</t>
  </si>
  <si>
    <t>* CENSO GIFE - 2014 *
&lt;&lt;Bloco I - Dados Institucionais do Associado &gt;&gt;
QI.7. Que títulos, registros ou certificados o associado possui?</t>
  </si>
  <si>
    <t>Utilidade Pública Municipal</t>
  </si>
  <si>
    <t>Utilidade Pública Estadual</t>
  </si>
  <si>
    <t>Utilidade Pública Federal</t>
  </si>
  <si>
    <t>CEBAS Assistência (Certificado de Entidade Beneficente de Assistência Social)</t>
  </si>
  <si>
    <t>CEBAS Educação (Certificado de Entidade Beneficente de Educação)</t>
  </si>
  <si>
    <t>CEBAS Saúde (Certificado de Entidade Beneficente de Saúde)</t>
  </si>
  <si>
    <t>OSCIP (Organização da Sociedade Civil de Interesse Público)</t>
  </si>
  <si>
    <t>OS (Organização Social)</t>
  </si>
  <si>
    <t>Cadastro Nacional de Entidades Sociais (CNES/Ministério da Justiça)</t>
  </si>
  <si>
    <t>Nenhum destes</t>
  </si>
  <si>
    <t>Conselheiros internos Homens</t>
  </si>
  <si>
    <t>Conselheiros internos Mulheres</t>
  </si>
  <si>
    <t>Conselheiros externos Homens</t>
  </si>
  <si>
    <t>Conselheiros externos Mulheres</t>
  </si>
  <si>
    <t>Conselheiros independentes Homens</t>
  </si>
  <si>
    <t>Conselheiros independentes Mulheres</t>
  </si>
  <si>
    <t>Total de conselheiros</t>
  </si>
  <si>
    <t>Conselho de administração / Conselho de acionistas / Assembleia geral</t>
  </si>
  <si>
    <t>CEO/ Diretor-presidente</t>
  </si>
  <si>
    <t>Diretoria/departamento financeiro</t>
  </si>
  <si>
    <t>Diretoria/ departamento de marketing e/ou comunicação</t>
  </si>
  <si>
    <t>Diretoria/ departamento de recursos humanos</t>
  </si>
  <si>
    <t>Diretoria/ departamento de relações institucionais/ governamentais</t>
  </si>
  <si>
    <t>Diretoria de responsabilidade social/ sustentabilidade/ investimento social</t>
  </si>
  <si>
    <t>Comitê interdepartamental de responsabilidade social/ sustentabilidade/ investimento social</t>
  </si>
  <si>
    <t>Conselho de Governança / Conselho Curador / órgãos deliberativos</t>
  </si>
  <si>
    <t>Conselhos Consultivos / Outros Grupos formalmente estruturados</t>
  </si>
  <si>
    <t>Grupos de trabalho ou outras instâncias informais</t>
  </si>
  <si>
    <t>Não participam de processos decisórios</t>
  </si>
  <si>
    <t>Não se aplica (não há stakeholders deste tipo)</t>
  </si>
  <si>
    <t>Representantes de instituições públicas parceiras</t>
  </si>
  <si>
    <t>Representantes de instituições privadas parceiras / coinvestidores</t>
  </si>
  <si>
    <t>Representantes de organizações da sociedade civil</t>
  </si>
  <si>
    <t>Representantes dos acionistas da empresa</t>
  </si>
  <si>
    <t>Representantes de colaboradores da mantenedora</t>
  </si>
  <si>
    <t>Representantes de beneficiários diretos</t>
  </si>
  <si>
    <t>Representantes de voluntários</t>
  </si>
  <si>
    <t>Representantes de associações de classe</t>
  </si>
  <si>
    <t>Opção outros não selecionada</t>
  </si>
  <si>
    <t>Até 10</t>
  </si>
  <si>
    <t>De 11 a 25</t>
  </si>
  <si>
    <t>De 26 a 50</t>
  </si>
  <si>
    <t>De 51 a 100</t>
  </si>
  <si>
    <t>Mais de 1000</t>
  </si>
  <si>
    <t>Colaboradores remunerados (próprios da organização)</t>
  </si>
  <si>
    <t>Colaboradores da empresa mantenedora</t>
  </si>
  <si>
    <t>Colaboradores voluntários</t>
  </si>
  <si>
    <t>PLR (Participação nos lucros e resultados)</t>
  </si>
  <si>
    <t>Bonificação/ gratificação</t>
  </si>
  <si>
    <t>Indicadores de resultados gerais do associado</t>
  </si>
  <si>
    <t>Indicadores de resultado gerais da empresa/ das empresas da família mantenedora, quando houver / das empresas da família mantenedora, quando houver</t>
  </si>
  <si>
    <t>Indicadores de resultados de projetos específicos</t>
  </si>
  <si>
    <t>Desempenho/ alcance de metas individuais</t>
  </si>
  <si>
    <t>Índice de multiplicidade</t>
  </si>
  <si>
    <t>Pode ser destacada como referência por seus conhecimentos e práticas nesse campo</t>
  </si>
  <si>
    <t>Está em linha com os demais associados no que se refere a conhecimento e práticas referentes ao tema</t>
  </si>
  <si>
    <t>Está pronta para avançar mais a partir do conhecimento e práticas de outros associados</t>
  </si>
  <si>
    <t>Percebe oportunidades de melhoria, mas não prioriza este aspecto neste momento</t>
  </si>
  <si>
    <t>Recursos doados pela empresa mantenedora</t>
  </si>
  <si>
    <t>Média</t>
  </si>
  <si>
    <t>Mediana</t>
  </si>
  <si>
    <t>Recursos gerados a partir da venda de produtos e serviços</t>
  </si>
  <si>
    <t>Contribuições associativas</t>
  </si>
  <si>
    <t>Captados junto à cooperação/filantropia internacional</t>
  </si>
  <si>
    <t>Captados junto a pessoas físicas e/ou jurídicas eventualmente (ex.: campanhas de doação)</t>
  </si>
  <si>
    <t>Subvenções, convênios e parcerias com o setor público</t>
  </si>
  <si>
    <t>* CENSO GIFE - 2014 *
&lt;&lt;Bloco III - Recursos Financeiros &gt;&gt;
QIII.4. Em comparação com o orçamento do associado previsto para 2015, qual é, nesse momento, a mais provável variação do orçamento para 2016?</t>
  </si>
  <si>
    <t>Crescimento significativo</t>
  </si>
  <si>
    <t>Crescimento moderado</t>
  </si>
  <si>
    <t>Sem variação significativa</t>
  </si>
  <si>
    <t>Redução moderada</t>
  </si>
  <si>
    <t>Redução significativa</t>
  </si>
  <si>
    <t>Não sabe responder</t>
  </si>
  <si>
    <t>* CENSO GIFE - 2014 *
&lt;&lt;Bloco III - Recursos Financeiros &gt;&gt;
QIII.6a. A definição do volume de recursos a serem destinados pela mantenedora ao investimento social é baseada em um percentual do lucro líquido e/ou da receita líquida da empresa?</t>
  </si>
  <si>
    <t>* CENSO GIFE - 2014 *
&lt;&lt;Bloco III - Recursos Financeiros &gt;&gt;
QIII.8a. A mantenedora do associado realizou diretamente investimentos não voluntários no ano de 2014?</t>
  </si>
  <si>
    <t>Não sabe</t>
  </si>
  <si>
    <t>É diretamente responsável pelas iniciativas</t>
  </si>
  <si>
    <t>Contribui com aspectos estratégicos (ex.: planejamento, monitoramento, parcerias)</t>
  </si>
  <si>
    <t>Contribui com a execução de algumas atividades</t>
  </si>
  <si>
    <t>Não tem nenhuma participação</t>
  </si>
  <si>
    <t>* CENSO GIFE - 2014 *
&lt;&lt;Bloco III - Recursos Financeiros &gt;&gt;
QIII.9. Com relação ao investimento não voluntário realizado pela mantenedora, o associado</t>
  </si>
  <si>
    <t>Opção não aplicável</t>
  </si>
  <si>
    <t>Não se aplica*</t>
  </si>
  <si>
    <t>* CENSO GIFE - 2014 *
&lt;&lt;Bloco IV - Estratégias de Atuação &gt;&gt;
QIV.6b. E de que maneira você diria que as práticas de investimento social e a expertise do associado influenciam nos procedimentos e nos processos operacionais da empresa mantenedora / empresa da família mantenedora?
...na melhoria do diálogo e relacionamento com a comunidade do entorno das unidades operacionais</t>
  </si>
  <si>
    <t>* CENSO GIFE - 2014 *
&lt;&lt;Bloco IV - Estratégias de Atuação &gt;&gt;
QIV.6b. E de que maneira você diria que as práticas de investimento social e a expertise do associado influenciam nos procedimentos e nos processos operacionais da empresa mantenedora / empresa da família mantenedora?
...na incorporação de procedimentos e processos adotados com colaboradores, fornecedores e clientes</t>
  </si>
  <si>
    <t>* CENSO GIFE - 2014 *
&lt;&lt;Bloco IV - Estratégias de Atuação &gt;&gt;
QIV.6b. E de que maneira você diria que as práticas de investimento social e a expertise do associado influenciam nos procedimentos e nos processos operacionais da empresa mantenedora / empresa da família mantenedora?
...na implementação de programas voltados aos colaboradores da empresa mantenedora</t>
  </si>
  <si>
    <t>* CENSO GIFE - 2014 *
&lt;&lt;Bloco IV - Estratégias de Atuação &gt;&gt;
QIV.6b. E de que maneira você diria que as práticas de investimento social e a expertise do associado influenciam nos procedimentos e nos processos operacionais da empresa mantenedora / empresa da família mantenedora?
...na forma com que a empresa mantenedora se relacionam com instâncias do poder público</t>
  </si>
  <si>
    <t>* CENSO GIFE - 2014 *
&lt;&lt;Bloco IV - Estratégias de Atuação &gt;&gt;
QIV.6b. E de que maneira você diria que as práticas de investimento social e a expertise do associado influenciam nos procedimentos e nos processos operacionais da empresa mantenedora / empresa da família mantenedora?
…na incorporação ou aprofundamento das práticas de sustentabilidade</t>
  </si>
  <si>
    <t>* CENSO GIFE - 2014 *
&lt;&lt;Bloco IV - Estratégias de Atuação &gt;&gt;
QIV.6b. E de que maneira você diria que as práticas de investimento social e a expertise do associado influenciam nos procedimentos e nos processos operacionais da empresa mantenedora / empresa da família mantenedora?
…na forma com que a empresa se comunica com o público em geral</t>
  </si>
  <si>
    <t>* CENSO GIFE - 2014 *
&lt;&lt;Bloco IV - Estratégias de Atuação &gt;&gt;
QIV.6b. E de que maneira você diria que as práticas de investimento social e a expertise do associado influenciam nos procedimentos e nos processos operacionais da empresa mantenedora / empresa da família mantenedora?
…nos princípios e valores da empresa</t>
  </si>
  <si>
    <t>* CENSO GIFE - 2014 *
&lt;&lt;Bloco IV - Estratégias de Atuação &gt;&gt;
QIV.6b. E de que maneira você diria que as práticas de investimento social e a expertise do associado influenciam nos procedimentos e nos processos operacionais da empresa mantenedora / empresa da família mantenedora?
…controle e mitigação de externalidades negativas</t>
  </si>
  <si>
    <t>* CENSO GIFE - 2014 *
&lt;&lt;Bloco IV - Estratégias de Atuação &gt;&gt;
QIV.6b. E de que maneira você diria que as práticas de investimento social e a expertise do associado influenciam nos procedimentos e nos processos operacionais da empresa mantenedora / empresa da família mantenedora?
…ampliação dos impactos socioambientais positivos</t>
  </si>
  <si>
    <t>* CENSO GIFE - 2014 *
&lt;&lt;Bloco IV - Estratégias de Atuação &gt;&gt;
QIV.6b. E de que maneira você diria que as práticas de investimento social e a expertise do associado influenciam nos procedimentos e nos processos operacionais da empresa mantenedora / empresa da família mantenedora?
...influenciando nos processos produtivos do negócio</t>
  </si>
  <si>
    <t>Concorda totalmente</t>
  </si>
  <si>
    <t>Concorda parcialmente</t>
  </si>
  <si>
    <t>Não concorda</t>
  </si>
  <si>
    <t>Não se aplica *</t>
  </si>
  <si>
    <t>O alinhamento pode levar ao abandono de causas sociais relevantes que envolvem atividades de risco e/ou de pouca visibilidade</t>
  </si>
  <si>
    <t>O alinhamento pode induzir a cortes nos investimentos sociais em momentos de crise</t>
  </si>
  <si>
    <t>O alinhamento pode limitar o diálogo e a participação das comunidades na atuação social da empresa</t>
  </si>
  <si>
    <t>O alinhamento gera dificuldades no estabelecimento de parcerias com outras organizações (governamentais e não), na medida em que os investimentos sociais são vistos como de interesse privado</t>
  </si>
  <si>
    <t>Com o alinhamento crescem as cobranças dos acionistas o que reduz a flexibilidade de atuação da área social</t>
  </si>
  <si>
    <t>Com o alinhamento crescem os riscos de que os gastos com publicidade se sobreponham aos investimentos nas comunidades</t>
  </si>
  <si>
    <t>Com o alinhamento os padrões de avaliação dos resultados passam a ser baseados na lógica dos negócios (lucros) e não nos resultados sociais para as comunidades</t>
  </si>
  <si>
    <t>Com o alinhamento a empresa restringe sua atuação à área de influência dos negócios</t>
  </si>
  <si>
    <t>Com o alinhamento a empresa se torna executora dos investimentos sociais e reduz os recursos transferidos para o apoio das organizações sem fins lucrativos</t>
  </si>
  <si>
    <t>Com o alinhamento reduzem-se as parcerias com outras empresas</t>
  </si>
  <si>
    <t>O alinhamento induz à realização de atividades com retorno de curto prazo o que nem sempre pode ser alcançado com os programas sociais</t>
  </si>
  <si>
    <t>O alinhamento induz a ações mais focadas enquanto que os problemas sociais demandam soluções multissetoriais</t>
  </si>
  <si>
    <t>Com o alinhamento dos institutos/fundações empresariais eles transformam-se em instrumento de mercado e perdem em legitimidade na sociedade</t>
  </si>
  <si>
    <t>* CENSO GIFE - 2014 *
&lt;&lt;Bloco IV - Estratégias de Atuação &gt;&gt;
QIV.7. Quais os riscos do alinhamento dos investimentos sociais aos negócios? Informe se concorda (totalmente ou parcialmente), se discorda das afirmações abaixo ou se não sabe informar.
O alinhamento pode levar ao abandono de causas sociais relevantes que envolvem atividades de risco e/ou de pouca visibilidade</t>
  </si>
  <si>
    <t>* CENSO GIFE - 2014 *
&lt;&lt;Bloco IV - Estratégias de Atuação &gt;&gt;
QIV.7. Quais os riscos do alinhamento dos investimentos sociais aos negócios? Informe se concorda (totalmente ou parcialmente), se discorda das afirmações abaixo ou se não sabe informar.
O alinhamento pode induzir a cortes nos investimentos sociais em momentos de crise</t>
  </si>
  <si>
    <t>* CENSO GIFE - 2014 *
&lt;&lt;Bloco IV - Estratégias de Atuação &gt;&gt;
QIV.7. Quais os riscos do alinhamento dos investimentos sociais aos negócios? Informe se concorda (totalmente ou parcialmente), se discorda das afirmações abaixo ou se não sabe informar.
O alinhamento pode limitar o diálogo e a participação das comunidades na atuação social da empresa</t>
  </si>
  <si>
    <t>* CENSO GIFE - 2014 *
&lt;&lt;Bloco IV - Estratégias de Atuação &gt;&gt;
QIV.7. Quais os riscos do alinhamento dos investimentos sociais aos negócios? Informe se concorda (totalmente ou parcialmente), se discorda das afirmações abaixo ou se não sabe informar.
O alinhamento gera dificuldades no estabelecimento de parcerias com outras organizações (governamentais e não), na medida em que os investimentos sociais são vistos como de interesse privado</t>
  </si>
  <si>
    <t>* CENSO GIFE - 2014 *
&lt;&lt;Bloco IV - Estratégias de Atuação &gt;&gt;
QIV.7. Quais os riscos do alinhamento dos investimentos sociais aos negócios? Informe se concorda (totalmente ou parcialmente), se discorda das afirmações abaixo ou se não sabe informar.
Com o alinhamento crescem as cobranças dos acionistas o que reduz a flexibilidade de atuação da área social</t>
  </si>
  <si>
    <t>* CENSO GIFE - 2014 *
&lt;&lt;Bloco IV - Estratégias de Atuação &gt;&gt;
QIV.7. Quais os riscos do alinhamento dos investimentos sociais aos negócios? Informe se concorda (totalmente ou parcialmente), se discorda das afirmações abaixo ou se não sabe informar.
Com o alinhamento crescem os riscos de que os gastos com publicidade se sobreponham aos investimentos nas comunidades</t>
  </si>
  <si>
    <t>* CENSO GIFE - 2014 *
&lt;&lt;Bloco IV - Estratégias de Atuação &gt;&gt;
QIV.7. Quais os riscos do alinhamento dos investimentos sociais aos negócios? Informe se concorda (totalmente ou parcialmente), se discorda das afirmações abaixo ou se não sabe informar.
Com o alinhamento os padrões de avaliação dos resultados passam a ser baseados na lógica dos negócios (lucros) e não nos resultados sociais para as comunidades</t>
  </si>
  <si>
    <t>* CENSO GIFE - 2014 *
&lt;&lt;Bloco IV - Estratégias de Atuação &gt;&gt;
QIV.7. Quais os riscos do alinhamento dos investimentos sociais aos negócios? Informe se concorda (totalmente ou parcialmente), se discorda das afirmações abaixo ou se não sabe informar.
Com o alinhamento a empresa restringe sua atuação à área de influência dos negócios</t>
  </si>
  <si>
    <t>* CENSO GIFE - 2014 *
&lt;&lt;Bloco IV - Estratégias de Atuação &gt;&gt;
QIV.7. Quais os riscos do alinhamento dos investimentos sociais aos negócios? Informe se concorda (totalmente ou parcialmente), se discorda das afirmações abaixo ou se não sabe informar.
Com o alinhamento a empresa se torna executora dos investimentos sociais e reduz os recursos transferidos para o apoio das organizações sem fins lucrativos</t>
  </si>
  <si>
    <t>* CENSO GIFE - 2014 *
&lt;&lt;Bloco IV - Estratégias de Atuação &gt;&gt;
QIV.7. Quais os riscos do alinhamento dos investimentos sociais aos negócios? Informe se concorda (totalmente ou parcialmente), se discorda das afirmações abaixo ou se não sabe informar.
Com o alinhamento reduzem-se as parcerias com outras empresas</t>
  </si>
  <si>
    <t>* CENSO GIFE - 2014 *
&lt;&lt;Bloco IV - Estratégias de Atuação &gt;&gt;
QIV.7. Quais os riscos do alinhamento dos investimentos sociais aos negócios? Informe se concorda (totalmente ou parcialmente), se discorda das afirmações abaixo ou se não sabe informar.
O alinhamento induz à realização de atividades com retorno de curto prazo o que nem sempre pode ser alcançado com os programas sociais</t>
  </si>
  <si>
    <t>* CENSO GIFE - 2014 *
&lt;&lt;Bloco IV - Estratégias de Atuação &gt;&gt;
QIV.7. Quais os riscos do alinhamento dos investimentos sociais aos negócios? Informe se concorda (totalmente ou parcialmente), se discorda das afirmações abaixo ou se não sabe informar.
O alinhamento induz a ações mais focadas enquanto que os problemas sociais demandam soluções multissetoriais</t>
  </si>
  <si>
    <t>* CENSO GIFE - 2014 *
&lt;&lt;Bloco IV - Estratégias de Atuação &gt;&gt;
QIV.7. Quais os riscos do alinhamento dos investimentos sociais aos negócios? Informe se concorda (totalmente ou parcialmente), se discorda das afirmações abaixo ou se não sabe informar.
Com o alinhamento dos institutos/fundações empresariais eles transformam-se em instrumento de mercado e perdem em legitimidade na sociedade</t>
  </si>
  <si>
    <t>1</t>
  </si>
  <si>
    <t>2</t>
  </si>
  <si>
    <t>3</t>
  </si>
  <si>
    <t>4</t>
  </si>
  <si>
    <t>Não faz parceria</t>
  </si>
  <si>
    <t>Baixa</t>
  </si>
  <si>
    <t>Alta</t>
  </si>
  <si>
    <t>Não faz</t>
  </si>
  <si>
    <t>* CENSO GIFE - 2014 *
&lt;&lt;Bloco IV - Estratégias de Atuação &gt;&gt;
QIV.13a.  O associado possui um programa formal de voluntariado?</t>
  </si>
  <si>
    <t>Colaboradores</t>
  </si>
  <si>
    <t>Soma</t>
  </si>
  <si>
    <t>Externos</t>
  </si>
  <si>
    <t>* CENSO GIFE - 2014 *
&lt;&lt;Bloco IV - Estratégias de Atuação &gt;&gt;
QIV.15. O associado / a mantenedora mantém política de investimento social em outros países?</t>
  </si>
  <si>
    <t>Sim, nas mesmas áreas programáticas priorizadas no Brasil</t>
  </si>
  <si>
    <t>Sim, em áreas diferentes daquelas priorizadas no Brasil</t>
  </si>
  <si>
    <t>Não, embora o associado, seus mantenedoras ou organizações do mesmo grupo atuem também em outros países</t>
  </si>
  <si>
    <t>Não se aplica, pois associado, seus mantenedores ou organizações do mesmo grupo não atuam em outros países</t>
  </si>
  <si>
    <t>...à atuação em temáticas controversas</t>
  </si>
  <si>
    <t>...ao perfil das organizações parceiras</t>
  </si>
  <si>
    <t>...ao caráter experimental/inovador do programa/projeto</t>
  </si>
  <si>
    <t>...ao perfil dos beneficiários</t>
  </si>
  <si>
    <t>...ao envolvimento com a gestão pública</t>
  </si>
  <si>
    <t>...à introdução de novas tecnologias</t>
  </si>
  <si>
    <t>...ao caráter desafiador da intervenção ou contexto</t>
  </si>
  <si>
    <t>* CENSO GIFE - 2014 *
&lt;&lt;Bloco IV - Estratégias de Atuação &gt;&gt;
QIV.16. Em que medida o associado está disposto a assumir riscos?  Para cada um dos aspectos abaixo indique se a organização tem uma alta, média ou baixa propensão a correr riscos em relação...
...à atuação em temáticas controversas</t>
  </si>
  <si>
    <t>* CENSO GIFE - 2014 *
&lt;&lt;Bloco IV - Estratégias de Atuação &gt;&gt;
QIV.16. Em que medida o associado está disposto a assumir riscos?  Para cada um dos aspectos abaixo indique se a organização tem uma alta, média ou baixa propensão a correr riscos em relação...
...ao perfil das organizações parceiras</t>
  </si>
  <si>
    <t>* CENSO GIFE - 2014 *
&lt;&lt;Bloco IV - Estratégias de Atuação &gt;&gt;
QIV.16. Em que medida o associado está disposto a assumir riscos?  Para cada um dos aspectos abaixo indique se a organização tem uma alta, média ou baixa propensão a correr riscos em relação...
...ao caráter experimental/inovador do programa/projeto</t>
  </si>
  <si>
    <t>* CENSO GIFE - 2014 *
&lt;&lt;Bloco IV - Estratégias de Atuação &gt;&gt;
QIV.16. Em que medida o associado está disposto a assumir riscos?  Para cada um dos aspectos abaixo indique se a organização tem uma alta, média ou baixa propensão a correr riscos em relação...
...ao perfil dos beneficiários</t>
  </si>
  <si>
    <t>* CENSO GIFE - 2014 *
&lt;&lt;Bloco IV - Estratégias de Atuação &gt;&gt;
QIV.16. Em que medida o associado está disposto a assumir riscos?  Para cada um dos aspectos abaixo indique se a organização tem uma alta, média ou baixa propensão a correr riscos em relação...
...ao envolvimento com a gestão pública</t>
  </si>
  <si>
    <t>* CENSO GIFE - 2014 *
&lt;&lt;Bloco IV - Estratégias de Atuação &gt;&gt;
QIV.16. Em que medida o associado está disposto a assumir riscos?  Para cada um dos aspectos abaixo indique se a organização tem uma alta, média ou baixa propensão a correr riscos em relação...
...à introdução de novas tecnologias</t>
  </si>
  <si>
    <t>* CENSO GIFE - 2014 *
&lt;&lt;Bloco IV - Estratégias de Atuação &gt;&gt;
QIV.16. Em que medida o associado está disposto a assumir riscos?  Para cada um dos aspectos abaixo indique se a organização tem uma alta, média ou baixa propensão a correr riscos em relação...
...ao caráter desafiador da intervenção ou contexto</t>
  </si>
  <si>
    <t>Nada satisfeito</t>
  </si>
  <si>
    <t>Muito satisfeito</t>
  </si>
  <si>
    <t>...equilíbrio entre programas próprios x apoio a programas de terceiros x atuação em parceria</t>
  </si>
  <si>
    <t>...alinhamento das iniciativas com as políticas públicas</t>
  </si>
  <si>
    <t>...alinhamento das iniciativas com o negócio</t>
  </si>
  <si>
    <t>...experiências de coinvestimento com outros parceiros</t>
  </si>
  <si>
    <t>...atuação em negócios de impacto social</t>
  </si>
  <si>
    <t>...promoção de ações de voluntariado</t>
  </si>
  <si>
    <t>...atuação no exterior</t>
  </si>
  <si>
    <t>...predisposição ao risco</t>
  </si>
  <si>
    <t>…promoção de doações da pessoa física</t>
  </si>
  <si>
    <t>Moda</t>
  </si>
  <si>
    <t>Mais de 4</t>
  </si>
  <si>
    <t>Padrões de governança do associado</t>
  </si>
  <si>
    <t>Padrões de governança do setor</t>
  </si>
  <si>
    <t>Não investe</t>
  </si>
  <si>
    <t>Não tem</t>
  </si>
  <si>
    <t>Até 10%</t>
  </si>
  <si>
    <t>De 11% a 25%</t>
  </si>
  <si>
    <t>Investe 100%</t>
  </si>
  <si>
    <t>Programas e ações sociais de outras organizações (doações/ patrocínio)</t>
  </si>
  <si>
    <t>Programas e ações sociais próprios do associado</t>
  </si>
  <si>
    <t>Custos administrativos/ Infraestrutura</t>
  </si>
  <si>
    <t>Levam em conta as atividades da empresa mantenedora para todas / a maioria das iniciativas</t>
  </si>
  <si>
    <t>Levam em conta as atividades da empresa mantenedora apenas para algumas iniciativas</t>
  </si>
  <si>
    <t>Não levam em conta as atividades da empresa mantenedora</t>
  </si>
  <si>
    <t>...na definição dos conteúdos temáticos trabalhados</t>
  </si>
  <si>
    <t>...na definição das parcerias com o poder público</t>
  </si>
  <si>
    <t>...na definição das parcerias com outras organizações e associações</t>
  </si>
  <si>
    <t>...na definição das metas e critérios para avaliação</t>
  </si>
  <si>
    <t>... na implementação de iniciativas relacionadas a fornecedores / à cadeia de valor</t>
  </si>
  <si>
    <t>...utilizando a expertise da empresa no desenho / implementação das iniciativas do associado</t>
  </si>
  <si>
    <t>...na melhoria do diálogo e relacionamento com a comunidade do entorno das unidades operacionais</t>
  </si>
  <si>
    <t>...na incorporação de procedimentos e processos adotados com colaboradores, fornecedores e clientes</t>
  </si>
  <si>
    <t>...na implementação de programas voltados aos colaboradores da empresa mantenedora</t>
  </si>
  <si>
    <t>...na forma com que a empresa mantenedora se relacionam com instâncias do poder público</t>
  </si>
  <si>
    <t>…na incorporação ou aprofundamento das práticas de sustentabilidade</t>
  </si>
  <si>
    <t>…na forma com que a empresa se comunica com o público em geral</t>
  </si>
  <si>
    <t>…nos princípios e valores da empresa</t>
  </si>
  <si>
    <t>…controle e mitigação de externalidades negativas</t>
  </si>
  <si>
    <t>…ampliação dos impactos socioambientais positivos</t>
  </si>
  <si>
    <t>...influenciando nos processos produtivos do negócio</t>
  </si>
  <si>
    <t>O associado não está envolvido com as iniciativas sociais das empresas da família mantenedora</t>
  </si>
  <si>
    <t>Executivos da empresa da família mantenedora são membros de órgãos de governança do associado</t>
  </si>
  <si>
    <t>Associado e empresas da família mantenedora investem juntos em projetos/programas sociais</t>
  </si>
  <si>
    <t>O associado coordena/acompanha os investimentos sociais (voluntários ou não) das empresas da família mantenedora</t>
  </si>
  <si>
    <t>O associado conta com serviços probono de profissionais das empresas da família mantenedora</t>
  </si>
  <si>
    <t>O associado promove doações dos colaboradores das empresas da família mantenedora a iniciativas sociais</t>
  </si>
  <si>
    <t>O associado articula ações de voluntariado das empresas da família mantenedora</t>
  </si>
  <si>
    <t>Outra</t>
  </si>
  <si>
    <t>GRUPO A: Aspecto Ambiental Crítico: Recursos Naturais Renováveis</t>
  </si>
  <si>
    <t>GRUPO B: Aspecto Ambiental Crítico: Recursos Naturais não Renováveis</t>
  </si>
  <si>
    <t>GRUPO C: Aspecto Ambiental Crítico: Matérias primas e insumos</t>
  </si>
  <si>
    <t>GRUPO D: Transporte e Logística</t>
  </si>
  <si>
    <t>GRUPO E: Serviços</t>
  </si>
  <si>
    <t>GRUPO IF: Serviços Financeiros</t>
  </si>
  <si>
    <t>Cervejas e Refrigerantes; Cigarro e Fumo; Madeira, Papel e Celulose; Água e Saneamento; Energia Elétrica (Geração e Transmissão); Açúcar e Álcool; Agricultura e Pecuária (Produção)</t>
  </si>
  <si>
    <t>Artefatos de Cobre; Ferro e Aço; Fertilizantes; Minerais metálicos; Petróleo e Gás (Exploração e ou Refino); Petroquímicos; Siderurgia</t>
  </si>
  <si>
    <t>Acessórios; Fios e Tecidos; Armas e Munições; Automóveis e Motocicletas; Alimentos diversos; Brinquedos e Jogos; Calçados; Computadores e Equipamentos; Construção Civil; Construção Pesada; Couro; Defensivos; Embalagens; Equipamentos elétricos; Eletrodomésticos; Exploração de Rodovias (considerando as atividades de duplicação, manutenção, ampliação); Laticínios; Máquinas e Equipamentos Agrícolas e de Transporte; Máquinas e Equipamentos Hospitalares; Máquinas e Equipamentos Industriais; Material Aeronáutico; Material Ferroviário; Material Rodoviário; Montadoras de Bicicletas; Motores, Compressores e outros; Produtos de Limpeza; Produtos de Uso Pessoal; Utensílios Domésticos; Vestuário.</t>
  </si>
  <si>
    <t>Aluguel de Carros; Serviços de Apoio e Armazenagem; Transporte Aéreo; Transporte Ferroviário; Transporte Hidroviário; Transporte Rodoviário; Distribuição de Combustíveis e Gás; Distribuição de Energia Elétrica.</t>
  </si>
  <si>
    <t>Comércio de Máquinas e Equipamentos, Comércio de Material de Transporte; Engenharia Consultiva; Exploração de Imóveis; Serviços Diversos; Intermediação Imobiliária; Comércio: Alimentos, Livrarias e Papelarias; Medicamentos, Produtos Diversos; Tecidos, Vestuários e Calçados; Análises e Diagnósticos, Serviços Educacionais; Serviços Médicos e Hospitalares, Hotelaria; Parques de Diversão; Jornais, Livros e Revistas; Telefonia Fixa e Móvel; Televisão por Assinatura</t>
  </si>
  <si>
    <t>GRUPO F: Serviços Financeiros</t>
  </si>
  <si>
    <t>Instituições Financeiras e Seguradoras</t>
  </si>
  <si>
    <t>* CENSO GIFE - 2014 *
&lt;&lt;Bloco I - Dados Institucionais do Associado &gt;&gt;
QI.8. Qual o ramo de atividade da(s) mantenedora(s)? Opções originais da pergunta</t>
  </si>
  <si>
    <t>Agricultura, pecuária, produção florestal, pesca e aquicultura</t>
  </si>
  <si>
    <t>Indústrias extrativas</t>
  </si>
  <si>
    <t>Indústrias de transformação</t>
  </si>
  <si>
    <t>Eletricidade e gás</t>
  </si>
  <si>
    <t>Água, esgoto, atividades de gestão de resíduos e descontaminação</t>
  </si>
  <si>
    <t>Construção</t>
  </si>
  <si>
    <t>Comércio; reparação de veículos automotores e motocicletas</t>
  </si>
  <si>
    <t>Transporte, armazenagem e correio</t>
  </si>
  <si>
    <t>Alojamento e alimentação</t>
  </si>
  <si>
    <t>Informação e comunicação</t>
  </si>
  <si>
    <t>Atividades financeiras, de seguros e serviços relacionados</t>
  </si>
  <si>
    <t>Atividades imobiliárias</t>
  </si>
  <si>
    <t>Atividades profissionais, científicas e técnicas</t>
  </si>
  <si>
    <t>Atividades administrativas e serviços complementares</t>
  </si>
  <si>
    <t>Administração pública, defesa e seguridade social</t>
  </si>
  <si>
    <t>Educação</t>
  </si>
  <si>
    <t>Saúde humana e serviços sociais</t>
  </si>
  <si>
    <t>Artes, cultura, esporte e recreação</t>
  </si>
  <si>
    <t>Outras atividades de serviços</t>
  </si>
  <si>
    <t>Serviços domésticos</t>
  </si>
  <si>
    <t>Organismos internacionais e outras instituições extraterritoriais</t>
  </si>
  <si>
    <t>Não fornece informações para nenhum relatório/indicador</t>
  </si>
  <si>
    <t>Indicadores Ethos</t>
  </si>
  <si>
    <t>Fundação Nacional da Qualidade (FNQ)</t>
  </si>
  <si>
    <t>BISC (Benchmarking em Investimento Social Corporativo)</t>
  </si>
  <si>
    <t>DJSI (Dow Jones Sustainable Indexes)</t>
  </si>
  <si>
    <t>ISE (Índice de Sustentabilidade Empresarial - BM&amp;FBovespa)</t>
  </si>
  <si>
    <t>ICO2 (BM&amp;FBovespa)</t>
  </si>
  <si>
    <t>GRI (Global Reporting Initiative)</t>
  </si>
  <si>
    <t>CDP (Carbon Disclosure Project)</t>
  </si>
  <si>
    <t>Guia Exame Sustentabilidade</t>
  </si>
  <si>
    <t>Programa Brasileiro GHG Protocol</t>
  </si>
  <si>
    <t>TOTAL</t>
  </si>
  <si>
    <t>Investe no apoio de programas de terceiros</t>
  </si>
  <si>
    <t>Investe na execução de programas próprios</t>
  </si>
  <si>
    <t>Tem gastos administrativos</t>
  </si>
  <si>
    <t>* CENSO GIFE - 2014 *
&lt;&lt;Bloco III - Recursos Financeiros &gt;&gt;
QIII.1. Qual o valor do orçamento executado do associado (total de despesas) nos seguintes anos?
INVESTIMENTO SOCIAL DO  ASSOCIADO EM 2014 (Faixa)</t>
  </si>
  <si>
    <t>INFORMARAM VALORES</t>
  </si>
  <si>
    <t>Mais de 100 Milhões</t>
  </si>
  <si>
    <t>* CENSO GIFE - 2014 *
&lt;&lt;Bloco III - Recursos Financeiros &gt;&gt;
QIII.1. Qual o valor do orçamento executado do associado (total de despesas) nos seguintes anos?
INVESTIMENTO SOCIAL DO  ASSOCIADO EM 2015 (Faixa)</t>
  </si>
  <si>
    <t>Mínimo</t>
  </si>
  <si>
    <t>Máximo</t>
  </si>
  <si>
    <t>Mais de 50 bilhões</t>
  </si>
  <si>
    <t>* CENSO GIFE - 2014 *
&lt;&lt;Bloco III - Recursos Financeiros &gt;&gt;
QIII.7a. A mantenedora do associado realizou outros investimentos voluntários além daqueles geridos pelo associado no ano de 2014?</t>
  </si>
  <si>
    <t>Sim, atuando diretamente</t>
  </si>
  <si>
    <t>Sim, atuando por meio de outra organização da qual também é mantenedora</t>
  </si>
  <si>
    <t>* CENSO GIFE - 2014 *
&lt;&lt;Bloco III - Recursos Financeiros &gt;&gt;
QIII.10. Qual o valor total investido pelo associado por meio da utilização de incentivos fiscais?</t>
  </si>
  <si>
    <t>Usou</t>
  </si>
  <si>
    <t>Não usou</t>
  </si>
  <si>
    <t>LEIS FEDERAIS</t>
  </si>
  <si>
    <t>Lei Rouanet (Lei n.8313/1991)</t>
  </si>
  <si>
    <t>Lei do Audiovisual (Lei n. 8685/1992)</t>
  </si>
  <si>
    <t>Lei de Incentivo ao Esporte (Lei n.11.438/2006)</t>
  </si>
  <si>
    <t>Fundo da Infância e Adolescência (FIA)</t>
  </si>
  <si>
    <t>Fundo Nacional do Idoso</t>
  </si>
  <si>
    <t>Programa Nacional de Apoio à Atenção Oncológica (Pronom)</t>
  </si>
  <si>
    <t>Programa Nacional de Apoio à Atenção da Saúde da Pessoa com Deficiência (Pronas)</t>
  </si>
  <si>
    <t>LEIS ESTADUAIS</t>
  </si>
  <si>
    <t>Para incentivo à Cultura</t>
  </si>
  <si>
    <t>Para incentivo ao Esporte</t>
  </si>
  <si>
    <t>Para incentivo a outras áreas</t>
  </si>
  <si>
    <t>LEIS MUNICIPAIS</t>
  </si>
  <si>
    <t>Fundos municipais da Criança e Adolescente</t>
  </si>
  <si>
    <t>Não usou incentivo</t>
  </si>
  <si>
    <t>* CENSO GIFE - 2014 *
&lt;&lt;Bloco IV - Estratégias de Atuação &gt;&gt;
QIV.1. Indique dentre as alternativas abaixo a(s) que melhor descreve(m) a forma de atuação do associado</t>
  </si>
  <si>
    <t>Apoia terceiros</t>
  </si>
  <si>
    <t>Apoia institucionalmente organizações da sociedade civil (apoio financeiro desvinculado de projetos)</t>
  </si>
  <si>
    <t>Apoia com recursos financeiros e/ou técnicos projetos/programas de terceiros por meio de doação/ patrocínio pontual e eventual</t>
  </si>
  <si>
    <t>Apoia com recursos financeiros e/ou técnicos projetos/programas de terceiros, a partir de linhas programáticas pré-estabelecidas</t>
  </si>
  <si>
    <t>Realiza próprios</t>
  </si>
  <si>
    <t>Viabiliza financeira e/ou tecnicamente projetos/programas desenvolvidos pelo próprio associado, mas executados por terceiros</t>
  </si>
  <si>
    <t>Executa diretamente (com equipe própria) projetos/programas, desenvolvidos pelo próprio associado (ainda que com assessoria de terceiros)</t>
  </si>
  <si>
    <t>Executa projetos/programas em arranjos de coinvestimento, concebidos e realizados em parceria.</t>
  </si>
  <si>
    <t>* CENSO GIFE - 2014 *
&lt;&lt;Bloco IV - Estratégias de Atuação &gt;&gt;
QIV.2. Nas situações em que o associado financia ou apoia algum tipo de organização da sociedade civil, quais das alternativas abaixo melhor representam o perfil destas organizações?</t>
  </si>
  <si>
    <t>Organizações que desenvolvem projetos no território de interesse do associado</t>
  </si>
  <si>
    <t>Organizações que desenvolvem metodologias e/ou tecnologias específicas adequadas para atender demandas do associado</t>
  </si>
  <si>
    <t>Organizações que desenvolvem projetos alinhados especificamente com temas e/ou causas priorizadas pelo associado</t>
  </si>
  <si>
    <t>Organizações que realizam atendimento direto à população ou segmentos populacionais (saúde, educação e assistência social)</t>
  </si>
  <si>
    <t>* CENSO GIFE - 2014 *
&lt;&lt;Bloco IV - Estratégias de Atuação &gt;&gt;
QIV.3a. Se o associado apoia ou financia projetos de organizações da sociedade civil, quais as duas principais motivações para fazê-lo?</t>
  </si>
  <si>
    <t>São organizações que fazem um bom trabalho e dependem de recursos de terceiros para se manter</t>
  </si>
  <si>
    <t>São organizações que costumam defender causas que nenhum outro ator está disposto a defender</t>
  </si>
  <si>
    <t>São organizações que atendem segmentos / grupos sociais que não são atendidos por outros atores</t>
  </si>
  <si>
    <t>São organizações que devem ser fortalecidas, para assegurar a pluralidade de atores no campo social e político</t>
  </si>
  <si>
    <t>* CENSO GIFE - 2014 *
&lt;&lt;Bloco IV - Estratégias de Atuação &gt;&gt;
QIV.3b. Se o associado NÃO apoia ou financia projetos de organizações da sociedade civil, quais as duas principais razões para não fazê-lo?</t>
  </si>
  <si>
    <t>Dificuldade de mensurar impacto dos projetos desenvolvidos</t>
  </si>
  <si>
    <t>Resistência da alta direção / conselho / mantenedora</t>
  </si>
  <si>
    <t>Falta de confiança nas organizações da sociedade civil</t>
  </si>
  <si>
    <t>Fragilidade no marco regulatório das organizações de sociedade civil</t>
  </si>
  <si>
    <t>Fragilidade na gestão / baixa eficiência das organizações que buscam apoio</t>
  </si>
  <si>
    <t>Ausência de demanda / demanda pouco qualificada por parte das organizações</t>
  </si>
  <si>
    <t>Apoio às organizações da sociedade civil não é percebido como relevante pela sociedade</t>
  </si>
  <si>
    <t>Riscos relacionados ao perfil e/ou às causas defendidas por estas organizações</t>
  </si>
  <si>
    <t>Inadequação ou alta complexidade dos mecanismos de incentivos fiscais</t>
  </si>
  <si>
    <t>Não faz parte da estratégia da organização</t>
  </si>
  <si>
    <t>* CENSO GIFE - 2014 *
&lt;&lt;Bloco IV - Estratégias de Atuação &gt;&gt;
QIV.4. o associado tem iniciativas alinhadas com a política pública? De que maneira se dá este alinhamento?</t>
  </si>
  <si>
    <t>Considera as políticas públicas setoriais como referência para a estruturação de projetos/programas</t>
  </si>
  <si>
    <t>Desenvolve ações de formação/capacitação de gestores ou funcionários públicos</t>
  </si>
  <si>
    <t>Desenvolve metodologias/tecnologias sociais com o objetivo de serem incorporadas às políticas públicas</t>
  </si>
  <si>
    <t>Participa diretamente de conselhos ou instâncias de formulação de políticas públicas</t>
  </si>
  <si>
    <t>Influencia na formulação de políticas públicas por meio de conhecimento / espaços de diálogo / advocacy</t>
  </si>
  <si>
    <t>Realiza parceria direta para formulação de políticas públicas</t>
  </si>
  <si>
    <t>Realiza parceria direta para execução de políticas públicas</t>
  </si>
  <si>
    <t>Contribui com produção de conhecimento sobre políticas públicas</t>
  </si>
  <si>
    <t>Faz controle social de políticas públicas</t>
  </si>
  <si>
    <t>Dá apoio técnico à gestão pública</t>
  </si>
  <si>
    <t>Dá apoio financeiro direto a equipamentos sociais públicos</t>
  </si>
  <si>
    <t>Faz a gestão direta de equipamentos sociais públicos</t>
  </si>
  <si>
    <t>Faz doação de equipamentos ou materiais</t>
  </si>
  <si>
    <t>Apoia organizações que incidem diretamente em políticas públicas</t>
  </si>
  <si>
    <t>* CENSO GIFE - 2014 *
&lt;&lt;Bloco IV - Estratégias de Atuação &gt;&gt;
QIV.6a. De que maneira as iniciativas de investimento social realizadas pelo associado levam em conta as atividades da empresa mantenedora?
...na definição dos conteúdos temáticos trabalhados</t>
  </si>
  <si>
    <t>* CENSO GIFE - 2014 *
&lt;&lt;Bloco IV - Estratégias de Atuação &gt;&gt;
QIV.6a. De que maneira as iniciativas de investimento social realizadas pelo associado levam em conta as atividades da empresa mantenedora?
...na definição das parcerias com o poder público</t>
  </si>
  <si>
    <t>* CENSO GIFE - 2014 *
&lt;&lt;Bloco IV - Estratégias de Atuação &gt;&gt;
QIV.6a. De que maneira as iniciativas de investimento social realizadas pelo associado levam em conta as atividades da empresa mantenedora?
...na definição das parcerias com outras organizações e associações</t>
  </si>
  <si>
    <t>* CENSO GIFE - 2014 *
&lt;&lt;Bloco IV - Estratégias de Atuação &gt;&gt;
QIV.6a. De que maneira as iniciativas de investimento social realizadas pelo associado levam em conta as atividades da empresa mantenedora?
...na definição das metas e critérios para avaliação</t>
  </si>
  <si>
    <t>* CENSO GIFE - 2014 *
&lt;&lt;Bloco IV - Estratégias de Atuação &gt;&gt;
QIV.6a. De que maneira as iniciativas de investimento social realizadas pelo associado levam em conta as atividades da empresa mantenedora?
... na implementação de iniciativas relacionadas a fornecedores / à cadeia de valor</t>
  </si>
  <si>
    <t>* CENSO GIFE - 2014 *
&lt;&lt;Bloco IV - Estratégias de Atuação &gt;&gt;
QIV.6a. De que maneira as iniciativas de investimento social realizadas pelo associado levam em conta as atividades da empresa mantenedora?
...utilizando a expertise da empresa no desenho / implementação das iniciativas do associado</t>
  </si>
  <si>
    <t>* CENSO GIFE - 2014 *
&lt;&lt;Bloco IV - Estratégias de Atuação &gt;&gt;
QIV.9. O associado participou em 2014 de iniciativas em parceria com outros investidores sociais (coinvestimento)? Caso sim, como se deu?</t>
  </si>
  <si>
    <t>Convidou outros investidores sociais a financiar uma iniciativa inicialmente concebida pelo associado</t>
  </si>
  <si>
    <t>Aceitou o convite de outro investidor social para aportar recursos em iniciativa concebida por este.</t>
  </si>
  <si>
    <t>Participou de um grupo de investidores que desde o início compartilharam decisões para a concepção, desenho e implementação de uma iniciativa comum</t>
  </si>
  <si>
    <t>* CENSO GIFE - 2014 *
&lt;&lt;Bloco IV - Estratégias de Atuação &gt;&gt;
QIV.10. De que maneira são efetivadas as parcerias de coinvestimento?</t>
  </si>
  <si>
    <t>Pelo aporte de recursos financeiros</t>
  </si>
  <si>
    <t>Pelo aporte de recursos humanos</t>
  </si>
  <si>
    <t>Pelo aporte de know-how / metodologias / experiências</t>
  </si>
  <si>
    <t>Pela cessão de equipamentos / recursos tecnológicos / produtos</t>
  </si>
  <si>
    <t>Não fez coinvestimento</t>
  </si>
  <si>
    <t>* CENSO GIFE - 2014 *
&lt;&lt;Bloco IV - Estratégias de Atuação &gt;&gt;
QIV. 12. O associado atua com negócios de impacto social?</t>
  </si>
  <si>
    <t>... investindo em / doando para negócios de impacto social</t>
  </si>
  <si>
    <t>… priorizando a compra de produtos/serviços de negócios de impacto social</t>
  </si>
  <si>
    <t>... apoiando organizações intermediárias do ecossistema de negócios de impacto social (ex. aceleradoras, incubadoras)</t>
  </si>
  <si>
    <t>... investindo em fundos que destinam recursos para negócios de impacto social</t>
  </si>
  <si>
    <t>... desenvolvendo diretamente negócios de impacto social</t>
  </si>
  <si>
    <t>... fazendo interface com os investimentos em negócios de impacto social apoiados pela mantenedora</t>
  </si>
  <si>
    <t>… desenvolvendo/financiando produção de conhecimento na área de negócios de impacto social</t>
  </si>
  <si>
    <t>... apoiando negócios de impacto social com formação, informação, rede de relacionamento</t>
  </si>
  <si>
    <t>Outra maneira</t>
  </si>
  <si>
    <t>Até 50</t>
  </si>
  <si>
    <t>51 a 200</t>
  </si>
  <si>
    <t>Mais de 5000</t>
  </si>
  <si>
    <t>Não tem programa de voluntariado</t>
  </si>
  <si>
    <t>* CENSO GIFE - 2014 *
&lt;&lt;Bloco IV - Estratégias de Atuação &gt;&gt;
QIV.14. O associado tem iniciativas sistemáticas para promover as doações de pessoas físicas a projetos sociais? A que públicos são dirigidas estas ações e que tipo de recurso tais ações propõem que sejam doados?
Colaboradores do associado / da mantenedora (quando houver)</t>
  </si>
  <si>
    <t>Apoio financeiro, com incentivo fiscal</t>
  </si>
  <si>
    <t>Apoio financeiro, sem incentivo fiscal</t>
  </si>
  <si>
    <t>Apoio material (alimentos, agasalho, etc.)</t>
  </si>
  <si>
    <t>O associado não promove doações junto a este público</t>
  </si>
  <si>
    <t>* CENSO GIFE - 2014 *
&lt;&lt;Bloco IV - Estratégias de Atuação &gt;&gt;
QIV.14. O associado tem iniciativas sistemáticas para promover as doações de pessoas físicas a projetos sociais? A que públicos são dirigidas estas ações e que tipo de recurso tais ações propõem que sejam doados?
Clientes / fornecedores do associado /da mantenedora (quando houver)</t>
  </si>
  <si>
    <t>* CENSO GIFE - 2014 *
&lt;&lt;Bloco IV - Estratégias de Atuação &gt;&gt;
QIV.14. O associado tem iniciativas sistemáticas para promover as doações de pessoas físicas a projetos sociais? A que públicos são dirigidas estas ações e que tipo de recurso tais ações propõem que sejam doados?
Sociedade em geral</t>
  </si>
  <si>
    <t>* CENSO GIFE - 2014 *
&lt;&lt;Bloco IV - Estratégias de Atuação &gt;&gt;
QIV.14. O associado tem iniciativas sistemáticas para promover as doações de pessoas físicas a projetos sociais? A que públicos são dirigidas estas ações e que tipo de recurso tais ações propõem que sejam doados?
Outros</t>
  </si>
  <si>
    <t>Outros não selecionado</t>
  </si>
  <si>
    <t>* CENSO GIFE - 2014 *
&lt;&lt;Bloco IV - Estratégias de Atuação &gt;&gt;
QIV.17. Pensando de maneira ampla em cada um dos temas deste bloco, qual seu grau de satisfação (onde 1 significa NADA SATISFEITO e 5 significa MUITO SATISFEITO) com relação a atuação do associado em termos de...
...equilíbrio entre programas próprios x apoio a programas de terceiros x atuação em parceria</t>
  </si>
  <si>
    <t>* CENSO GIFE - 2014 *
&lt;&lt;Bloco IV - Estratégias de Atuação &gt;&gt;
QIV.17. Pensando de maneira ampla em cada um dos temas deste bloco, qual seu grau de satisfação (onde 1 significa NADA SATISFEITO e 5 significa MUITO SATISFEITO) com relação a atuação do associado em termos de...
...alinhamento das iniciativas com as políticas públicas</t>
  </si>
  <si>
    <t>* CENSO GIFE - 2014 *
&lt;&lt;Bloco IV - Estratégias de Atuação &gt;&gt;
QIV.17. Pensando de maneira ampla em cada um dos temas deste bloco, qual seu grau de satisfação (onde 1 significa NADA SATISFEITO e 5 significa MUITO SATISFEITO) com relação a atuação do associado em termos de...
...alinhamento das iniciativas com o negócio</t>
  </si>
  <si>
    <t>* CENSO GIFE - 2014 *
&lt;&lt;Bloco IV - Estratégias de Atuação &gt;&gt;
QIV.17. Pensando de maneira ampla em cada um dos temas deste bloco, qual seu grau de satisfação (onde 1 significa NADA SATISFEITO e 5 significa MUITO SATISFEITO) com relação a atuação do associado em termos de...
...experiências de coinvestimento com outros parceiros</t>
  </si>
  <si>
    <t>* CENSO GIFE - 2014 *
&lt;&lt;Bloco IV - Estratégias de Atuação &gt;&gt;
QIV.17. Pensando de maneira ampla em cada um dos temas deste bloco, qual seu grau de satisfação (onde 1 significa NADA SATISFEITO e 5 significa MUITO SATISFEITO) com relação a atuação do associado em termos de...
...atuação em negócios de impacto social</t>
  </si>
  <si>
    <t>* CENSO GIFE - 2014 *
&lt;&lt;Bloco IV - Estratégias de Atuação &gt;&gt;
QIV.17. Pensando de maneira ampla em cada um dos temas deste bloco, qual seu grau de satisfação (onde 1 significa NADA SATISFEITO e 5 significa MUITO SATISFEITO) com relação a atuação do associado em termos de...
...promoção de ações de voluntariado</t>
  </si>
  <si>
    <t>* CENSO GIFE - 2014 *
&lt;&lt;Bloco IV - Estratégias de Atuação &gt;&gt;
QIV.17. Pensando de maneira ampla em cada um dos temas deste bloco, qual seu grau de satisfação (onde 1 significa NADA SATISFEITO e 5 significa MUITO SATISFEITO) com relação a atuação do associado em termos de...
...atuação no exterior</t>
  </si>
  <si>
    <t>* CENSO GIFE - 2014 *
&lt;&lt;Bloco IV - Estratégias de Atuação &gt;&gt;
QIV.17. Pensando de maneira ampla em cada um dos temas deste bloco, qual seu grau de satisfação (onde 1 significa NADA SATISFEITO e 5 significa MUITO SATISFEITO) com relação a atuação do associado em termos de...
...predisposição ao risco</t>
  </si>
  <si>
    <t>* CENSO GIFE - 2014 *
&lt;&lt;Bloco IV - Estratégias de Atuação &gt;&gt;
QIV.17. Pensando de maneira ampla em cada um dos temas deste bloco, qual seu grau de satisfação (onde 1 significa NADA SATISFEITO e 5 significa MUITO SATISFEITO) com relação a atuação do associado em termos de...
…promoção de doações da pessoa física</t>
  </si>
  <si>
    <t>Externa</t>
  </si>
  <si>
    <t>Ambas</t>
  </si>
  <si>
    <t>Benchmarking</t>
  </si>
  <si>
    <t>Registro e sistematização de informações sobre custos / despesas</t>
  </si>
  <si>
    <t>Registro e sistematização de informações sobre principais informações do projeto/programa</t>
  </si>
  <si>
    <t>Escuta de parceiros, beneficiários diretos ou outros públicos</t>
  </si>
  <si>
    <t>Visitas periódicas a participantes / beneficiários</t>
  </si>
  <si>
    <t>* CENSO GIFE - 2014 *
&lt;&lt;Bloco VI - Monitoramento e Avaliação &gt;&gt;
QVI.1. Para o monitoramento dos projetos/programas, qual(is) atividades listadas abaixo o associado costuma realizar?
Benchmarking</t>
  </si>
  <si>
    <t>* CENSO GIFE - 2014 *
&lt;&lt;Bloco VI - Monitoramento e Avaliação &gt;&gt;
QVI.1. Para o monitoramento dos projetos/programas, qual(is) atividades listadas abaixo o associado costuma realizar?
Registro e sistematização de informações sobre custos / despesas</t>
  </si>
  <si>
    <t>* CENSO GIFE - 2014 *
&lt;&lt;Bloco VI - Monitoramento e Avaliação &gt;&gt;
QVI.1. Para o monitoramento dos projetos/programas, qual(is) atividades listadas abaixo o associado costuma realizar?
Registro e sistematização de informações sobre principais informações do projeto/programa</t>
  </si>
  <si>
    <t>* CENSO GIFE - 2014 *
&lt;&lt;Bloco VI - Monitoramento e Avaliação &gt;&gt;
QVI.1. Para o monitoramento dos projetos/programas, qual(is) atividades listadas abaixo o associado costuma realizar?
Escuta de parceiros, beneficiários diretos ou outros públicos</t>
  </si>
  <si>
    <t>* CENSO GIFE - 2014 *
&lt;&lt;Bloco VI - Monitoramento e Avaliação &gt;&gt;
QVI.1. Para o monitoramento dos projetos/programas, qual(is) atividades listadas abaixo o associado costuma realizar?
Visitas periódicas a participantes / beneficiários</t>
  </si>
  <si>
    <t>* CENSO GIFE - 2014 *
&lt;&lt;Bloco VI - Monitoramento e Avaliação &gt;&gt;
QVI.1. Para o monitoramento dos projetos/programas, qual(is) atividades listadas abaixo o associado costuma realizar?
Outro</t>
  </si>
  <si>
    <t>* CENSO GIFE - 2014 *
&lt;&lt;Bloco VI - Monitoramento e Avaliação &gt;&gt;
QVI.2.  Qual(is) das atividades abaixo o associado realiza para ao menos um de seus programas?</t>
  </si>
  <si>
    <t>Marco de resultados / matriz de indicadores / teoria de mudança</t>
  </si>
  <si>
    <t>Diagnóstico inicial / Marco Zero / Linha de Base</t>
  </si>
  <si>
    <t>Monitoramento ao longo do programa</t>
  </si>
  <si>
    <t>Avaliação de resultados</t>
  </si>
  <si>
    <t>Avaliação de impacto</t>
  </si>
  <si>
    <t>* CENSO GIFE - 2014 *
&lt;&lt;Bloco VI - Monitoramento e Avaliação &gt;&gt;
QVI.3. Para decidir qual(is) programa(s) será(ão) avaliado(s), com que frequência o associado considera cada um dos critérios citados?
O volume de investimentos alocados ao programa</t>
  </si>
  <si>
    <t>Sempre / Na maioria das vezes</t>
  </si>
  <si>
    <t>Ás vezes</t>
  </si>
  <si>
    <t>Raramente /Nunca</t>
  </si>
  <si>
    <t>* CENSO GIFE - 2014 *
&lt;&lt;Bloco VI - Monitoramento e Avaliação &gt;&gt;
QVI.3. Para decidir qual(is) programa(s) será(ão) avaliado(s), com que frequência o associado considera cada um dos critérios citados?
A etapa do ciclo de vida em que o programa se encontra</t>
  </si>
  <si>
    <t>* CENSO GIFE - 2014 *
&lt;&lt;Bloco VI - Monitoramento e Avaliação &gt;&gt;
QVI.3. Para decidir qual(is) programa(s) será(ão) avaliado(s), com que frequência o associado considera cada um dos critérios citados?
Incertezas com relação aos resultados do programa</t>
  </si>
  <si>
    <t>* CENSO GIFE - 2014 *
&lt;&lt;Bloco VI - Monitoramento e Avaliação &gt;&gt;
QVI.3. Para decidir qual(is) programa(s) será(ão) avaliado(s), com que frequência o associado considera cada um dos critérios citados?
Demanda do Conselho ou mantenedores</t>
  </si>
  <si>
    <t>* CENSO GIFE - 2014 *
&lt;&lt;Bloco VI - Monitoramento e Avaliação &gt;&gt;
QVI.3. Para decidir qual(is) programa(s) será(ão) avaliado(s), com que frequência o associado considera cada um dos critérios citados?
Exigências de parceiros</t>
  </si>
  <si>
    <t>* CENSO GIFE - 2014 *
&lt;&lt;Bloco VI - Monitoramento e Avaliação &gt;&gt;
QVI.3. Para decidir qual(is) programa(s) será(ão) avaliado(s), com que frequência o associado considera cada um dos critérios citados?
Resistência de terceiros à implementação do programa</t>
  </si>
  <si>
    <t>* CENSO GIFE - 2014 *
&lt;&lt;Bloco VI - Monitoramento e Avaliação &gt;&gt;
QVI.3. Para decidir qual(is) programa(s) será(ão) avaliado(s), com que frequência o associado considera cada um dos critérios citados?
Compromisso de prestar contas à sociedade</t>
  </si>
  <si>
    <t>….conselheiros e mantenedores do associado</t>
  </si>
  <si>
    <t>….colaboradores da empresa mantenedora</t>
  </si>
  <si>
    <t>… órgãos do poder público que atuam em parceria</t>
  </si>
  <si>
    <t>….potenciais parceiros e cofinanciadores dos programas/projetos</t>
  </si>
  <si>
    <t>… beneficiários</t>
  </si>
  <si>
    <t>… outros stakeholders (acionistas, fornecedores, etc.)</t>
  </si>
  <si>
    <t>… a sociedade em geral</t>
  </si>
  <si>
    <t>… outros públicos:</t>
  </si>
  <si>
    <t>Não marcou opção outros</t>
  </si>
  <si>
    <t>* CENSO GIFE - 2014 *
&lt;&lt;Bloco VI - Monitoramento e Avaliação &gt;&gt;
QVI.3. Para decidir qual(is) programa(s) será(ão) avaliado(s), com que frequência o associado considera cada um dos critérios citados?
Outros</t>
  </si>
  <si>
    <t>a manutenção/revisão das estratégias prioritárias da organização</t>
  </si>
  <si>
    <t>a continuidade/descontinuidade de projetos/programas</t>
  </si>
  <si>
    <t>… a continuidade/descontinuidade de parcerias</t>
  </si>
  <si>
    <t>… a revisão/aprimoramento do projeto/programa</t>
  </si>
  <si>
    <t>… o volume de recursos alocados ao projeto/programa</t>
  </si>
  <si>
    <t>… aspectos de implementação e execução do programa</t>
  </si>
  <si>
    <t>… aspectos técnicos e metodológicos do projeto/programa</t>
  </si>
  <si>
    <t>* CENSO GIFE - 2014 *
&lt;&lt;Bloco VI - Monitoramento e Avaliação &gt;&gt;
QVI.4. Com que frequência as avaliações realizadas pelo associado têm como intuito atender a cada um dos objetivos listados abaixo?
Coletar dados, reunir elementos para APRENDER E DECIDIR SOBRE:
….a manutenção/revisão das estratégias prioritárias da organização</t>
  </si>
  <si>
    <t>* CENSO GIFE - 2014 *
&lt;&lt;Bloco VI - Monitoramento e Avaliação &gt;&gt;
QVI.4. Com que frequência as avaliações realizadas pelo associado têm como intuito atender a cada um dos objetivos listados abaixo?
Coletar dados, reunir elementos para APRENDER E DECIDIR SOBRE:
….a continuidade/descontinuidade de projetos/programas</t>
  </si>
  <si>
    <t>* CENSO GIFE - 2014 *
&lt;&lt;Bloco VI - Monitoramento e Avaliação &gt;&gt;
QVI.4. Com que frequência as avaliações realizadas pelo associado têm como intuito atender a cada um dos objetivos listados abaixo?
Coletar dados, reunir elementos para APRENDER E DECIDIR SOBRE:
… a continuidade/descontinuidade de parcerias</t>
  </si>
  <si>
    <t>* CENSO GIFE - 2014 *
&lt;&lt;Bloco VI - Monitoramento e Avaliação &gt;&gt;
QVI.4. Com que frequência as avaliações realizadas pelo associado têm como intuito atender a cada um dos objetivos listados abaixo?
Coletar dados, reunir elementos para APRENDER E DECIDIR SOBRE:
… a revisão/aprimoramento do projeto/programa</t>
  </si>
  <si>
    <t>* CENSO GIFE - 2014 *
&lt;&lt;Bloco VI - Monitoramento e Avaliação &gt;&gt;
QVI.4. Com que frequência as avaliações realizadas pelo associado têm como intuito atender a cada um dos objetivos listados abaixo?
Coletar dados, reunir elementos para APRENDER E DECIDIR SOBRE:
… o volume de recursos alocados ao projeto/programa</t>
  </si>
  <si>
    <t>* CENSO GIFE - 2014 *
&lt;&lt;Bloco VI - Monitoramento e Avaliação &gt;&gt;
QVI.4. Com que frequência as avaliações realizadas pelo associado têm como intuito atender a cada um dos objetivos listados abaixo?
Coletar dados, reunir elementos para APRENDER E DECIDIR SOBRE:
… aspectos de implementação e execução do programa</t>
  </si>
  <si>
    <t>* CENSO GIFE - 2014 *
&lt;&lt;Bloco VI - Monitoramento e Avaliação &gt;&gt;
QVI.4. Com que frequência as avaliações realizadas pelo associado têm como intuito atender a cada um dos objetivos listados abaixo?
Coletar dados, reunir elementos para APRENDER E DECIDIR SOBRE:
… aspectos técnicos e metodológicos do projeto/programa</t>
  </si>
  <si>
    <t>* CENSO GIFE - 2014 *
&lt;&lt;Bloco VI - Monitoramento e Avaliação &gt;&gt;
QVI.4. Com que frequência as avaliações realizadas pelo associado têm como intuito atender a cada um dos objetivos listados abaixo?
Coletar dados, reunir elementos para COMUNICAR OS RESULTADOS DO PROGRAMA A:
….conselheiros e mantenedores do associado</t>
  </si>
  <si>
    <t>* CENSO GIFE - 2014 *
&lt;&lt;Bloco VI - Monitoramento e Avaliação &gt;&gt;
QVI.4. Com que frequência as avaliações realizadas pelo associado têm como intuito atender a cada um dos objetivos listados abaixo?
Coletar dados, reunir elementos para COMUNICAR OS RESULTADOS DO PROGRAMA A:
….colaboradores da empresa mantenedora</t>
  </si>
  <si>
    <t>* CENSO GIFE - 2014 *
&lt;&lt;Bloco VI - Monitoramento e Avaliação &gt;&gt;
QVI.4. Com que frequência as avaliações realizadas pelo associado têm como intuito atender a cada um dos objetivos listados abaixo?
Coletar dados, reunir elementos para COMUNICAR OS RESULTADOS DO PROGRAMA A:
… órgãos do poder público que atuam em parceria</t>
  </si>
  <si>
    <t>* CENSO GIFE - 2014 *
&lt;&lt;Bloco VI - Monitoramento e Avaliação &gt;&gt;
QVI.4. Com que frequência as avaliações realizadas pelo associado têm como intuito atender a cada um dos objetivos listados abaixo?
Coletar dados, reunir elementos para COMUNICAR OS RESULTADOS DO PROGRAMA A:
….potenciais parceiros e cofinanciadores dos programas/projetos</t>
  </si>
  <si>
    <t>* CENSO GIFE - 2014 *
&lt;&lt;Bloco VI - Monitoramento e Avaliação &gt;&gt;
QVI.4. Com que frequência as avaliações realizadas pelo associado têm como intuito atender a cada um dos objetivos listados abaixo?
Coletar dados, reunir elementos para COMUNICAR OS RESULTADOS DO PROGRAMA A:
… beneficiários</t>
  </si>
  <si>
    <t>* CENSO GIFE - 2014 *
&lt;&lt;Bloco VI - Monitoramento e Avaliação &gt;&gt;
QVI.4. Com que frequência as avaliações realizadas pelo associado têm como intuito atender a cada um dos objetivos listados abaixo?
Coletar dados, reunir elementos para COMUNICAR OS RESULTADOS DO PROGRAMA A:
… outros stakeholders (acionistas, fornecedores, etc.)</t>
  </si>
  <si>
    <t>* CENSO GIFE - 2014 *
&lt;&lt;Bloco VI - Monitoramento e Avaliação &gt;&gt;
QVI.4. Com que frequência as avaliações realizadas pelo associado têm como intuito atender a cada um dos objetivos listados abaixo?
Coletar dados, reunir elementos para COMUNICAR OS RESULTADOS DO PROGRAMA A:
… a sociedade em geral</t>
  </si>
  <si>
    <t>* CENSO GIFE - 2014 *
&lt;&lt;Bloco VI - Monitoramento e Avaliação &gt;&gt;
QVI.4. Com que frequência as avaliações realizadas pelo associado têm como intuito atender a cada um dos objetivos listados abaixo?
Coletar dados, reunir elementos para COMUNICAR OS RESULTADOS DO PROGRAMA A:
… outros públicos:</t>
  </si>
  <si>
    <t>….fortalecer a formação e reflexão da equipe interna</t>
  </si>
  <si>
    <t>….fortalecer a reflexão e a formação de parceiros</t>
  </si>
  <si>
    <t>… envolver e mobilizar outros stakeholders no processo avaliativo</t>
  </si>
  <si>
    <t>….atender demandas de relatórios e indicadores (ex.: ISE, GRI, Ethos)</t>
  </si>
  <si>
    <t>… produzir conhecimento relevante sobre o campo da avaliação</t>
  </si>
  <si>
    <t>* CENSO GIFE - 2014 *
&lt;&lt;Bloco VI - Monitoramento e Avaliação &gt;&gt;
QVI.4. Com que frequência as avaliações realizadas pelo associado têm como intuito atender a cada um dos objetivos listados abaixo?
OUTRAS EXPECTATIVAS E RESULTADOS:
….fortalecer a formação e reflexão da equipe interna</t>
  </si>
  <si>
    <t>* CENSO GIFE - 2014 *
&lt;&lt;Bloco VI - Monitoramento e Avaliação &gt;&gt;
QVI.4. Com que frequência as avaliações realizadas pelo associado têm como intuito atender a cada um dos objetivos listados abaixo?
OUTRAS EXPECTATIVAS E RESULTADOS:
….fortalecer a reflexão e a formação de parceiros</t>
  </si>
  <si>
    <t>* CENSO GIFE - 2014 *
&lt;&lt;Bloco VI - Monitoramento e Avaliação &gt;&gt;
QVI.4. Com que frequência as avaliações realizadas pelo associado têm como intuito atender a cada um dos objetivos listados abaixo?
OUTRAS EXPECTATIVAS E RESULTADOS:
… envolver e mobilizar outros stakeholders no processo avaliativo</t>
  </si>
  <si>
    <t>* CENSO GIFE - 2014 *
&lt;&lt;Bloco VI - Monitoramento e Avaliação &gt;&gt;
QVI.4. Com que frequência as avaliações realizadas pelo associado têm como intuito atender a cada um dos objetivos listados abaixo?
OUTRAS EXPECTATIVAS E RESULTADOS:
….atender demandas de relatórios e indicadores (ex.: ISE, GRI, Ethos)</t>
  </si>
  <si>
    <t>* CENSO GIFE - 2014 *
&lt;&lt;Bloco VI - Monitoramento e Avaliação &gt;&gt;
QVI.4. Com que frequência as avaliações realizadas pelo associado têm como intuito atender a cada um dos objetivos listados abaixo?
OUTRAS EXPECTATIVAS E RESULTADOS:
… produzir conhecimento relevante sobre o campo da avaliação</t>
  </si>
  <si>
    <t>A adequação das avaliações às necessidades do gestor do programa/projeto avaliado</t>
  </si>
  <si>
    <t>A disposição das equipes internas em implementar recomendações apontadas pelas avaliações</t>
  </si>
  <si>
    <t>A disposição das organizações parceiras em implementar recomendações apontadas pelas avaliações</t>
  </si>
  <si>
    <t>A viabilidade econômica de projetos de avaliação adequados às demandas do associado</t>
  </si>
  <si>
    <t>O grau de transparência do setor com relação aos resultados de avaliações de seus programas</t>
  </si>
  <si>
    <t>* CENSO GIFE - 2014 *
&lt;&lt;Bloco VI - Monitoramento e Avaliação &gt;&gt;
QVI.5. Qual seu grau de satisfação (onde 1 significa NADA SATISFEITO e 5 significa MUITO SATISFEITO) com relação a:
A adequação das avaliações às necessidades do gestor do programa/projeto avaliado</t>
  </si>
  <si>
    <t>* CENSO GIFE - 2014 *
&lt;&lt;Bloco VI - Monitoramento e Avaliação &gt;&gt;
QVI.5. Qual seu grau de satisfação (onde 1 significa NADA SATISFEITO e 5 significa MUITO SATISFEITO) com relação a:
A disposição das equipes internas em implementar recomendações apontadas pelas avaliações</t>
  </si>
  <si>
    <t>* CENSO GIFE - 2014 *
&lt;&lt;Bloco VI - Monitoramento e Avaliação &gt;&gt;
QVI.5. Qual seu grau de satisfação (onde 1 significa NADA SATISFEITO e 5 significa MUITO SATISFEITO) com relação a:
A disposição das organizações parceiras em implementar recomendações apontadas pelas avaliações</t>
  </si>
  <si>
    <t>* CENSO GIFE - 2014 *
&lt;&lt;Bloco VI - Monitoramento e Avaliação &gt;&gt;
QVI.5. Qual seu grau de satisfação (onde 1 significa NADA SATISFEITO e 5 significa MUITO SATISFEITO) com relação a:
A viabilidade econômica de projetos de avaliação adequados às demandas do associado</t>
  </si>
  <si>
    <t>* CENSO GIFE - 2014 *
&lt;&lt;Bloco VI - Monitoramento e Avaliação &gt;&gt;
QVI.5. Qual seu grau de satisfação (onde 1 significa NADA SATISFEITO e 5 significa MUITO SATISFEITO) com relação a:
O grau de transparência do setor com relação aos resultados de avaliações de seus programas</t>
  </si>
  <si>
    <t>* CENSO GIFE - 2014 *
&lt;&lt;Bloco VI - Monitoramento e Avaliação &gt;&gt;
QVI.6. Considerando de modo geral a atuação de sua organização em termos Monitoramento e Avaliação de seus programas você considera que, em comparação aos demais associados do GIFE, sua organização:</t>
  </si>
  <si>
    <t>Está em linha com os demais associados, no que se refere a conhecimento e práticas referentes ao tema</t>
  </si>
  <si>
    <t>Está pronta para avançar mais, a partir do conhecimento e práticas de outros associados</t>
  </si>
  <si>
    <t>* Inclui casos de não informou e não se aplica</t>
  </si>
  <si>
    <t>*há organizações que alinham seus investimentos com política pública (Q4_4), mas que não indicaram estratégias na pergunta Q4_5</t>
  </si>
  <si>
    <t>* CENSO GIFE - 2014 *
&lt;&lt;Bloco III - Recursos Financeiros &gt;&gt;
QIII.7b. Qual o valor total do investimento voluntário realizado diretamente pela mantenedora além daqueles geridos pelo associado no ano de 2014?
Médias e Somas</t>
  </si>
  <si>
    <t>* um montante de 812.078,00 foi indicado sem especificação do ano</t>
  </si>
  <si>
    <t>Valores investidos em 2013</t>
  </si>
  <si>
    <t>Valores investidos em 2014</t>
  </si>
  <si>
    <t>Valores investidos em 2013 ou 2014*</t>
  </si>
  <si>
    <t>* CENSO GIFE - 2014 *
&lt;&lt;Bloco III - Recursos Financeiros &gt;&gt;
QIII.8b. Qual o valor total do investimento não voluntário realizado pela mantenedora em 2014?
Médias e Somas</t>
  </si>
  <si>
    <t>Investimento compulsório 2014</t>
  </si>
  <si>
    <t>Investimento contratual 2013</t>
  </si>
  <si>
    <t>Investimento contratual 2014</t>
  </si>
  <si>
    <t>Total Não Voluntário</t>
  </si>
  <si>
    <t>Não atuou nesta área e continuará não atuando</t>
  </si>
  <si>
    <t>Não atuou nesta área e passará a atuar</t>
  </si>
  <si>
    <t>Atuou nesta área e continuará atuando com menor volume de investimentos</t>
  </si>
  <si>
    <t>Atuou nesta área e continuará atuando com o mesmo volume de investimentos</t>
  </si>
  <si>
    <t>Atuou nesta área e continuará atuando com maior volume de investimentos</t>
  </si>
  <si>
    <t>Atuou nesta área mas deixará de atuar</t>
  </si>
  <si>
    <t>Apoio à gestão de organizações do 3º Setor</t>
  </si>
  <si>
    <t>Assistência social</t>
  </si>
  <si>
    <t>Comunicação</t>
  </si>
  <si>
    <t>Cultura e Artes</t>
  </si>
  <si>
    <t>Defesa de direitos</t>
  </si>
  <si>
    <t>Desenvolvimento comunitário/ de base</t>
  </si>
  <si>
    <t>Esportes e recreação</t>
  </si>
  <si>
    <t>Formação de jovens para o trabalho e/ou para a cidadania</t>
  </si>
  <si>
    <t>Geração de trabalho e renda</t>
  </si>
  <si>
    <t>Meio ambiente</t>
  </si>
  <si>
    <t>Saúde</t>
  </si>
  <si>
    <t>* CENSO GIFE - 2014 *
&lt;&lt;Bloco V -Áreas de Atuação &gt;&gt;
QV.2. Comparando o ano de 2014 com o planejado para 2015, como variarão os recursos financeiros destinados pelo associado a cada área de atuação?
Apoio à gestão de organizações do 3º Setor</t>
  </si>
  <si>
    <t>* CENSO GIFE - 2014 *
&lt;&lt;Bloco V -Áreas de Atuação &gt;&gt;
QV.2. Comparando o ano de 2014 com o planejado para 2015, como variarão os recursos financeiros destinados pelo associado a cada área de atuação?
Assistência social</t>
  </si>
  <si>
    <t>* CENSO GIFE - 2014 *
&lt;&lt;Bloco V -Áreas de Atuação &gt;&gt;
QV.2. Comparando o ano de 2014 com o planejado para 2015, como variarão os recursos financeiros destinados pelo associado a cada área de atuação?
Comunicação</t>
  </si>
  <si>
    <t>* CENSO GIFE - 2014 *
&lt;&lt;Bloco V -Áreas de Atuação &gt;&gt;
QV.2. Comparando o ano de 2014 com o planejado para 2015, como variarão os recursos financeiros destinados pelo associado a cada área de atuação?
Cultura e Artes</t>
  </si>
  <si>
    <t>* CENSO GIFE - 2014 *
&lt;&lt;Bloco V -Áreas de Atuação &gt;&gt;
QV.2. Comparando o ano de 2014 com o planejado para 2015, como variarão os recursos financeiros destinados pelo associado a cada área de atuação?
Defesa de direitos</t>
  </si>
  <si>
    <t>* CENSO GIFE - 2014 *
&lt;&lt;Bloco V -Áreas de Atuação &gt;&gt;
QV.2. Comparando o ano de 2014 com o planejado para 2015, como variarão os recursos financeiros destinados pelo associado a cada área de atuação?
Desenvolvimento comunitário/ de base</t>
  </si>
  <si>
    <t>* CENSO GIFE - 2014 *
&lt;&lt;Bloco V -Áreas de Atuação &gt;&gt;
QV.2. Comparando o ano de 2014 com o planejado para 2015, como variarão os recursos financeiros destinados pelo associado a cada área de atuação?
Educação</t>
  </si>
  <si>
    <t>* CENSO GIFE - 2014 *
&lt;&lt;Bloco V -Áreas de Atuação &gt;&gt;
QV.2. Comparando o ano de 2014 com o planejado para 2015, como variarão os recursos financeiros destinados pelo associado a cada área de atuação?
Esportes e recreação</t>
  </si>
  <si>
    <t>* CENSO GIFE - 2014 *
&lt;&lt;Bloco V -Áreas de Atuação &gt;&gt;
QV.2. Comparando o ano de 2014 com o planejado para 2015, como variarão os recursos financeiros destinados pelo associado a cada área de atuação?
Formação de jovens para o trabalho e/ou para a cidadania</t>
  </si>
  <si>
    <t>* CENSO GIFE - 2014 *
&lt;&lt;Bloco V -Áreas de Atuação &gt;&gt;
QV.2. Comparando o ano de 2014 com o planejado para 2015, como variarão os recursos financeiros destinados pelo associado a cada área de atuação?
Geração de trabalho e renda</t>
  </si>
  <si>
    <t>* CENSO GIFE - 2014 *
&lt;&lt;Bloco V -Áreas de Atuação &gt;&gt;
QV.2. Comparando o ano de 2014 com o planejado para 2015, como variarão os recursos financeiros destinados pelo associado a cada área de atuação?
Meio ambiente</t>
  </si>
  <si>
    <t>* CENSO GIFE - 2014 *
&lt;&lt;Bloco V -Áreas de Atuação &gt;&gt;
QV.2. Comparando o ano de 2014 com o planejado para 2015, como variarão os recursos financeiros destinados pelo associado a cada área de atuação?
Saúde</t>
  </si>
  <si>
    <t>* CENSO GIFE - 2014 *
&lt;&lt;Bloco V -Áreas de Atuação &gt;&gt;
QV.2. Comparando o ano de 2014 com o planejado para 2015, como variarão os recursos financeiros destinados pelo associado a cada área de atuação?
Outra área</t>
  </si>
  <si>
    <t>* CENSO GIFE - 2014 *
&lt;&lt;Bloco V -Áreas de Atuação &gt;&gt;
QV.1. Em quais destas áreas temáticas o associado realiza projetos próprios? E em quais o associado apoia projetos de terceiros?
Realiza projetos próprios</t>
  </si>
  <si>
    <t>Apoio à gestão de organizações da sociedade civil</t>
  </si>
  <si>
    <t>Desenvolvimento comunitário / de base</t>
  </si>
  <si>
    <t>Esporte e recreação</t>
  </si>
  <si>
    <t>Outra área</t>
  </si>
  <si>
    <t>Nenhuma</t>
  </si>
  <si>
    <t>* CENSO GIFE - 2014 *
&lt;&lt;Bloco V -Áreas de Atuação &gt;&gt;
QV.1. Em quais destas áreas temáticas o associado realiza projetos próprios? E em quais o associado apoia projetos de terceiros?
Apoia projetos de terceiros</t>
  </si>
  <si>
    <t>* CENSO GIFE - 2014 *
&lt;&lt;Bloco V -Áreas de Atuação &gt;&gt;
QV.1. Em quais destas áreas temáticas o associado realiza projetos próprios? E em quais o associado apoia projetos de terceiros?
Apoio à gestão de organizações da sociedade civil</t>
  </si>
  <si>
    <t>Não atua nesta área</t>
  </si>
  <si>
    <t>Realiza projetos próprios</t>
  </si>
  <si>
    <t>Apoia projetos de terceiros</t>
  </si>
  <si>
    <t>* CENSO GIFE - 2014 *
&lt;&lt;Bloco V -Áreas de Atuação &gt;&gt;
QV.1. Em quais destas áreas temáticas o associado realiza projetos próprios? E em quais o associado apoia projetos de terceiros?
Assistência social</t>
  </si>
  <si>
    <t>* CENSO GIFE - 2014 *
&lt;&lt;Bloco V -Áreas de Atuação &gt;&gt;
QV.1. Em quais destas áreas temáticas o associado realiza projetos próprios? E em quais o associado apoia projetos de terceiros?
Comunicação</t>
  </si>
  <si>
    <t>* CENSO GIFE - 2014 *
&lt;&lt;Bloco V -Áreas de Atuação &gt;&gt;
QV.1. Em quais destas áreas temáticas o associado realiza projetos próprios? E em quais o associado apoia projetos de terceiros?
Cultura e Artes</t>
  </si>
  <si>
    <t>* CENSO GIFE - 2014 *
&lt;&lt;Bloco V -Áreas de Atuação &gt;&gt;
QV.1. Em quais destas áreas temáticas o associado realiza projetos próprios? E em quais o associado apoia projetos de terceiros?
Defesa de direitos</t>
  </si>
  <si>
    <t>* CENSO GIFE - 2014 *
&lt;&lt;Bloco V -Áreas de Atuação &gt;&gt;
QV.1. Em quais destas áreas temáticas o associado realiza projetos próprios? E em quais o associado apoia projetos de terceiros?
Desenvolvimento comunitário / de base</t>
  </si>
  <si>
    <t>* CENSO GIFE - 2014 *
&lt;&lt;Bloco V -Áreas de Atuação &gt;&gt;
QV.1. Em quais destas áreas temáticas o associado realiza projetos próprios? E em quais o associado apoia projetos de terceiros?
Educação</t>
  </si>
  <si>
    <t>* CENSO GIFE - 2014 *
&lt;&lt;Bloco V -Áreas de Atuação &gt;&gt;
QV.1. Em quais destas áreas temáticas o associado realiza projetos próprios? E em quais o associado apoia projetos de terceiros?
Esporte e recreação</t>
  </si>
  <si>
    <t>* CENSO GIFE - 2014 *
&lt;&lt;Bloco V -Áreas de Atuação &gt;&gt;
QV.1. Em quais destas áreas temáticas o associado realiza projetos próprios? E em quais o associado apoia projetos de terceiros?
Formação de jovens para o trabalho e/ou para a cidadania</t>
  </si>
  <si>
    <t>* CENSO GIFE - 2014 *
&lt;&lt;Bloco V -Áreas de Atuação &gt;&gt;
QV.1. Em quais destas áreas temáticas o associado realiza projetos próprios? E em quais o associado apoia projetos de terceiros?
Geração de trabalho e renda</t>
  </si>
  <si>
    <t>* CENSO GIFE - 2014 *
&lt;&lt;Bloco V -Áreas de Atuação &gt;&gt;
QV.1. Em quais destas áreas temáticas o associado realiza projetos próprios? E em quais o associado apoia projetos de terceiros?
Meio ambiente</t>
  </si>
  <si>
    <t>* CENSO GIFE - 2014 *
&lt;&lt;Bloco V -Áreas de Atuação &gt;&gt;
QV.1. Em quais destas áreas temáticas o associado realiza projetos próprios? E em quais o associado apoia projetos de terceiros?
Saúde</t>
  </si>
  <si>
    <t>* CENSO GIFE - 2014 *
&lt;&lt;Bloco V -Áreas de Atuação &gt;&gt;
QV.1. Em quais destas áreas temáticas o associado realiza projetos próprios? E em quais o associado apoia projetos de terceiros?
Outra área</t>
  </si>
  <si>
    <t>*Algumas organizações responderam de forma não consistente a QV.1 e a QV.2</t>
  </si>
  <si>
    <t>Outra ação de monitoramento ou avaliação</t>
  </si>
  <si>
    <t>Não informou*</t>
  </si>
  <si>
    <t>Não comunica</t>
  </si>
  <si>
    <t>* CENSO GIFE - 2014 *
&lt;&lt;Bloco VII - Comunicação &gt;&gt;
QVII.2. Qual(is) destes públicos o associado procurou atingir em suas ações de comunicação em 2014?</t>
  </si>
  <si>
    <t>O associado não realiza ações de comunicação</t>
  </si>
  <si>
    <t>Mantenedores / Acionistas, conselheiros, gestores da mantenedora</t>
  </si>
  <si>
    <t>Parceiros de negócios de mantenedores</t>
  </si>
  <si>
    <t>Parceiros e redes vinculadas aos programas</t>
  </si>
  <si>
    <t>Potenciais doadores e/ou parceiros</t>
  </si>
  <si>
    <t>Beneficiários dos programas</t>
  </si>
  <si>
    <t>Sociedade em geral</t>
  </si>
  <si>
    <t>Colaboradores da mantenedora quando houver</t>
  </si>
  <si>
    <t>* CENSO GIFE - 2014 *
&lt;&lt;Bloco VII - Comunicação &gt;&gt;
QVII.3. Quais são os meios/canais de comunicação utilizados pelo associado?</t>
  </si>
  <si>
    <t>O associado  não realiza ações de comunicação</t>
  </si>
  <si>
    <t>Meios de comunicação de massa (TV, Rádio, Jornais, Revistas)</t>
  </si>
  <si>
    <t>Veículos setoriais (especializados no terceiro setor ou no segmento de negócios da mantenedora)</t>
  </si>
  <si>
    <t>Sites, blogs, redes sociais ou outros espaços virtuais abertos</t>
  </si>
  <si>
    <t>Plataforma de comunicação exclusiva para participantes das iniciativas do associado</t>
  </si>
  <si>
    <t>Boletim online / newsletter</t>
  </si>
  <si>
    <t>Informativo impresso (convite, flyer, periódico etc.)</t>
  </si>
  <si>
    <t>* CENSO GIFE - 2014 *
&lt;&lt;Bloco VII - Comunicação &gt;&gt;
QVII.4. Qual a estrutura de comunicação com que o associado conta?</t>
  </si>
  <si>
    <t>Equipe interna dedicada exclusivamente ao associado</t>
  </si>
  <si>
    <t>Equipe terceirizada contratada diretamente pelo associado</t>
  </si>
  <si>
    <t>Equipe da mantenedora compartilhada com o associado</t>
  </si>
  <si>
    <t>Não conta com nenhuma estrutura de comunicação</t>
  </si>
  <si>
    <t>* CENSO GIFE - 2014 *
&lt;&lt;Bloco VII - Comunicação &gt;&gt;
QVII.5. Considerando de modo geral a atuação de sua organização em termos de Comunicação você considera que, em comparação aos demais associados do GIFE, sua organização...</t>
  </si>
  <si>
    <t>Oficinas de arte-educação</t>
  </si>
  <si>
    <t>Complementação/ reforço escolar</t>
  </si>
  <si>
    <t>Capacitação de professores</t>
  </si>
  <si>
    <t>Capacitação de diretores</t>
  </si>
  <si>
    <t>Capacitação de pessoal administrativo</t>
  </si>
  <si>
    <t>Bolsas de estudo</t>
  </si>
  <si>
    <t>Confecção de material didático / paradidático</t>
  </si>
  <si>
    <t>Doações de livros/ materiais didáticos</t>
  </si>
  <si>
    <t>Doações de equipamentos</t>
  </si>
  <si>
    <t>Instalação de Bibliotecas</t>
  </si>
  <si>
    <t>Instalação de Laboratórios de Ciências</t>
  </si>
  <si>
    <t>Uso de tecnologia para educação</t>
  </si>
  <si>
    <t>Construção/ reforma/ manutenção de Escolas</t>
  </si>
  <si>
    <t>Produção de conhecimento/ pesquisa</t>
  </si>
  <si>
    <t>Educação a distância</t>
  </si>
  <si>
    <t>O associado não atua em educação</t>
  </si>
  <si>
    <t>Educação regular</t>
  </si>
  <si>
    <t>Educação não regular</t>
  </si>
  <si>
    <t>Atividades extracurriculares</t>
  </si>
  <si>
    <t>Apoio à família/ alunos (fora da escola)</t>
  </si>
  <si>
    <t>* CENSO GIFE - 2014 *
&lt;&lt;Bloco V -Áreas de Atuação &gt;&gt;
QV.13. E para que público suas ações em Educação são voltadas?
Quantidade público</t>
  </si>
  <si>
    <t>Creche (0 a 3 anos)</t>
  </si>
  <si>
    <t>Pré-Escola (4 e 5 anos)</t>
  </si>
  <si>
    <t>Ensino Fundamental – anos iniciais (6 a 10 anos)</t>
  </si>
  <si>
    <t>Ensino Fundamental – anos finais (11 a 14 anos)</t>
  </si>
  <si>
    <t>Ensino Médio (15 a 17 anos)</t>
  </si>
  <si>
    <t>Alfabetização de Adultos</t>
  </si>
  <si>
    <t>Ensino Técnico</t>
  </si>
  <si>
    <t>Educação Profissionalizante</t>
  </si>
  <si>
    <t>Educação de Jovens e Adultos (EJA)</t>
  </si>
  <si>
    <t>Educação Especial</t>
  </si>
  <si>
    <t>Ensino Superior</t>
  </si>
  <si>
    <t>Pós-graduação</t>
  </si>
  <si>
    <t>O associado não atua/não pretende atuar em educação</t>
  </si>
  <si>
    <t>Aceleração de Aprendizagem</t>
  </si>
  <si>
    <t>Educação Integral</t>
  </si>
  <si>
    <t>Definição de base nacional comum</t>
  </si>
  <si>
    <t>Implantação / execução de Plano Nacional/Estadual/Municipal de Educação</t>
  </si>
  <si>
    <t>Formação inicial de professores</t>
  </si>
  <si>
    <t>Apoio na incorporação de plataformas/ambientes/materiais didáticos interativos</t>
  </si>
  <si>
    <t>Desenvolvimento de habilidades socioemocionais</t>
  </si>
  <si>
    <t>Apoio na incorporação de modelos de escola / práticas pedagógicas inovadoras</t>
  </si>
  <si>
    <t>Outro tema</t>
  </si>
  <si>
    <t>Sim, as informações deste bloco podem ser divulgadas de maneira individualizada</t>
  </si>
  <si>
    <t>Não, as informações deste bloco não devem ser divulgadas de maneira individualizada</t>
  </si>
  <si>
    <t>* CENSO GIFE - 2014 *
&lt;&lt;Bloco V -Áreas de Atuação &gt;&gt;
QV.11.  Quais são as linhas de ação em Educação?*</t>
  </si>
  <si>
    <t>* Algumas organizações que não selecionaram educação como área de atuação, responderam às questões específicas sobre a atuação em educação</t>
  </si>
  <si>
    <t>* CENSO GIFE - 2014 *
&lt;&lt;Bloco V -Áreas de Atuação &gt;&gt;
QV.13. E para que público suas ações em Educação são voltadas? *</t>
  </si>
  <si>
    <t>Recursos doados pelos indivíduos / grupos familiares mantenedores</t>
  </si>
  <si>
    <t>* CENSO GIFE - 2014 *
&lt;&lt;Bloco I - Dados Institucionais do Associado &gt;&gt;
QI.4. Qual é o ano da constituição jurídica do associado no Brasil?</t>
  </si>
  <si>
    <t>* CENSO GIFE - 2014 *
&lt;&lt;Bloco V -Áreas de Atuação &gt;&gt;
Quantidade de programas citados
QV.3. Liste até cinco principais programas do associado.
Quantidade de programas citados</t>
  </si>
  <si>
    <t>Apoio à Gestão de Organizações do Terceiro Setor</t>
  </si>
  <si>
    <t>Assistência Social</t>
  </si>
  <si>
    <t>Não tem parceria com nenhum tipo de organização nos programas citados</t>
  </si>
  <si>
    <t>Organizações da sociedade civil / comunitárias / de base</t>
  </si>
  <si>
    <t>Associações de moradores ou de bairro / agremiações</t>
  </si>
  <si>
    <t>Movimentos sociais / coletivos</t>
  </si>
  <si>
    <t>Outras fundações / institutos privados</t>
  </si>
  <si>
    <t>Órgãos da administração pública direta</t>
  </si>
  <si>
    <t>Entidades representativas / de classe</t>
  </si>
  <si>
    <t>Instituições acadêmicas, centros de pesquisa, universidades</t>
  </si>
  <si>
    <t>Equipamentos sociais</t>
  </si>
  <si>
    <t>Agências de cooperação internacional</t>
  </si>
  <si>
    <t>Bancos e instituições de fomento</t>
  </si>
  <si>
    <t>Associações ou fundações internacionais</t>
  </si>
  <si>
    <t>Sistema S (ex. SESC, SENAI, SESI)</t>
  </si>
  <si>
    <t>Indivíduos</t>
  </si>
  <si>
    <t>Outro tipo de instituição</t>
  </si>
  <si>
    <t>Indivíduos / grupos de indivíduos</t>
  </si>
  <si>
    <t>Profissionais de categorias específicas</t>
  </si>
  <si>
    <t>Órgãos / serviços / programas no âmbito da Administração Pública</t>
  </si>
  <si>
    <t>Organizações da sociedade civil</t>
  </si>
  <si>
    <t>A sociedade em geral</t>
  </si>
  <si>
    <t>Raça/etnia</t>
  </si>
  <si>
    <t>Condição física/mental</t>
  </si>
  <si>
    <t>Nível de renda</t>
  </si>
  <si>
    <t>Sem distinção de idade</t>
  </si>
  <si>
    <t>Crianças (0 a 11)</t>
  </si>
  <si>
    <t>Adolescentes (12 a 17)</t>
  </si>
  <si>
    <t>Jovens (18 a 29)</t>
  </si>
  <si>
    <t>Adultos (30 a 64)</t>
  </si>
  <si>
    <t xml:space="preserve"> Idosos (65+)</t>
  </si>
  <si>
    <t>Sem distinção de sexo</t>
  </si>
  <si>
    <t>Apenas homens</t>
  </si>
  <si>
    <t>Apenas mulheres</t>
  </si>
  <si>
    <t>* CENSO GIFE - 2014 *
&lt;&lt;Bloco V -Áreas de Atuação &gt;&gt;
QV.8.  Ainda sobre cada um dos programas citados acima informe quais das seguintes ações são utilizadas:
Quantidade de ações</t>
  </si>
  <si>
    <t>Advocacy</t>
  </si>
  <si>
    <t>Apoio à produção intelectual e cultural</t>
  </si>
  <si>
    <t>Apoio/financiamento para geração de trabalho e renda</t>
  </si>
  <si>
    <t>Articulação e fortalecimento de redes</t>
  </si>
  <si>
    <t>Assessoria técnica ou de gestão</t>
  </si>
  <si>
    <t>Assistência social/ jurídica</t>
  </si>
  <si>
    <t>Atendimento direto ao público alvo do programa</t>
  </si>
  <si>
    <t>Campanhas de mobilização/ conscientização/ articulação</t>
  </si>
  <si>
    <t>Conservação de espaços e patrimônio público, histórico, cultural e biológico</t>
  </si>
  <si>
    <t>Controle social/ Monitoramento</t>
  </si>
  <si>
    <t>Cursos de capacitação/treinamento</t>
  </si>
  <si>
    <t>Doação de recursos ou de materiais/ equipamentos</t>
  </si>
  <si>
    <t>Formação de lideranças</t>
  </si>
  <si>
    <t>Fortalecimento de organizações/grupos</t>
  </si>
  <si>
    <t>Trabalho voluntário</t>
  </si>
  <si>
    <t>Pesquisas (Produção de conhecimento)</t>
  </si>
  <si>
    <t>Prêmios</t>
  </si>
  <si>
    <t>Prevenção a doenças</t>
  </si>
  <si>
    <t>Promoção de eventos, palestras, seminários</t>
  </si>
  <si>
    <t>Publicações / confecção de matérias com foco na temática do programa</t>
  </si>
  <si>
    <t>O programa atinge todo o país, sem restrições</t>
  </si>
  <si>
    <t>Norte</t>
  </si>
  <si>
    <t>Nordeste</t>
  </si>
  <si>
    <t>Centro-oeste</t>
  </si>
  <si>
    <t>Sudeste</t>
  </si>
  <si>
    <t>Sul</t>
  </si>
  <si>
    <t>Gestores de secretarias municipais / estaduais</t>
  </si>
  <si>
    <t>Gestores de unidades escolares, de saúde, assistência social, conservação do meio-ambiente, espaços culturais, etc.</t>
  </si>
  <si>
    <t>Professores, médicos, enfermeiras, assistentes sociais, técnicos em meio-ambiente, etc.</t>
  </si>
  <si>
    <t>Outros profissionais dos serviços públicos</t>
  </si>
  <si>
    <t>PROFISSIONAIS QUE ATUAM EM ORGANIZAÇÕES / MOVIMENTOS SOCIAIS</t>
  </si>
  <si>
    <t>Gestores de organizações sociais</t>
  </si>
  <si>
    <t>Técnicos de organizações sociais</t>
  </si>
  <si>
    <t>Educadores sociais</t>
  </si>
  <si>
    <t>Outros profissionais das organizações sociais</t>
  </si>
  <si>
    <t>Não houve nenhuma atividade de monitoramento/avaliação em 2014</t>
  </si>
  <si>
    <t>REALIZOU PELO MENOS UMA ATIVIDADE DE MONITORAMENTO / AVALIAÇÃO</t>
  </si>
  <si>
    <t>* CENSO GIFE - 2014 *
&lt;&lt;Bloco I - Dados Institucionais do Associado &gt;&gt;
Organização familiar com envolvimento dos/nos negócios da família mantenedora</t>
  </si>
  <si>
    <t/>
  </si>
  <si>
    <t>Certificado de Instituição Cultural</t>
  </si>
  <si>
    <t>CMDCA</t>
  </si>
  <si>
    <t>CMDCA (CM Direitos Criança e Adolescente)</t>
  </si>
  <si>
    <t>CMDCA, CENTS</t>
  </si>
  <si>
    <t>CMDCA, CMAS e SEDS</t>
  </si>
  <si>
    <t>CMDCA, CRCE</t>
  </si>
  <si>
    <t>CMDCA; CMAS; Registro de Entidade Civil RS</t>
  </si>
  <si>
    <t>COMASV</t>
  </si>
  <si>
    <t>Entidade Promotora de Direitos Humanos</t>
  </si>
  <si>
    <t>Entidade Promotora de Direitos Humanos e ITCMD</t>
  </si>
  <si>
    <t>Inscrição no COMAS; imunidade do ITCMD</t>
  </si>
  <si>
    <t>REG CONS MUN(COMDICA) E CONS MUN DE ASSIS SOCIAL</t>
  </si>
  <si>
    <t>Registro De assistência social - CAS / DF</t>
  </si>
  <si>
    <t>Serviço de ATER (MDA) e Tecnologia Social (FBB)</t>
  </si>
  <si>
    <t>Administrador do Fundo mantenedor</t>
  </si>
  <si>
    <t>Comissão Executiva</t>
  </si>
  <si>
    <t>Comitê de Investimentos do associado</t>
  </si>
  <si>
    <t>Conselho Curador</t>
  </si>
  <si>
    <t>Conselho de Governança</t>
  </si>
  <si>
    <t>Conselho Deliberativo do associado</t>
  </si>
  <si>
    <t>Conselho do associado</t>
  </si>
  <si>
    <t>Diretoria/VPs</t>
  </si>
  <si>
    <t>Gerência de Cidadania Corporativa</t>
  </si>
  <si>
    <t>Mesa Regedora do associado</t>
  </si>
  <si>
    <t>Vice-presidência Administrativa</t>
  </si>
  <si>
    <t>CECP</t>
  </si>
  <si>
    <t>Charity Navigator</t>
  </si>
  <si>
    <t>CNES e SICAP</t>
  </si>
  <si>
    <t>Global Compact</t>
  </si>
  <si>
    <t>Great Place to Work</t>
  </si>
  <si>
    <t>IABr</t>
  </si>
  <si>
    <t>IABR,Worldsteel, Alacero</t>
  </si>
  <si>
    <t>Ministério da Justiça</t>
  </si>
  <si>
    <t>Pacto Global, ODS</t>
  </si>
  <si>
    <t>Pesquisa Abradee</t>
  </si>
  <si>
    <t>Prêmio Época Empresa Verde</t>
  </si>
  <si>
    <t>Relatórios próprios do associado</t>
  </si>
  <si>
    <t>Voce S/A e As melhores da Dinheiro</t>
  </si>
  <si>
    <t>Advocacy, benchmark</t>
  </si>
  <si>
    <t>Meios de comunicação TV, rádio, outdoors</t>
  </si>
  <si>
    <t>Não especificado</t>
  </si>
  <si>
    <t>Pelo recebimento de recursos</t>
  </si>
  <si>
    <t>Participando de discussões sobre o campo</t>
  </si>
  <si>
    <t>Empresários ligados ao associado</t>
  </si>
  <si>
    <t>Familiares</t>
  </si>
  <si>
    <t>Disponibilidade de recursos para o programa</t>
  </si>
  <si>
    <t>Orçamento Anual Previsto</t>
  </si>
  <si>
    <t>Todos os projetos são avaliado</t>
  </si>
  <si>
    <t>Equipes internas</t>
  </si>
  <si>
    <t>Conselheiros próprios (da associada)</t>
  </si>
  <si>
    <t>Órgãos reguladores</t>
  </si>
  <si>
    <t>Canais de comunicação disponibilizados pelos parceiros</t>
  </si>
  <si>
    <t>Meios de comunicação interna</t>
  </si>
  <si>
    <t>Ouvidoria; Museu</t>
  </si>
  <si>
    <t>Publicação de livros</t>
  </si>
  <si>
    <t>Relatório Anual</t>
  </si>
  <si>
    <t>Ações de voluntariado</t>
  </si>
  <si>
    <t>Alimentação e Nutrição</t>
  </si>
  <si>
    <t>Cidadania, Lideranças, Desenvolvimento econômico,  Nova Economia, Sustentabilidade</t>
  </si>
  <si>
    <t>Ciência, tecnologia e inovação</t>
  </si>
  <si>
    <t>Desenvolvimento da Primeira Infância (0 a 6 anos)</t>
  </si>
  <si>
    <t>Empreendedorismo rural</t>
  </si>
  <si>
    <t>Empreendedorismo social e de negócios</t>
  </si>
  <si>
    <t>Finanças Sociais e Negócios de Impacto</t>
  </si>
  <si>
    <t>Formação de Crianças e Adolescentes para a cidadania</t>
  </si>
  <si>
    <t>Inclusão Financeira</t>
  </si>
  <si>
    <t>Organização de pesquisas em parcerias</t>
  </si>
  <si>
    <t>Reformas/Urbanismo</t>
  </si>
  <si>
    <t>Segurança</t>
  </si>
  <si>
    <t>Nível intelectual rebaixado</t>
  </si>
  <si>
    <t>Crianças em tratamento de câncer</t>
  </si>
  <si>
    <t>Deficiente auditivo</t>
  </si>
  <si>
    <t>1/2 salário mínimo per capita</t>
  </si>
  <si>
    <t>1/4 do salario mínimo</t>
  </si>
  <si>
    <t>Abaixo de 1 salário por família</t>
  </si>
  <si>
    <t>Até 5 salários mínimos</t>
  </si>
  <si>
    <t>Baixa renda</t>
  </si>
  <si>
    <t>Até 3 salários mínimos</t>
  </si>
  <si>
    <t>Situação de  vulnerabilidade econômico-social</t>
  </si>
  <si>
    <t>Classes D e E</t>
  </si>
  <si>
    <t>Estudantes de escola pública</t>
  </si>
  <si>
    <t>Situação de vulnerabilidade</t>
  </si>
  <si>
    <t>Situação de vulnerabilidade social</t>
  </si>
  <si>
    <t>Crianças de 0 a 6 anos</t>
  </si>
  <si>
    <t>Jovem rural</t>
  </si>
  <si>
    <t>jovens de 16 a 19 anos</t>
  </si>
  <si>
    <t>Populações de regiões de difícil acesso à saúde</t>
  </si>
  <si>
    <t>Referenciados CRAS</t>
  </si>
  <si>
    <t>Acadêmicos ou alunos da rede básica</t>
  </si>
  <si>
    <t>Estar matriculado na escola</t>
  </si>
  <si>
    <t>Público beneficiado por instituição social</t>
  </si>
  <si>
    <t>Referenciados CRAS; Liberdade Assistida e Medidas Socioeducativas</t>
  </si>
  <si>
    <t>Ex-alunos do programa</t>
  </si>
  <si>
    <t>Catadores de material reciclável</t>
  </si>
  <si>
    <t>Motoristas de veículos pesados</t>
  </si>
  <si>
    <t>Produtores rurais</t>
  </si>
  <si>
    <t>Professores</t>
  </si>
  <si>
    <t>Pesquisadores da área científica e personalidades da área cultural</t>
  </si>
  <si>
    <t>A critério da organização apoiada</t>
  </si>
  <si>
    <t>Fomento a desenvolvimento de tecnologia / metodologia</t>
  </si>
  <si>
    <t>Avaliação junto a professores egressos do projeto</t>
  </si>
  <si>
    <t>Impacto para nossos projetos/business</t>
  </si>
  <si>
    <t>Mensuração da quantidade de material reutilizado</t>
  </si>
  <si>
    <t>Mensuração do incremento e nível de participação</t>
  </si>
  <si>
    <t>Pesquisa qualitativa</t>
  </si>
  <si>
    <t>Relatório de resultados e pesquisa de satisfação</t>
  </si>
  <si>
    <t>Acessibilidade de conteúdos / capacitação profissional</t>
  </si>
  <si>
    <t>Aplicação de Oficinas com temas relacionados a Educação Financeira</t>
  </si>
  <si>
    <t>Articulação intersetorial com foco em educação de políticas / programas educacionais</t>
  </si>
  <si>
    <t>Atua na qualificação dos processos cotidianos da escola (áreas de ensino aprendizagem, gestão (pessoas, processos e infra) e na relação com a comunidade/famílias</t>
  </si>
  <si>
    <t>Conforme demanda</t>
  </si>
  <si>
    <t>Cursos extracurriculares</t>
  </si>
  <si>
    <t>Definição de referenciais para uma educação de adolescentes</t>
  </si>
  <si>
    <t>Educação ambiental</t>
  </si>
  <si>
    <t>Educação de Jovens e adultos</t>
  </si>
  <si>
    <t>Educação Formal</t>
  </si>
  <si>
    <t>Educação informal</t>
  </si>
  <si>
    <t>Educação judaica</t>
  </si>
  <si>
    <t>Educação nutricional/alimentar</t>
  </si>
  <si>
    <t>Educação para empreendedorismo do jovem rural</t>
  </si>
  <si>
    <t>Educação profissional de jovens</t>
  </si>
  <si>
    <t>Empreendedorismo</t>
  </si>
  <si>
    <t>Empreendedorismo para jovens</t>
  </si>
  <si>
    <t>Gestão de Espaços Culturais / Cultura por meio de teatros, museus e espaços</t>
  </si>
  <si>
    <t>Incentivo a iniciação cientifica e feiras de ciências</t>
  </si>
  <si>
    <t>Mobilização da comunidade educativa (professores, alunos, pais, diretores)</t>
  </si>
  <si>
    <t>Mobilização da população sobre temas chave para a educação</t>
  </si>
  <si>
    <t>Mobilização social</t>
  </si>
  <si>
    <t>Oficina de esporte/educação</t>
  </si>
  <si>
    <t>Produção de publicações on e offline para educadores</t>
  </si>
  <si>
    <t>Promoção de cursos e tangencia educação infantil</t>
  </si>
  <si>
    <t>Promoção de leitura e escrita, advocacy por bibliotecas</t>
  </si>
  <si>
    <t>Atividades de contra-turno escolar</t>
  </si>
  <si>
    <t>Educação Profissional e Arte educação</t>
  </si>
  <si>
    <t>ONGs de formação profissional</t>
  </si>
  <si>
    <t>Produção de conhecimento e disseminação de boas práticas para educadores</t>
  </si>
  <si>
    <t>Ampliação da conectividade nas escolas à internet e Fortalecimento de empreendedores e negócios sociais em educação</t>
  </si>
  <si>
    <t>Capacitação em Arte-Educação</t>
  </si>
  <si>
    <t>Conselho Fiscal</t>
  </si>
  <si>
    <t>Empresários Investidores</t>
  </si>
  <si>
    <t>Representantes de instituições de ensino e pesquisa</t>
  </si>
  <si>
    <t>cancelamento e recuperação de despesas anteriores</t>
  </si>
  <si>
    <t>imobilizado</t>
  </si>
  <si>
    <t>notas fiscais paulistas</t>
  </si>
  <si>
    <t>saldo anterior/inicial ano</t>
  </si>
  <si>
    <t>Avaliações Participativas</t>
  </si>
  <si>
    <t>Ferramentas de gestão</t>
  </si>
  <si>
    <t>Formulário estruturado para parceiros</t>
  </si>
  <si>
    <t>Pesquisas específicas relacionadas às ações</t>
  </si>
  <si>
    <t>Registro de imagens/vídeos</t>
  </si>
  <si>
    <t>Divulga apenas para públicos específicos</t>
  </si>
  <si>
    <t>Não tem/Não se aplica</t>
  </si>
  <si>
    <t>Colaboradores do associado / da mantenedora (quando houver)</t>
  </si>
  <si>
    <t>Clientes / fornecedores do associado /da mantenedora (quando houver)</t>
  </si>
  <si>
    <t>Própria equipe</t>
  </si>
  <si>
    <t>Descritivo da alternativa "Outros"</t>
  </si>
  <si>
    <t>Outro*</t>
  </si>
  <si>
    <t>Outros**</t>
  </si>
  <si>
    <t>* Descritivo da alternativa "outro" não foi especificado</t>
  </si>
  <si>
    <t>** Descritivo da alternativa "outro" não foi especificado</t>
  </si>
  <si>
    <t>*Algumas organizações não informaram resposta para todos os seus programas</t>
  </si>
  <si>
    <t>Outra ação de monitoramento ou avaliação*</t>
  </si>
  <si>
    <t>Composição do Comitê Executivo e de Sustentabilidade</t>
  </si>
  <si>
    <t>Regimento Interno, Código de Conduta</t>
  </si>
  <si>
    <t>Convênio com prefeitura</t>
  </si>
  <si>
    <t>Fundos municipais do Idoso</t>
  </si>
  <si>
    <t>ISS</t>
  </si>
  <si>
    <t>Lei 9249</t>
  </si>
  <si>
    <t>Patrocínios dedutíveis</t>
  </si>
  <si>
    <t>O volume de investimentos alocados ao programa</t>
  </si>
  <si>
    <t>A etapa do ciclo de vida em que o programa se encontra</t>
  </si>
  <si>
    <t>Incertezas com relação aos resultados do programa</t>
  </si>
  <si>
    <t>Demanda do Conselho ou mantenedores</t>
  </si>
  <si>
    <t>Exigências de parceiros</t>
  </si>
  <si>
    <t>Resistência de terceiros à implementação do programa</t>
  </si>
  <si>
    <t>Compromisso de prestar contas à sociedade</t>
  </si>
  <si>
    <t>86¨%</t>
  </si>
  <si>
    <t>Consultorias</t>
  </si>
  <si>
    <t>Empresas</t>
  </si>
  <si>
    <t>Não selecionou outras características</t>
  </si>
  <si>
    <t>Base: Organizações que tem indivíduos / grupos de indivíduos como beneficiários diretos</t>
  </si>
  <si>
    <t>Índice de Multiplicidade</t>
  </si>
  <si>
    <t>Base: programas que tem indivíduos / grupos de indivíduos como beneficiários diretos</t>
  </si>
  <si>
    <t>Base: organizações que tem profissionais de categorias específicas como beneficiários diretos</t>
  </si>
  <si>
    <t>Base: programas que tem profissionais de categorias específicas como beneficiários diretos</t>
  </si>
  <si>
    <t>Média das porcentagens</t>
  </si>
  <si>
    <t>Mediana  das porcentagens</t>
  </si>
  <si>
    <t xml:space="preserve">Considera 1 ou 2 aspectos </t>
  </si>
  <si>
    <t>1 modalidade</t>
  </si>
  <si>
    <t>1 lei de incentivo</t>
  </si>
  <si>
    <t>Até 1/3 dos voluntários são internos</t>
  </si>
  <si>
    <t>Nenhuma modalidade de doação</t>
  </si>
  <si>
    <t>1 área de atuação</t>
  </si>
  <si>
    <t>1 programa</t>
  </si>
  <si>
    <t>* CENSO GIFE - 2014 *
&lt;&lt;Bloco V -Áreas de Atuação &gt;&gt;
QV.3. Liste até cinco principais programas do associado.
Quantidade de áreas temáticas mencionadas para os programas citados</t>
  </si>
  <si>
    <t>1 área temática</t>
  </si>
  <si>
    <t>Não tem parceria</t>
  </si>
  <si>
    <t>Fez parceria</t>
  </si>
  <si>
    <t>1 a 2 perfis de parceiros</t>
  </si>
  <si>
    <t xml:space="preserve">1 a 2 ações </t>
  </si>
  <si>
    <t>Não informou e não atua em educação</t>
  </si>
  <si>
    <t>1 modalidade de ensino</t>
  </si>
  <si>
    <t xml:space="preserve">1 a 2 públicos </t>
  </si>
  <si>
    <t>Realiza somente avaliação de impacto</t>
  </si>
  <si>
    <t>Realiza somente avaliação de resultado</t>
  </si>
  <si>
    <t>Realiza avaliação de impacto e de resultado</t>
  </si>
  <si>
    <t>Não realiza nem avaliação de impacto, nem de resultado</t>
  </si>
  <si>
    <t>1 a 2 meios de comunicação</t>
  </si>
  <si>
    <t>Recursos próprios do associado, provenientes ou não de fundo patrimonial (endowment) ou de outros rendimentos</t>
  </si>
  <si>
    <t>O alinhamento pode ampliar os benefícios de mão dupla (ganha-ganha)</t>
  </si>
  <si>
    <t>O alinhamento pode contribuir para a continuidade dos programas sociais, independentemente de mudanças na administração ou nas lideranças da empresa</t>
  </si>
  <si>
    <t>O alinhamento contribui para aumentar a adesão dos dirigentes e colaboradores à atuação social da empresa</t>
  </si>
  <si>
    <t>O alinhamento contribui para que os demais setores das empresas conheçam e se aproximem das comunidades, de organizações sociais e do poder público</t>
  </si>
  <si>
    <t>O alinhamento contagia positivamente a gestão dos negócios e interfere na competitividade da empresa no longo prazo</t>
  </si>
  <si>
    <t>Com o alinhamento as comunidades podem se beneficiar de um maior know-how das empresas</t>
  </si>
  <si>
    <t>Com a aplicação de conhecimentos especializados nas atividades sociais desenvolvidas, a empresa se qualifica como interlocutor dos órgãos governamentais e amplia a sua influencia nas políticas públicas</t>
  </si>
  <si>
    <t>O alinhamento induz à realização de ações de mais longo prazo, o que é essencial para a obtenção de impactos sociais</t>
  </si>
  <si>
    <t>O alinhamento tem como pré-requisito uma forte adequação das atividades desenvolvidas às aspirações das comunidades</t>
  </si>
  <si>
    <t>O alinhamento tem maior potencial de ampliar a escala de cobertura dos investimentos sociais</t>
  </si>
  <si>
    <t>Com o alinhamento dos institutos/fundações empresariais eles assumem novas funções com impactos positivos mais fortes na estratégia de gestão e de responsabilidade social da empresa</t>
  </si>
  <si>
    <t>* CENSO GIFE - 2014 *
&lt;&lt;Bloco IV - Estratégias de Atuação &gt;&gt;
QIV.8. Quais as vantagens/benefícios do alinhamento dos investimentos sociais aos negócios? Informe se concorda (totalmente ou parcialmente), se discorda das afirmações abaixo ou se não sabe informar
O alinhamento pode ampliar os benefícios de mão dupla (ganha-ganha)</t>
  </si>
  <si>
    <t>* CENSO GIFE - 2014 *
&lt;&lt;Bloco IV - Estratégias de Atuação &gt;&gt;
QIV.8. Quais as vantagens/benefícios do alinhamento dos investimentos sociais aos negócios? Informe se concorda (totalmente ou parcialmente), se discorda das afirmações abaixo ou se não sabe informar
O alinhamento pode contribuir para a continuidade dos programas sociais, independentemente de mudanças na administração ou nas lideranças da empresa</t>
  </si>
  <si>
    <t>* CENSO GIFE - 2014 *
&lt;&lt;Bloco IV - Estratégias de Atuação &gt;&gt;
QIV.8. Quais as vantagens/benefícios do alinhamento dos investimentos sociais aos negócios? Informe se concorda (totalmente ou parcialmente), se discorda das afirmações abaixo ou se não sabe informar
O alinhamento contribui para aumentar a adesão dos dirigentes e colaboradores à atuação social da empresa</t>
  </si>
  <si>
    <t>* CENSO GIFE - 2014 *
&lt;&lt;Bloco IV - Estratégias de Atuação &gt;&gt;
QIV.8. Quais as vantagens/benefícios do alinhamento dos investimentos sociais aos negócios? Informe se concorda (totalmente ou parcialmente), se discorda das afirmações abaixo ou se não sabe informar
O alinhamento contribui para ampliar os recursos humanos e financeiros disponibilizados para a área social</t>
  </si>
  <si>
    <t>* CENSO GIFE - 2014 *
&lt;&lt;Bloco IV - Estratégias de Atuação &gt;&gt;
QIV.8. Quais as vantagens/benefícios do alinhamento dos investimentos sociais aos negócios? Informe se concorda (totalmente ou parcialmente), se discorda das afirmações abaixo ou se não sabe informar
O alinhamento contribui para que os demais setores das empresas conheçam e se aproximem das comunidades, de organizações sociais e do poder público</t>
  </si>
  <si>
    <t>* CENSO GIFE - 2014 *
&lt;&lt;Bloco IV - Estratégias de Atuação &gt;&gt;
QIV.8. Quais as vantagens/benefícios do alinhamento dos investimentos sociais aos negócios? Informe se concorda (totalmente ou parcialmente), se discorda das afirmações abaixo ou se não sabe informar
O alinhamento contagia positivamente a gestão dos negócios e interfere na competitividade da empresa no longo prazo</t>
  </si>
  <si>
    <t>* CENSO GIFE - 2014 *
&lt;&lt;Bloco IV - Estratégias de Atuação &gt;&gt;
QIV.8. Quais as vantagens/benefícios do alinhamento dos investimentos sociais aos negócios? Informe se concorda (totalmente ou parcialmente), se discorda das afirmações abaixo ou se não sabe informar
Com o alinhamento as comunidades podem se beneficiar de um maior know-how das empresas</t>
  </si>
  <si>
    <t>* CENSO GIFE - 2014 *
&lt;&lt;Bloco IV - Estratégias de Atuação &gt;&gt;
QIV.8. Quais as vantagens/benefícios do alinhamento dos investimentos sociais aos negócios? Informe se concorda (totalmente ou parcialmente), se discorda das afirmações abaixo ou se não sabe informar
Com a aplicação de conhecimentos especializados nas atividades sociais desenvolvidas, a empresa se qualifica como interlocutor dos órgãos governamentais e amplia a sua influencia nas políticas públicas</t>
  </si>
  <si>
    <t>* CENSO GIFE - 2014 *
&lt;&lt;Bloco IV - Estratégias de Atuação &gt;&gt;
QIV.8. Quais as vantagens/benefícios do alinhamento dos investimentos sociais aos negócios? Informe se concorda (totalmente ou parcialmente), se discorda das afirmações abaixo ou se não sabe informar
O alinhamento induz à realização de ações de mais longo prazo, o que é essencial para a obtenção de impactos sociais</t>
  </si>
  <si>
    <t>* CENSO GIFE - 2014 *
&lt;&lt;Bloco IV - Estratégias de Atuação &gt;&gt;
QIV.8. Quais as vantagens/benefícios do alinhamento dos investimentos sociais aos negócios? Informe se concorda (totalmente ou parcialmente), se discorda das afirmações abaixo ou se não sabe informar
O alinhamento tem como pré-requisito uma forte adequação das atividades desenvolvidas às aspirações das comunidades</t>
  </si>
  <si>
    <t>* CENSO GIFE - 2014 *
&lt;&lt;Bloco IV - Estratégias de Atuação &gt;&gt;
QIV.8. Quais as vantagens/benefícios do alinhamento dos investimentos sociais aos negócios? Informe se concorda (totalmente ou parcialmente), se discorda das afirmações abaixo ou se não sabe informar
O alinhamento tem maior potencial de ampliar a escala de cobertura dos investimentos sociais</t>
  </si>
  <si>
    <t>* CENSO GIFE - 2014 *
&lt;&lt;Bloco IV - Estratégias de Atuação &gt;&gt;
QIV.8. Quais as vantagens/benefícios do alinhamento dos investimentos sociais aos negócios? Informe se concorda (totalmente ou parcialmente), se discorda das afirmações abaixo ou se não sabe informar
Com o alinhamento dos institutos/fundações empresariais eles assumem novas funções com impactos positivos mais fortes na estratégia de gestão e de responsabilidade social da empresa</t>
  </si>
  <si>
    <t>Anterior a 1960</t>
  </si>
  <si>
    <t>Até 5,99 milhões</t>
  </si>
  <si>
    <t>De 6 a 19,99 milhões</t>
  </si>
  <si>
    <t>De 20 a 49,99 milhões</t>
  </si>
  <si>
    <t xml:space="preserve"> QI.6. O associado está envolvido de alguma maneira com as iniciativas sociais das empresas da família mantenedora? Caso sim, como se dá esta relação?</t>
  </si>
  <si>
    <t>* CENSO GIFE - 2014 *
&lt;&lt;Bloco I - Dados Institucionais do Associado &gt;&gt;
QI.6. O associado está envolvido de alguma maneira com as iniciativas sociais das empresas da família mantenedora? Caso sim, como se dá esta relação?</t>
  </si>
  <si>
    <t>O associado não tem iniciativas alinhadas com as políticas públicas</t>
  </si>
  <si>
    <t>O associado não adota estratégias de incidência em políticas públicas</t>
  </si>
  <si>
    <t>Total de conselheiros internos</t>
  </si>
  <si>
    <t>Total de conselheiros externos</t>
  </si>
  <si>
    <t>Total de conselheiros independentes</t>
  </si>
  <si>
    <t>Total de conselheiros homens</t>
  </si>
  <si>
    <t>Total de conselheiras mulheres</t>
  </si>
  <si>
    <t>Inst./Fund. empresarial</t>
  </si>
  <si>
    <t>Inst./Fund. familiar</t>
  </si>
  <si>
    <t>Até 1,99 Milhões</t>
  </si>
  <si>
    <t>De 2 a 5,99 Milhões</t>
  </si>
  <si>
    <t>De 6 a 9,99 Milhões</t>
  </si>
  <si>
    <t>De 10 a 19,99 Milhões</t>
  </si>
  <si>
    <t>De 50 a 99,99 Milhões</t>
  </si>
  <si>
    <t>* CENSO GIFE - 2014 *
&lt;&lt;Bloco III - Recursos Financeiros &gt;&gt;
QIII.1. Qual o valor do orçamento executado do associado (total de despesas) nos seguintes anos?
INVESTIMENTO SOCIAL DO  ASSOCIADO (MÉDIA, MEDIANA E TOTAL)</t>
  </si>
  <si>
    <t>* CENSO GIFE - 2014 *
&lt;&lt;Bloco III - Recursos Financeiros &gt;&gt;
QIII.1. Qual o valor do orçamento executado do associado (total de despesas) nos seguintes anos?
INVESTIMENTO SOCIAL DO  ASSOCIADO (MÁXIMO E MÍNIMO)</t>
  </si>
  <si>
    <t>De 26% a 50%</t>
  </si>
  <si>
    <t>De 51% a 75%</t>
  </si>
  <si>
    <t>De 76% a 99%</t>
  </si>
  <si>
    <t>* CENSO GIFE - 2014 *
&lt;&lt;Bloco III - Recursos Financeiros &gt;&gt;
QIII.2. Qual a distribuição (em %) das despesas orçamentárias totais do associado no ano de 2014?  (faixas)
%</t>
  </si>
  <si>
    <t>* CENSO GIFE - 2014 *
&lt;&lt;Bloco III - Recursos Financeiros &gt;&gt;
QIII.2. Qual a distribuição (em %) das despesas orçamentárias totais do associado no ano de 2014? (faixas)
N</t>
  </si>
  <si>
    <t>* CENSO GIFE - 2014 *
&lt;&lt;Bloco III - Recursos Financeiros &gt;&gt;
QIII.3 Com base no valor do orçamento realizado em 2014 mencionado na pergunta anterior, qual foi aproximadamente a participação (em %) de cada uma das fontes de recursos citadas abaixo na sua composição?
Uso da fonte (quantidade de organizações que citou cada fonte)</t>
  </si>
  <si>
    <t>De 100 milhões a 0,99 bilhão</t>
  </si>
  <si>
    <t>De 1 a 4,99 bilhões</t>
  </si>
  <si>
    <t>De 5 a 9,99 bilhões</t>
  </si>
  <si>
    <t>De 10 a 49,99 bilhões</t>
  </si>
  <si>
    <t>* CENSO GIFE - 2014 *
&lt;&lt;Bloco III - Recursos Financeiros &gt;&gt;
QIII.5. Qual foi a receita liquida da empresa mantenedora do associado em 2014?
NÚMERO DE ORGANIZAÇÕES (FAIXA)</t>
  </si>
  <si>
    <t>* CENSO GIFE - 2014 *
&lt;&lt;Bloco III - Recursos Financeiros &gt;&gt;
QIII.5. Qual foi a receita liquida da empresa mantenedora do associado em 2014?
MÉDIA, MEDIANA, TOTAL</t>
  </si>
  <si>
    <t>Inst./Fund. independente ou comunitário</t>
  </si>
  <si>
    <t>* CENSO GIFE - 2014 *
&lt;&lt;Bloco III - Recursos Financeiros &gt;&gt;
Número de leis de incentivo fiscal utilizadas pelo associado 
Faixa</t>
  </si>
  <si>
    <t>5 ou mais leis de incentivo</t>
  </si>
  <si>
    <t>* CENSO GIFE - 2014 *
&lt;&lt;Bloco III - Recursos Financeiros &gt;&gt;
QIII.11. Quais incentivos foram utilizados na composição das receitas do associado?
Leis utilizadas</t>
  </si>
  <si>
    <t>* CENSO GIFE - 2014 *
&lt;&lt;Bloco III - Recursos Financeiros &gt;&gt;
Valores das leis utilizadas (média, mediana, máximo, mínimo e total)</t>
  </si>
  <si>
    <t>O associado não financia / não apoia organizações da sociedade civil</t>
  </si>
  <si>
    <t>O associado não apoia ou financia projetos de organizações da sociedade civil</t>
  </si>
  <si>
    <t>O associado apoia ou financia projetos de organizações da sociedade civil</t>
  </si>
  <si>
    <t>O associado não realiza avaliação de nenhum de seus projetos/programas</t>
  </si>
  <si>
    <t>São organizações capazes de implementar programas nos contextos / territórios / causas prioritárias do associado</t>
  </si>
  <si>
    <t>São organizações que têm legitimidade para atuar nos temas de interesse do associado</t>
  </si>
  <si>
    <t>A adequação dos indicadores disponíveis para monitorar / avaliar as ações do associado</t>
  </si>
  <si>
    <t>* CENSO GIFE - 2014 *
&lt;&lt;Bloco VI - Monitoramento e Avaliação &gt;&gt;
QVI.5. Qual seu grau de satisfação (onde 1 significa NADA SATISFEITO e 5 significa MUITO SATISFEITO) com relação a:
A adequação dos indicadores disponíveis para monitorar / avaliar as ações do associado</t>
  </si>
  <si>
    <t>QIV.5a. Qual(is) das estratégias de incidência em políticas públicas o associado adota?</t>
  </si>
  <si>
    <t xml:space="preserve">QIV.6a. De que maneira as iniciativas de investimento social realizadas pelo associado levam em conta as atividades da empresa mantenedora? </t>
  </si>
  <si>
    <t xml:space="preserve">QIV.6b. E de que maneira você diria que as práticas de investimento social e a expertise do associado influenciam nos procedimentos e nos processos operacionais da empresa mantenedora / empresa da família mantenedora?  </t>
  </si>
  <si>
    <t xml:space="preserve">QIV.9. O associado participou em 2014 de iniciativas em parceria com outros investidores sociais (coinvestimento)? Caso sim, como se deu? </t>
  </si>
  <si>
    <t xml:space="preserve">QIV.11b. Indique o nome do programa/projeto e qual o montante de recursos financeiros repassados pelo associado para cada um dos outros associados da GIFE mencionados anteriormente. </t>
  </si>
  <si>
    <t xml:space="preserve">QIV.13a.  O associado possui um programa formal de voluntariado? </t>
  </si>
  <si>
    <t xml:space="preserve">QIV.13b.  Quantos colaboradores da mantenedora do associado participaram do programa de voluntariado em 2014? </t>
  </si>
  <si>
    <t>QIV.14. O associado tem iniciativas sistemáticas para promover as doações de pessoas físicas a projetos sociais? A que públicos são dirigidas estas ações e que tipo de recurso tais ações propõem que sejam doados?</t>
  </si>
  <si>
    <t xml:space="preserve">QIV.15. O associado / a mantenedora mantém política de investimento social em outros países? </t>
  </si>
  <si>
    <t>QIV.16. Em que medida o associado está disposto a assumir riscos?  Para cada um dos aspectos abaixo indique se a organização tem uma alta, média ou baixa propensão a correr riscos em relação...</t>
  </si>
  <si>
    <t>QIV.17. Pensando de maneira ampla em cada um dos temas deste bloco, qual seu grau de satisfação (onde 1 significa NADA SATISFEITO e 5 significa MUITO SATISFEITO) com relação a atuação do associado em termos de...</t>
  </si>
  <si>
    <t xml:space="preserve">QV.1. Em quais destas áreas temáticas o associado realiza projetos próprios? E em quais o associado apoia projetos de terceiros? </t>
  </si>
  <si>
    <t xml:space="preserve">QV.2. Comparando o ano de 2014 com o planejado para 2015, como variarão os recursos financeiros destinados pelo associado a cada área de atuação? </t>
  </si>
  <si>
    <t>QV.3. Liste até cinco principais programas do associado.</t>
  </si>
  <si>
    <t>QV.9a.  Em quais regiões brasileiras cada um dos programas do associado esteve presente em 2014?</t>
  </si>
  <si>
    <t xml:space="preserve">QV.12. Qual a modalidade de ensino que as ações do associado em Educação têm como foco: </t>
  </si>
  <si>
    <t>QV. 14a. Ainda falando sobre a atuação em Educação, qual(is) dos temas abaixo foram objeto de ações específicas do associado em 2014?</t>
  </si>
  <si>
    <t>QV.14b. E qual(is) deles o associado planeja incluir como foco de ações específicas em 2015-2016?</t>
  </si>
  <si>
    <t>QV.15. O associado autoriza o GIFE a divulgar as informações deste bloco de maneira individualizada?</t>
  </si>
  <si>
    <t xml:space="preserve">QVI.1. Para o monitoramento dos projetos/programas, qual(is) atividades listadas abaixo o associado costuma realizar? </t>
  </si>
  <si>
    <t xml:space="preserve">QVI.2.  Qual(is) das atividades abaixo o associado realiza para ao menos um de seus programas? </t>
  </si>
  <si>
    <t xml:space="preserve">QVI.3. Para decidir qual(is) programa(s) será(ão) avaliado(s), com que frequência o associado considera cada um dos critérios citados? </t>
  </si>
  <si>
    <t>QVI.4. Com que frequência as avaliações realizadas pelo associado têm como intuito atender a cada um dos objetivos listados abaixo?</t>
  </si>
  <si>
    <t xml:space="preserve">QVII.2. Qual(is) destes públicos o associado procurou atingir em suas ações de comunicação em 2014? </t>
  </si>
  <si>
    <t xml:space="preserve">QVII.3. Quais são os meios/canais de comunicação utilizados pelo associado? </t>
  </si>
  <si>
    <t xml:space="preserve">QVII.4. Qual a estrutura de comunicação com que o associado conta? </t>
  </si>
  <si>
    <t xml:space="preserve"> QI.5. Qual a forma jurídica de constituição do associado, conforme seu estatuto formal?</t>
  </si>
  <si>
    <t xml:space="preserve">QII.1a. O associado conta com um Conselho formalmente constituído? </t>
  </si>
  <si>
    <t>QII. 3. Em que instâncias os diferentes stakeholders estão representados e participam, ainda que apenas com aconselhamentos e sugestões, dos processos decisórios do associado?</t>
  </si>
  <si>
    <t xml:space="preserve">QII.4a. Qual o número de funcionários do associado? </t>
  </si>
  <si>
    <t>QII.5a. O associado pratica remuneração variável para seus colaboradores?</t>
  </si>
  <si>
    <t>QII.5b. Que forma de remuneração variável é praticada para os colaboradores do associado?</t>
  </si>
  <si>
    <t>QII.5c. O pagamento de remuneração variável para os colaboradores do associado é vinculado a:</t>
  </si>
  <si>
    <t>QII.6. Que tipo de informação o associado costuma divulgar e para que públicos?</t>
  </si>
  <si>
    <t xml:space="preserve">QII.7a. Para quais dos relatórios / indicadores o associado fornece informações sobre sua organização ou sobre a mantenedora? </t>
  </si>
  <si>
    <t xml:space="preserve">QIII.1. Qual o valor do orçamento executado do associado (total de despesas) nos seguintes anos? </t>
  </si>
  <si>
    <t>QIII.2. Qual a distribuição (em %) das despesas orçamentárias totais do associado no ano de 2014?</t>
  </si>
  <si>
    <t xml:space="preserve">QIII.4. Em comparação com o orçamento do associado previsto para 2015, qual é, nesse momento, a mais provável variação do orçamento para 2016? </t>
  </si>
  <si>
    <t xml:space="preserve">QIII.5. Qual foi a receita liquida da empresa mantenedora do associado em 2014? </t>
  </si>
  <si>
    <t>QIII.7a. A mantenedora do associado realizou outros investimentos voluntários além daqueles geridos pelo associado no ano de 2014?</t>
  </si>
  <si>
    <t xml:space="preserve">QIII.7b. Qual o valor total do investimento voluntário realizado diretamente pela mantenedora além daqueles geridos pelo associado no ano de 2014?  </t>
  </si>
  <si>
    <t>QIII.8a. A mantenedora do associado realizou diretamente investimentos não voluntários no ano de 2014?</t>
  </si>
  <si>
    <t xml:space="preserve">QIII.10. Qual o valor total investido pelo associado por meio da utilização de incentivos fiscais? </t>
  </si>
  <si>
    <t xml:space="preserve">QIII.11. Quais incentivos foram utilizados na composição das receitas do associado? Qual o valor aproximado utilizado em cada incentivo? </t>
  </si>
  <si>
    <t xml:space="preserve">QIV.1. Indique dentre as alternativas abaixo a(s) que melhor descreve(m) a forma de atuação do associado: </t>
  </si>
  <si>
    <t xml:space="preserve">QIV.2. Nas situações em que o associado financia ou apoia algum tipo de organização da sociedade civil, quais das alternativas abaixo melhor representam o perfil destas organizações?  </t>
  </si>
  <si>
    <t xml:space="preserve">QIV.3a. Se o associado apoia ou financia projetos de organizações da sociedade civil, quais as duas principais motivações para fazê-lo?  </t>
  </si>
  <si>
    <t>* CENSO GIFE - 2014 *
&lt;&lt;Bloco V -Áreas de Atuação &gt;&gt;
QV.12. Qual a modalidade de ensino que as ações do associado em Educação têm como foco: *</t>
  </si>
  <si>
    <t>* CENSO GIFE - 2014 *
&lt;&lt;Bloco V -Áreas de Atuação &gt;&gt;
QV.12. Qual a modalidade de ensino que as ações do associado em Educação têm como foco:
Quantidade de modalidades de ensino</t>
  </si>
  <si>
    <t>* CENSO GIFE - 2014 *
&lt;&lt;Bloco V -Áreas de Atuação &gt;&gt;
QV. 14a. Ainda falando sobre a atuação em Educação, qual(is) dos temas abaixo foram objeto de ações específicas do associado em 2014? *</t>
  </si>
  <si>
    <t>* CENSO GIFE - 2014 *
&lt;&lt;Bloco V -Áreas de Atuação &gt;&gt;
QV.14b. E qual(is) deles o associado planeja incluir como foco de ações específicas em 2015-2016? *</t>
  </si>
  <si>
    <t>* CENSO GIFE - 2014 *
&lt;&lt;Bloco V -Áreas de Atuação &gt;&gt;
QV.15. O associado autoriza o GIFE a divulgar as informações deste bloco de maneira individualizada?</t>
  </si>
  <si>
    <t>A pertinência e adequação das demandas dos Conselhos aos objetivos prioritários das iniciativas do associado</t>
  </si>
  <si>
    <t>* CENSO GIFE - 2014 *
&lt;&lt;Bloco VI - Monitoramento e Avaliação &gt;&gt;
QVI.5. Qual seu grau de satisfação (onde 1 significa NADA SATISFEITO e 5 significa MUITO SATISFEITO) com relação a:
A pertinência e adequação das demandas dos Conselhos aos objetivos prioritários das iniciativas do associado</t>
  </si>
  <si>
    <t xml:space="preserve"> QI.7. Que títulos, registros ou certificados o associado possui?</t>
  </si>
  <si>
    <t>Os programas do associado têm como beneficiários segmentos de população atendidos pelas políticas públicas</t>
  </si>
  <si>
    <t>Os programas do associado são concebidos/selecionados tendo em vista as políticas públicas existentes nos territórios / temas de interesse do associado</t>
  </si>
  <si>
    <t>Os programas do associado são reconhecidos como tecnologias sociais por órgãos governamentais ainda sem a formalização da parceria</t>
  </si>
  <si>
    <t>Os programas do associado são concebidos / construídos em parceria com as instâncias da gestão pública que atuam nos temas / territórios priorizados pelo associado</t>
  </si>
  <si>
    <t>Os programas desenvolvidos pelo associado são adotados por governos (federal/estaduais/municipais) como metodologias a serem implementadas em áreas geográficas e/ou programáticas prioritárias</t>
  </si>
  <si>
    <t>...na definição dos locais (bairros/municípios) de atuação das iniciativas do associado</t>
  </si>
  <si>
    <t>...na definição do público-alvo beneficiado pelas iniciativas do associado</t>
  </si>
  <si>
    <t>* CENSO GIFE - 2014 *
&lt;&lt;Bloco IV - Estratégias de Atuação &gt;&gt;
QIV.6a. De que maneira as iniciativas de investimento social realizadas pelo associado levam em conta as atividades da empresa mantenedora?
...na definição dos locais (bairros/municípios) de atuação das iniciativas do associado</t>
  </si>
  <si>
    <t>* CENSO GIFE - 2014 *
&lt;&lt;Bloco IV - Estratégias de Atuação &gt;&gt;
QIV.6a. De que maneira as iniciativas de investimento social realizadas pelo associado levam em conta as atividades da empresa mantenedora?
...na definição do público-alvo beneficiado pelas iniciativas do associado</t>
  </si>
  <si>
    <t>O associado não participou de parceria com outros investidores sociais.</t>
  </si>
  <si>
    <t>O associado não participou de parceria com outros investidores sociais</t>
  </si>
  <si>
    <t>O associado não atua com negócios de impacto social</t>
  </si>
  <si>
    <t>QIII.9. Com relação ao investimento não voluntário realizado pela mantenedora, o  associado …</t>
  </si>
  <si>
    <t xml:space="preserve"> Q1.4. Qual é o ano da constituição jurídica do  associado no Brasil?  </t>
  </si>
  <si>
    <t>QIV. 12. O associado atua com negócios de impacto social?</t>
  </si>
  <si>
    <t>QII.2. Quem decide na mantenedora sobre os recursos destinados ao associado?</t>
  </si>
  <si>
    <t>Os programas do associado procuram influenciar / apoiar a construção de políticas públicas nos temas / territórios priorizados pelo associado</t>
  </si>
  <si>
    <t>* CENSO GIFE - 2014 *
&lt;&lt;Bloco IV - Estratégias de Atuação &gt;&gt;
QIV.5a. Qual(is) das estratégias de incidência em políticas públicas o associado adota? *</t>
  </si>
  <si>
    <t>Considera 1 ou 2 aspectos em todas/ na maioria de suas ações</t>
  </si>
  <si>
    <t>Considera 3 ou 4 aspectos em todas/ na maioria de suas ações</t>
  </si>
  <si>
    <t>Considera 5 ou 6 aspectos em todas/ na maioria de suas ações</t>
  </si>
  <si>
    <t>Considera 7 ou 8 aspectos em todas/ na maioria de suas ações</t>
  </si>
  <si>
    <t>Considera apenas para algumas iniciativas</t>
  </si>
  <si>
    <t>* CENSO GIFE - 2014 *
&lt;&lt;Bloco IV - Estratégias de Atuação &gt;&gt;
QIV.6b. E de que maneira você diria que as práticas de investimento social e a expertise do associado influenciam nos procedimentos e nos processos operacionais da empresa mantenedora / empresa da família mantenedora?
%</t>
  </si>
  <si>
    <t>* CENSO GIFE - 2014 *
&lt;&lt;Bloco IV - Estratégias de Atuação &gt;&gt;
QIV.6b. E de que maneira você diria que as práticas de investimento social e a expertise do associado influenciam nos procedimentos e nos processos operacionais da empresa mantenedora / empresa da família mantenedora? 
N</t>
  </si>
  <si>
    <t xml:space="preserve">Considera 3 ou 4 aspectos </t>
  </si>
  <si>
    <t xml:space="preserve">Considera 5 ou 6 aspectos </t>
  </si>
  <si>
    <t xml:space="preserve">Considera 7 ou 8 aspectos </t>
  </si>
  <si>
    <t xml:space="preserve">Considera 9 ou 10 aspectos </t>
  </si>
  <si>
    <t>* CENSO GIFE - 2014 *
&lt;&lt;Bloco IV - Estratégias de Atuação &gt;&gt;
QIV.6b. E de que maneira você diria que as práticas de investimento social e a expertise do associado influenciam nos procedimentos e nos processos operacionais da empresa mantenedora / empresa da família mantenedora?
Número de aspectos em que as práticas da empresa levam em conta as ações de ISP em SIM</t>
  </si>
  <si>
    <t>* CENSO GIFE - 2014 *
&lt;&lt;Bloco IV - Estratégias de Atuação &gt;&gt;
QIV.6a. De que maneira as iniciativas de investimento social realizadas pelo associado levam em conta as atividades da empresa mantenedora? 
%</t>
  </si>
  <si>
    <t>* CENSO GIFE - 2014 *
&lt;&lt;Bloco IV - Estratégias de Atuação &gt;&gt;
QIV.6a. De que maneira as iniciativas de investimento social realizadas pelo associado levam em conta as atividades da empresa mantenedora? 
N</t>
  </si>
  <si>
    <t>* CENSO GIFE - 2014 *
&lt;&lt;Bloco IV - Estratégias de Atuação &gt;&gt;
QIV.7. Quais os riscos do alinhamento dos investimentos sociais aos negócios? Informe se concorda (totalmente ou parcialmente), se discorda das afirmações abaixo ou se não sabe informar.
%</t>
  </si>
  <si>
    <t>* CENSO GIFE - 2014 *
&lt;&lt;Bloco IV - Estratégias de Atuação &gt;&gt;
QIV.7. Quais os riscos do alinhamento dos investimentos sociais aos negócios? Informe se concorda (totalmente ou parcialmente), se discorda das afirmações abaixo ou se não sabe informar.
N</t>
  </si>
  <si>
    <t>* CENSO GIFE - 2014 *
&lt;&lt;Bloco IV - Estratégias de Atuação &gt;&gt;
QIV.8. Quais as vantagens/benefícios do alinhamento dos investimentos sociais aos negócios? Informe se concorda (totalmente ou parcialmente), se discorda das afirmações abaixo ou se não sabe informar
%</t>
  </si>
  <si>
    <t>* CENSO GIFE - 2014 *
&lt;&lt;Bloco IV - Estratégias de Atuação &gt;&gt;
QIV.8. Quais as vantagens/benefícios do alinhamento dos investimentos sociais aos negócios? Informe se concorda (totalmente ou parcialmente), se discorda das afirmações abaixo ou se não sabe informar
N</t>
  </si>
  <si>
    <t>2 modalidades</t>
  </si>
  <si>
    <t>3 modalidades</t>
  </si>
  <si>
    <t>4 modalidades</t>
  </si>
  <si>
    <t xml:space="preserve">* CENSO GIFE - 2014 *
&lt;&lt;Bloco IV - Estratégias de Atuação &gt;&gt;
QIV.10. De que maneira são efetivadas as parcerias de coinvestimento?
Número de modalidades adotadas nas parcerias </t>
  </si>
  <si>
    <t xml:space="preserve">* CENSO GIFE - 2014 *
&lt;&lt;Bloco IV - Estratégias de Atuação &gt;&gt;
QIV. 12. O associado atua com negócios de impacto social?
Número de modalidades adotadas em negócios de impacto </t>
  </si>
  <si>
    <t>* CENSO GIFE - 2014 *
&lt;&lt;Bloco IV - Estratégias de Atuação &gt;&gt;
QIV.11a.  Para qual(is) associado(s) do GIFE houve aporte de recursos financeiros em 2014?
Número de parceiros do GIFE para o qual o associado aportou recursos financeiros</t>
  </si>
  <si>
    <t>1 parceiro de coinvestimento na rede GIFE</t>
  </si>
  <si>
    <t>2 parceiros de coinvestimento na rede GIFE</t>
  </si>
  <si>
    <t>3 parceiros de coinvestimento na rede GIFE</t>
  </si>
  <si>
    <t>4 parceiros de coinvestimento na rede GIFE</t>
  </si>
  <si>
    <t>5 parceiros de coinvestimento na rede GIFE</t>
  </si>
  <si>
    <t>9 parceiros de coinvestimento na rede GIFE</t>
  </si>
  <si>
    <t xml:space="preserve">* CENSO GIFE - 2014 *
&lt;&lt;Bloco IV - Estratégias de Atuação &gt;&gt;
QIV.11b. Indique o nome do programa/projeto e qual o montante de recursos financeiros repassados pelo associado para cada um dos outros associados da GIFE mencionados anteriormente.
Valores de coinvestimento </t>
  </si>
  <si>
    <t>Atua com negócio de impacto</t>
  </si>
  <si>
    <t>2 a 4 modalidades</t>
  </si>
  <si>
    <t>5 ou mais modalidades</t>
  </si>
  <si>
    <t>* CENSO GIFE - 2014 *
&lt;&lt;Bloco IV - Estratégias de Atuação &gt;&gt;
QIV.13b.  Quantos colaboradores da mantenedora do associado participaram do programa de voluntariado em 2014?
QIV.13c.  Quantos voluntários externos participaram do programa em 2014?
Quantidade de voluntários</t>
  </si>
  <si>
    <t>Entre 1/3 e 2/3 dos voluntários são internos</t>
  </si>
  <si>
    <t>Mais que 2/3 dos voluntários são internos</t>
  </si>
  <si>
    <t>A totalidade dos voluntários são internos</t>
  </si>
  <si>
    <t>Nenhum dos voluntários é interno</t>
  </si>
  <si>
    <r>
      <t>* CENSO GIFE - 2014 *
&lt;&lt;Bloco IV - Estratégias de Atuação &gt;&gt;
QIV.13b.  Quantos colaboradores da mantenedora do associado participaram do programa de voluntariado em 2014?
QIV.13c.  Quantos voluntários externos participaram do programa em 2014?
Número de voluntár</t>
    </r>
    <r>
      <rPr>
        <b/>
        <sz val="9"/>
        <rFont val="Arial Bold"/>
      </rPr>
      <t>ios total (faixa)</t>
    </r>
  </si>
  <si>
    <t>201 a 500</t>
  </si>
  <si>
    <t>501 a 1000</t>
  </si>
  <si>
    <t>1001 a 2000</t>
  </si>
  <si>
    <t>2001 a 5000</t>
  </si>
  <si>
    <t xml:space="preserve">* CENSO GIFE - 2014 *
&lt;&lt;Bloco IV - Estratégias de Atuação &gt;&gt;
QIV.14. O associado tem iniciativas sistemáticas para promover as doações de pessoas físicas a projetos sociais? A que públicos são dirigidas estas ações e que tipo de recurso tais ações propõem que sejam doados?
%
</t>
  </si>
  <si>
    <t>* CENSO GIFE - 2014 *
&lt;&lt;Bloco IV - Estratégias de Atuação &gt;&gt;
QIV.14. O associado tem iniciativas sistemáticas para promover as doações de pessoas físicas a projetos sociais? A que públicos são dirigidas estas ações e que tipo de recurso tais ações propõem que sejam doados?
N</t>
  </si>
  <si>
    <t>1 modalidade de doação</t>
  </si>
  <si>
    <t>2 modalidades de doação</t>
  </si>
  <si>
    <t>3 modalidades de doação</t>
  </si>
  <si>
    <t xml:space="preserve">* CENSO GIFE - 2014 *
&lt;&lt;Bloco IV - Estratégias de Atuação &gt;&gt;
QIV.14. O associado tem iniciativas sistemáticas para promover as doações de pessoas físicas a projetos sociais? A que públicos são dirigidas estas ações e que tipo de recurso tais ações propõem que sejam doados?
Número de modalidades por meio das quais o associado promove doações de colaboradores do associado / da  mantenedora </t>
  </si>
  <si>
    <t xml:space="preserve">* CENSO GIFE - 2014 *
&lt;&lt;Bloco IV - Estratégias de Atuação &gt;&gt;
QIV.14. O associado tem iniciativas sistemáticas para promover as doações de pessoas físicas a projetos sociais? A que públicos são dirigidas estas ações e que tipo de recurso tais ações propõem que sejam doados?
Número de modalidades por meio das quais o associado promove doações da sociedade em geral </t>
  </si>
  <si>
    <t xml:space="preserve">* CENSO GIFE - 2014 *
&lt;&lt;Bloco IV - Estratégias de Atuação &gt;&gt;
QIV.14. O associado tem iniciativas sistemáticas para promover as doações de pessoas físicas a projetos sociais? A que públicos são dirigidas estas ações e que tipo de recurso tais ações propõem que sejam doados?
Número de modalidades por meio das quais o associado promove doações de clientes / fornecedores </t>
  </si>
  <si>
    <t>* CENSO GIFE - 2014 *
&lt;&lt;Bloco IV - Estratégias de Atuação &gt;&gt;
QIV.16. Em que medida o associado está disposto a assumir riscos?  Para cada um dos aspectos abaixo indique se a organização tem uma alta, média ou baixa propensão a correr riscos em relação…
%</t>
  </si>
  <si>
    <t>* CENSO GIFE - 2014 *
&lt;&lt;Bloco IV - Estratégias de Atuação &gt;&gt;
QIV.16. Em que medida o associado está disposto a assumir riscos?  Para cada um dos aspectos abaixo indique se a organização tem uma alta, média ou baixa propensão a correr riscos em relação…
N</t>
  </si>
  <si>
    <t>* CENSO GIFE - 2014 *
&lt;&lt;Bloco IV - Estratégias de Atuação &gt;&gt;
QIV.17. Pensando de maneira ampla em cada um dos temas deste bloco, qual seu grau de satisfação (onde 1 significa NADA SATISFEITO e 5 significa MUITO SATISFEITO) com relação a atuação do associado em termos de...
N</t>
  </si>
  <si>
    <t>* CENSO GIFE - 2014 *
&lt;&lt;Bloco IV - Estratégias de Atuação &gt;&gt;
QIV.17. Pensando de maneira ampla em cada um dos temas deste bloco, qual seu grau de satisfação (onde 1 significa NADA SATISFEITO e 5 significa MUITO SATISFEITO) com relação a atuação do associado em termos de...
%</t>
  </si>
  <si>
    <t>2 áreas de atuação</t>
  </si>
  <si>
    <t>3 áreas de atuação</t>
  </si>
  <si>
    <t>4 áreas de atuação</t>
  </si>
  <si>
    <t>5 áreas de atuação</t>
  </si>
  <si>
    <t>6 áreas de atuação</t>
  </si>
  <si>
    <t>7 áreas de atuação</t>
  </si>
  <si>
    <t>8 áreas de atuação</t>
  </si>
  <si>
    <t>9 áreas de atuação</t>
  </si>
  <si>
    <t>10 áreas de atuação</t>
  </si>
  <si>
    <t>11 áreas de atuação</t>
  </si>
  <si>
    <t>12 áreas de atuação</t>
  </si>
  <si>
    <t>0 áreas de atuação</t>
  </si>
  <si>
    <t>* CENSO GIFE - 2014 *
&lt;&lt;Bloco V -Áreas de Atuação &gt;&gt;
QV.1. Em quais destas áreas temáticas o associado realiza projetos próprios? E em quais o associado apoia projetos de terceiros?
N</t>
  </si>
  <si>
    <t>* CENSO GIFE - 2014 *
&lt;&lt;Bloco V -Áreas de Atuação &gt;&gt;
QV.1. Em quais destas áreas temáticas o associado realiza projetos próprios? E em quais o associado apoia projetos de terceiros?
%</t>
  </si>
  <si>
    <r>
      <t xml:space="preserve">* CENSO GIFE - 2014 *
&lt;&lt;Bloco V -Áreas de Atuação &gt;&gt;
</t>
    </r>
    <r>
      <rPr>
        <b/>
        <sz val="9"/>
        <rFont val="Arial Bold"/>
      </rPr>
      <t>QV.1. Em quais destas áreas temáticas o associado realiza projetos próprios? E em quais o associado apoia projetos de terceiros?</t>
    </r>
    <r>
      <rPr>
        <b/>
        <sz val="9"/>
        <rFont val="Arial Bold"/>
        <family val="2"/>
      </rPr>
      <t xml:space="preserve">
Número de áreas de atuação</t>
    </r>
  </si>
  <si>
    <r>
      <t xml:space="preserve">* CENSO GIFE - 2014 *
&lt;&lt;Bloco V -Áreas de Atuação &gt;&gt;
</t>
    </r>
    <r>
      <rPr>
        <b/>
        <sz val="9"/>
        <rFont val="Arial Bold"/>
      </rPr>
      <t>QV.1. Em quais destas áreas temáticas o associado realiza projetos próprios? E em quais o associado apoia projetos de terceiros?</t>
    </r>
    <r>
      <rPr>
        <b/>
        <sz val="9"/>
        <rFont val="Arial Bold"/>
        <family val="2"/>
      </rPr>
      <t xml:space="preserve">
Número de áreas de atuação executando projetos próprios </t>
    </r>
  </si>
  <si>
    <t>* CENSO GIFE - 2014 *
&lt;&lt;Bloco V -Áreas de Atuação &gt;&gt;
QV.2. Comparando o ano de 2014 com o planejado para 2015, como variarão os recursos financeiros destinados pelo associado a cada área de atuação?*
%</t>
  </si>
  <si>
    <t>* CENSO GIFE - 2014 *
&lt;&lt;Bloco V -Áreas de Atuação &gt;&gt;
QV.2. Comparando o ano de 2014 com o planejado para 2015, como variarão os recursos financeiros destinados pelo associado a cada área de atuação?*
N</t>
  </si>
  <si>
    <t>2 programas</t>
  </si>
  <si>
    <t>3 programas</t>
  </si>
  <si>
    <t>4 programas</t>
  </si>
  <si>
    <t>5 programas</t>
  </si>
  <si>
    <t>3 a 5 perfis de parceiros</t>
  </si>
  <si>
    <t>6 a 9 perfis de parceiros</t>
  </si>
  <si>
    <t>10 ou mais perfis de parceiros</t>
  </si>
  <si>
    <t xml:space="preserve">3 a 5 ações </t>
  </si>
  <si>
    <t xml:space="preserve">6 a 9 ações </t>
  </si>
  <si>
    <t xml:space="preserve">10 a 15 ações </t>
  </si>
  <si>
    <t>Mais de 15 ações</t>
  </si>
  <si>
    <t>Base: amostra</t>
  </si>
  <si>
    <t>Base: programas</t>
  </si>
  <si>
    <t>Base:  institutos e  fundações familiares</t>
  </si>
  <si>
    <t>2 modalidades de ensino</t>
  </si>
  <si>
    <t>3 modalidades de ensino</t>
  </si>
  <si>
    <t>4 modalidades de ensino</t>
  </si>
  <si>
    <t xml:space="preserve">3 a 5 públicos </t>
  </si>
  <si>
    <t xml:space="preserve">6 ou mais públicos </t>
  </si>
  <si>
    <t>* CENSO GIFE - 2014 *
&lt;&lt;Bloco VI - Monitoramento e Avaliação &gt;&gt;
QVI.1. Para o monitoramento dos projetos/programas, qual(is) atividades listadas abaixo o associado costuma realizar?
%</t>
  </si>
  <si>
    <t>* CENSO GIFE - 2014 *
&lt;&lt;Bloco VI - Monitoramento e Avaliação &gt;&gt;
QVI.1. Para o monitoramento dos projetos/programas, qual(is) atividades listadas abaixo o associado costuma realizar?
N</t>
  </si>
  <si>
    <t>* CENSO GIFE - 2014 *
&lt;&lt;Bloco VI - Monitoramento e Avaliação &gt;&gt;
QVII.3. Quais são os meios/canais de comunicação utilizados pelo associado?
Número de meios de comunicação utilizados</t>
  </si>
  <si>
    <r>
      <t xml:space="preserve">* CENSO GIFE - 2014 *
&lt;&lt;Bloco V -Áreas de Atuação &gt;&gt;
</t>
    </r>
    <r>
      <rPr>
        <b/>
        <sz val="9"/>
        <rFont val="Arial Bold"/>
      </rPr>
      <t>QV.1. Em quais destas áreas temáticas o associado realiza projetos próprios? E em quais o associado apoia projetos de terceiros?</t>
    </r>
    <r>
      <rPr>
        <b/>
        <sz val="9"/>
        <rFont val="Arial Bold"/>
        <family val="2"/>
      </rPr>
      <t xml:space="preserve">
Número de áreas de atuação apoiando projetos de terceiros</t>
    </r>
  </si>
  <si>
    <t>* CENSO GIFE - 2014 *
&lt;&lt;Bloco VI - Monitoramento e Avaliação &gt;&gt;
QVI.3. Para decidir qual(is) programa(s) será(ão) avaliado(s), com que frequência o associado considera cada um dos critérios citados?
%</t>
  </si>
  <si>
    <t>* CENSO GIFE - 2014 *
&lt;&lt;Bloco VI - Monitoramento e Avaliação &gt;&gt;
QVI.3. Para decidir qual(is) programa(s) será(ão) avaliado(s), com que frequência o associado considera cada um dos critérios citados?
N</t>
  </si>
  <si>
    <t>* CENSO GIFE - 2014 *
&lt;&lt;Bloco VI - Monitoramento e Avaliação &gt;&gt;
QVI.4. Com que frequência as avaliações realizadas pelo associado têm como intuito atender a cada um dos objetivos listados abaixo?
Coletar dados, reunir elementos para APRENDER E DECIDIR SOBRE:
%</t>
  </si>
  <si>
    <t>* CENSO GIFE - 2014 *
&lt;&lt;Bloco VI - Monitoramento e Avaliação &gt;&gt;
QVI.4. Com que frequência as avaliações realizadas pelo associado têm como intuito atender a cada um dos objetivos listados abaixo?
Coletar dados, reunir elementos para APRENDER E DECIDIR SOBRE:
N</t>
  </si>
  <si>
    <t>* CENSO GIFE - 2014 *
&lt;&lt;Bloco VI - Monitoramento e Avaliação &gt;&gt;
QVI.4. Com que frequência as avaliações realizadas pelo associado têm como intuito atender a cada um dos objetivos listados abaixo?
Coletar dados, reunir elementos para COMUNICAR OS RESULTADOS DO PROGRAMA A:
%</t>
  </si>
  <si>
    <t>* CENSO GIFE - 2014 *
&lt;&lt;Bloco VI - Monitoramento e Avaliação &gt;&gt;
QVI.4. Com que frequência as avaliações realizadas pelo associado têm como intuito atender a cada um dos objetivos listados abaixo?
Coletar dados, reunir elementos para COMUNICAR OS RESULTADOS DO PROGRAMA A:
N</t>
  </si>
  <si>
    <t>* CENSO GIFE - 2014 *
&lt;&lt;Bloco VI - Monitoramento e Avaliação &gt;&gt;
QVI.4. Com que frequência as avaliações realizadas pelo associado têm como intuito atender a cada um dos objetivos listados abaixo?
OUTRAS EXPECTATIVAS E RESULTADOS:
N</t>
  </si>
  <si>
    <t>* CENSO GIFE - 2014 *
&lt;&lt;Bloco VI - Monitoramento e Avaliação &gt;&gt;
QVI.4. Com que frequência as avaliações realizadas pelo associado têm como intuito atender a cada um dos objetivos listados abaixo?
OUTRAS EXPECTATIVAS E RESULTADOS:
%</t>
  </si>
  <si>
    <t>* CENSO GIFE - 2014 *
&lt;&lt;Bloco VI - Monitoramento e Avaliação &gt;&gt;
QVI.5. Qual seu grau de satisfação (onde 1 significa NADA SATISFEITO e 5 significa MUITO SATISFEITO) com relação a:
N</t>
  </si>
  <si>
    <t>* CENSO GIFE - 2014 *
&lt;&lt;Bloco VI - Monitoramento e Avaliação &gt;&gt;
QVI.5. Qual seu grau de satisfação (onde 1 significa NADA SATISFEITO e 5 significa MUITO SATISFEITO) com relação a:
%</t>
  </si>
  <si>
    <t>1 a 2 públicos</t>
  </si>
  <si>
    <t>3 a 5 públicos</t>
  </si>
  <si>
    <t>6 ou mais públicos</t>
  </si>
  <si>
    <t>3 a 5 meios de comunicação</t>
  </si>
  <si>
    <t>6 ou mais meios de comunicação</t>
  </si>
  <si>
    <r>
      <t xml:space="preserve">QIII.3 Com base no valor do orçamento realizado em 2014 mencionado na pergunta anterior, qual foi aproximadamente a participação (em %) de cada uma das fontes de recursos citadas abaixo na sua composição? </t>
    </r>
    <r>
      <rPr>
        <i/>
        <sz val="9"/>
        <color theme="1"/>
        <rFont val="Calibri"/>
        <family val="2"/>
      </rPr>
      <t xml:space="preserve"> </t>
    </r>
  </si>
  <si>
    <r>
      <t>QV.5a.</t>
    </r>
    <r>
      <rPr>
        <sz val="9"/>
        <color theme="1"/>
        <rFont val="Calibri"/>
        <family val="2"/>
      </rPr>
      <t xml:space="preserve"> Com relação a cada um dos programas citados acima, quem são os beneficiários diretos (aqueles que são objeto da intervenção dos projetos/programas do associado)? </t>
    </r>
  </si>
  <si>
    <r>
      <t>QV.5b.</t>
    </r>
    <r>
      <rPr>
        <sz val="9"/>
        <color theme="1"/>
        <rFont val="Calibri"/>
        <family val="2"/>
      </rPr>
      <t xml:space="preserve"> E quem são os beneficiários indiretos (aqueles que serão beneficiados pela ação dos primeiros)?</t>
    </r>
  </si>
  <si>
    <r>
      <t>QVI.5. Qual seu grau de satisfação (</t>
    </r>
    <r>
      <rPr>
        <sz val="9"/>
        <color theme="1"/>
        <rFont val="Calibri Light"/>
        <family val="2"/>
      </rPr>
      <t xml:space="preserve">onde 1 significa NADA SATISFEITO e 5 significa MUITO SATISFEITO) </t>
    </r>
    <r>
      <rPr>
        <sz val="9"/>
        <color theme="1"/>
        <rFont val="Calibri"/>
        <family val="2"/>
      </rPr>
      <t>com relação a:</t>
    </r>
  </si>
  <si>
    <t>PGQP - Programa Gaúcho da qualidade e produtividade ligado a FNQ</t>
  </si>
  <si>
    <t>2 áreas temáticas</t>
  </si>
  <si>
    <t>3 áreas temáticas</t>
  </si>
  <si>
    <t>4 áreas temáticas</t>
  </si>
  <si>
    <t>5 áreas temáticas</t>
  </si>
  <si>
    <t>* CENSO GIFE - 2014 *
&lt;&lt;Bloco V -Áreas de Atuação &gt;&gt;
QV.4. Para cada um dos programas listados indique os tipos de organização com as quais há uma parceria formal estabelecida:
Quantidade de perfis de parceiros</t>
  </si>
  <si>
    <t>Descritivo da alternativa "Condição física/mental"</t>
  </si>
  <si>
    <t>Descritivo da alternativa "Nível de renda"</t>
  </si>
  <si>
    <t>Descritivo da alternativa "Outros públicos"</t>
  </si>
  <si>
    <t>De 101 a 500</t>
  </si>
  <si>
    <t>De 501 a 1000</t>
  </si>
  <si>
    <t>Até 99,99 milhões</t>
  </si>
  <si>
    <t>Investimento contratual 2013 / 2014</t>
  </si>
  <si>
    <t>2 a 4 leis de incentivo</t>
  </si>
  <si>
    <t>Usou leis de incentivo</t>
  </si>
  <si>
    <t>Faz coinvestimento na rede GIFE</t>
  </si>
  <si>
    <t>Não atua com negócios de impacto</t>
  </si>
  <si>
    <t>Faz parceria</t>
  </si>
  <si>
    <t>* CENSO GIFE - 2014 *
&lt;&lt;Bloco III - Recursos Financeiros &gt;&gt;
QIII.3 Com base no valor do orçamento realizado em 2014 mencionado na pergunta anterior, qual foi aproximadamente a participação (em %) de cada uma das fontes de recursos citadas abaixo na sua composição?
Médias e Medianas*</t>
  </si>
  <si>
    <t>* Média e mediana calculada com base na quantidade de organizações que utilizaram determinada fonte de recursos</t>
  </si>
  <si>
    <t xml:space="preserve">QIV.3b. Se o associado NÃO apoia ou financia projetos de organizações da sociedade civil, quais as duas principais razões para não fazê-lo? </t>
  </si>
  <si>
    <t>QIV.4. O associado tem iniciativas alinhadas com a política pública? De que maneira se dá este alinhamento?</t>
  </si>
  <si>
    <t>Posterior a 2010</t>
  </si>
  <si>
    <t>* CENSO GIFE - 2014 *
&lt;&lt;Bloco II - Governança e Gestão &gt;&gt;
QII.1b. Como é composto este Conselho?
Médias e Somas</t>
  </si>
  <si>
    <t>* CENSO GIFE - 2014 *
&lt;&lt;Bloco II - Governança e Gestão &gt;&gt;
QII.1b. Como é composto este Conselho?</t>
  </si>
  <si>
    <t>* CENSO GIFE - 2014 *
&lt;&lt;Bloco II - Governança e Gestão &gt;&gt;
QII.1b. Como é composto este Conselho?  
%</t>
  </si>
  <si>
    <t>* CENSO GIFE - 2014 *
&lt;&lt;Bloco II - Governança e Gestão &gt;&gt;
QII.1b. Como é composto este Conselho?  
N</t>
  </si>
  <si>
    <t>* CENSO GIFE - 2014 *
&lt;&lt;Bloco II - Governança e Gestão &gt;&gt;
QII.2. Quem decide na mantenedora sobre os recursos destinados ao associado?</t>
  </si>
  <si>
    <t xml:space="preserve">* CENSO GIFE - 2014 *
&lt;&lt;Bloco II - Governança e Gestão &gt;&gt;
QII. 3. Em que instâncias os diferentes stakeholders estão representados e participam, ainda que apenas com aconselhamentos e sugestões, dos processos decisórios do associado?
%
</t>
  </si>
  <si>
    <t xml:space="preserve">* CENSO GIFE - 2014 *
&lt;&lt;Bloco II - Governança e Gestão &gt;&gt;
QII. 3. Em que instâncias os diferentes stakeholders estão representados e participam, ainda que apenas com aconselhamentos e sugestões, dos processos decisórios do associado?
N
</t>
  </si>
  <si>
    <t>* CENSO GIFE - 2014 *
&lt;&lt;Bloco II - Governança e Gestão &gt;&gt;
QII. 3. Em que instâncias os diferentes stakeholders estão representados e participam, ainda que apenas com aconselhamentos e sugestões, dos processos decisórios do associado?
Representantes de instituições públicas parceiras</t>
  </si>
  <si>
    <t>* CENSO GIFE - 2014 *
&lt;&lt;Bloco II - Governança e Gestão &gt;&gt;
QII. 3. Em que instâncias os diferentes stakeholders estão representados e participam, ainda que apenas com aconselhamentos e sugestões, dos processos decisórios do associado?
Representantes de instituições privadas parceiras / coinvestidores</t>
  </si>
  <si>
    <t>* CENSO GIFE - 2014 *
&lt;&lt;Bloco II - Governança e Gestão &gt;&gt;
QII. 3. Em que instâncias os diferentes stakeholders estão representados e participam, ainda que apenas com aconselhamentos e sugestões, dos processos decisórios do associado?
Representantes de organizações da sociedade civil</t>
  </si>
  <si>
    <t>* CENSO GIFE - 2014 *
&lt;&lt;Bloco II - Governança e Gestão &gt;&gt;
QII. 3. Em que instâncias os diferentes stakeholders estão representados e participam, ainda que apenas com aconselhamentos e sugestões, dos processos decisórios do associado?
Representantes dos acionistas da empresa</t>
  </si>
  <si>
    <t>* CENSO GIFE - 2014 *
&lt;&lt;Bloco II - Governança e Gestão &gt;&gt;
QII. 3. Em que instâncias os diferentes stakeholders estão representados e participam, ainda que apenas com aconselhamentos e sugestões, dos processos decisórios do associado?
Representantes de colaboradores da mantenedora</t>
  </si>
  <si>
    <t>* CENSO GIFE - 2014 *
&lt;&lt;Bloco II - Governança e Gestão &gt;&gt;
QII. 3. Em que instâncias os diferentes stakeholders estão representados e participam, ainda que apenas com aconselhamentos e sugestões, dos processos decisórios do associado?
Representantes de beneficiários diretos</t>
  </si>
  <si>
    <t>* CENSO GIFE - 2014 *
&lt;&lt;Bloco II - Governança e Gestão &gt;&gt;
QII. 3. Em que instâncias os diferentes stakeholders estão representados e participam, ainda que apenas com aconselhamentos e sugestões, dos processos decisórios do associado?
Representantes de voluntários</t>
  </si>
  <si>
    <t>* CENSO GIFE - 2014 *
&lt;&lt;Bloco II - Governança e Gestão &gt;&gt;
QII. 3. Em que instâncias os diferentes stakeholders estão representados e participam, ainda que apenas com aconselhamentos e sugestões, dos processos decisórios do associado?
Representantes de associações de classe</t>
  </si>
  <si>
    <t>* CENSO GIFE - 2014 *
&lt;&lt;Bloco II - Governança e Gestão &gt;&gt;
QII. 3. Em que instâncias os diferentes stakeholders estão representados e participam, ainda que apenas com aconselhamentos e sugestões, dos processos decisórios do associado?
Outros</t>
  </si>
  <si>
    <t>* CENSO GIFE - 2014 *
&lt;&lt;Bloco II - Governança e Gestão &gt;&gt;
QII.4a. Qual o número de funcionários do associado?</t>
  </si>
  <si>
    <t>* CENSO GIFE - 2014 *
&lt;&lt;Bloco II - Governança e Gestão &gt;&gt;
QII.4b. Deste total, quantas são:
Médias</t>
  </si>
  <si>
    <t>* CENSO GIFE - 2014 *
&lt;&lt;Bloco II - Governança e Gestão &gt;&gt;
QII.5a. O associado pratica remuneração variável para seus colaboradores?</t>
  </si>
  <si>
    <t>* CENSO GIFE - 2014 *
&lt;&lt;Bloco II - Governança e Gestão &gt;&gt;
QII.5b. Que forma de remuneração variável é praticada para os colaboradores do associado?</t>
  </si>
  <si>
    <t>* CENSO GIFE - 2014 *
&lt;&lt;Bloco II - Governança e Gestão &gt;&gt;
QII.5c. O pagamento de remuneração variável para os colaboradores do associado é vinculado a:</t>
  </si>
  <si>
    <t>* CENSO GIFE - 2014 *
&lt;&lt;Bloco II - Governança e Gestão &gt;&gt;
QII.6. Que tipo de informação o associado costuma divulgar e para que públicos?
%</t>
  </si>
  <si>
    <t>* CENSO GIFE - 2014 *
&lt;&lt;Bloco II - Governança e Gestão &gt;&gt;
QII.6. Que tipo de informação o associado costuma divulgar e para que públicos?
N</t>
  </si>
  <si>
    <t>* CENSO GIFE - 2014 *
&lt;&lt;Bloco II - Governança e Gestão &gt;&gt;
QII.6. Que tipo de informação o associado costuma divulgar e para que públicos?
Estatuto do Associado</t>
  </si>
  <si>
    <t>* CENSO GIFE - 2014 *
&lt;&lt;Bloco II - Governança e Gestão &gt;&gt;
QII.6. Que tipo de informação o associado costuma divulgar e para que públicos?
Missão e visão da organização</t>
  </si>
  <si>
    <t>* CENSO GIFE - 2014 *
&lt;&lt;Bloco II - Governança e Gestão &gt;&gt;
QII.6. Que tipo de informação o associado costuma divulgar e para que públicos?
Áreas programáticas / de atuação</t>
  </si>
  <si>
    <t>* CENSO GIFE - 2014 *
&lt;&lt;Bloco II - Governança e Gestão &gt;&gt;
QII.6. Que tipo de informação o associado costuma divulgar e para que públicos?
Estratégia de atuação (se apoio a programas de terceiros e/ou execução de programas próprios)</t>
  </si>
  <si>
    <t>* CENSO GIFE - 2014 *
&lt;&lt;Bloco II - Governança e Gestão &gt;&gt;
QII.6. Que tipo de informação o associado costuma divulgar e para que públicos?
Composição do Conselho Deliberativo</t>
  </si>
  <si>
    <t>* CENSO GIFE - 2014 *
&lt;&lt;Bloco II - Governança e Gestão &gt;&gt;
QII.6. Que tipo de informação o associado costuma divulgar e para que públicos?
Composição da equipe</t>
  </si>
  <si>
    <t>* CENSO GIFE - 2014 *
&lt;&lt;Bloco II - Governança e Gestão &gt;&gt;
QII.6. Que tipo de informação o associado costuma divulgar e para que públicos?
Editais de processos seletivos para colaboradores ou prestadores de serviço</t>
  </si>
  <si>
    <t>* CENSO GIFE - 2014 *
&lt;&lt;Bloco II - Governança e Gestão &gt;&gt;
QII.6. Que tipo de informação o associado costuma divulgar e para que públicos?
Editais para a seleção de projetos a apoiar</t>
  </si>
  <si>
    <t>* CENSO GIFE - 2014 *
&lt;&lt;Bloco II - Governança e Gestão &gt;&gt;
QII.6. Que tipo de informação o associado costuma divulgar e para que públicos?
Critérios utilizados na seleção de projetos apoiados</t>
  </si>
  <si>
    <t>* CENSO GIFE - 2014 *
&lt;&lt;Bloco II - Governança e Gestão &gt;&gt;
QII.6. Que tipo de informação o associado costuma divulgar e para que públicos?
Contato com equipe de comunicação ou responsável por diálogo com público externo</t>
  </si>
  <si>
    <t>* CENSO GIFE - 2014 *
&lt;&lt;Bloco II - Governança e Gestão &gt;&gt;
QII.6. Que tipo de informação o associado costuma divulgar e para que públicos?
Relatórios de atividades / balanço social</t>
  </si>
  <si>
    <t>* CENSO GIFE - 2014 *
&lt;&lt;Bloco II - Governança e Gestão &gt;&gt;
QII.6. Que tipo de informação o associado costuma divulgar e para que públicos?
Demonstrações contábeis e financeiras</t>
  </si>
  <si>
    <t>* CENSO GIFE - 2014 *
&lt;&lt;Bloco II - Governança e Gestão &gt;&gt;
QII.6. Que tipo de informação o associado costuma divulgar e para que públicos?
Parecer de auditores independentes sobre demonstrações contábeis</t>
  </si>
  <si>
    <t>* CENSO GIFE - 2014 *
&lt;&lt;Bloco II - Governança e Gestão &gt;&gt;
QII.6. Que tipo de informação o associado costuma divulgar e para que públicos?
Indicadores de impacto e/ou resultados de programas</t>
  </si>
  <si>
    <t>* CENSO GIFE - 2014 *
&lt;&lt;Bloco II - Governança e Gestão &gt;&gt;
QII.6. Que tipo de informação o associado costuma divulgar e para que públicos?
Resultado das avaliações de projetos/programas</t>
  </si>
  <si>
    <t>* CENSO GIFE - 2014 *
&lt;&lt;Bloco II - Governança e Gestão &gt;&gt;
QII.6. Que tipo de informação o associado costuma divulgar e para que públicos?
Outros</t>
  </si>
  <si>
    <t>* CENSO GIFE - 2014 *
&lt;&lt;Bloco II - Governança e Gestão &gt;&gt;
QII.7a. Para quais dos relatórios / indicadores o associado fornece informações sobre sua organização ou sobre a mantenedora?</t>
  </si>
  <si>
    <t>* CENSO GIFE - 2014 *
&lt;&lt;Bloco II - Governança e Gestão &gt;&gt;
QII.8. Usando uma escala de 1 a 5, onde 1 significa NADA SATISFEITO e 5 significa MUITO SATISFEITO, qual o seu grau de satisfação em relação a:
Padrões de governança do setor</t>
  </si>
  <si>
    <t>* CENSO GIFE - 2014 *
&lt;&lt;Bloco II - Governança e Gestão &gt;&gt;
QII.8. Usando uma escala de 1 a 5, onde 1 significa NADA SATISFEITO e 5 significa MUITO SATISFEITO, qual o seu grau de satisfação em relação a:
%</t>
  </si>
  <si>
    <t>* CENSO GIFE - 2014 *
&lt;&lt;Bloco II - Governança e Gestão &gt;&gt;
QII.8. Usando uma escala de 1 a 5, onde 1 significa NADA SATISFEITO e 5 significa MUITO SATISFEITO, qual o seu grau de satisfação em relação a:
N</t>
  </si>
  <si>
    <t>* CENSO GIFE - 2014 *
&lt;&lt;Bloco II - Governança e Gestão &gt;&gt;
QII.9. Considerando de modo geral a atuação de sua organização em termos de Governança você considera que, em comparação aos demais investidores sociais, sua organização...</t>
  </si>
  <si>
    <t>Relatórios de atividades / balanço social</t>
  </si>
  <si>
    <t>* CENSO GIFE - 2014 *
&lt;&lt;Bloco III - Recursos Financeiros &gt;&gt;
QIII.2. Qual a distribuição (em %) das despesas orçamentárias totais do associado no ano de 2014?
Organizações por investimento direto destinado a apoiar programas de terceiros - excluindo administrativo</t>
  </si>
  <si>
    <t>* CENSO GIFE - 2014 *
&lt;&lt;Bloco III - Recursos Financeiros &gt;&gt;
QIII.2. Qual a distribuição (em %) das despesas orçamentárias totais do associado no ano de 2014?
Organizações por faixa de proporção do investimento direto destinada a apoiar programas de terceiros - excluindo administrativo</t>
  </si>
  <si>
    <t>* CENSO GIFE - 2014 *
&lt;&lt;Bloco III - Recursos Financeiros &gt;&gt;
QIII.2. Qual a distribuição (em %) das despesas orçamentárias totais do associado no ano de 2014?
Organizações por investimento direto destinada a executar programas próprios</t>
  </si>
  <si>
    <t>* CENSO GIFE - 2014 *
&lt;&lt;Bloco III - Recursos Financeiros &gt;&gt;
QIII.2. Qual a distribuição (em %) das despesas orçamentárias totais do associado no ano de 2014?
Organizações por faixa de proporção do investimento direto destinada a executar programas próprios</t>
  </si>
  <si>
    <t>* CENSO GIFE - 2014 *
&lt;&lt;Bloco III - Recursos Financeiros &gt;&gt;
QIII.2. Qual a distribuição (em %) das despesas orçamentárias totais do associado no ano de 2014?
Organizações por  investimento totais destinada a custos administrativos</t>
  </si>
  <si>
    <t>* CENSO GIFE - 2014 *
&lt;&lt;Bloco III - Recursos Financeiros &gt;&gt;
QIII.2. Qual a distribuição (em %) das despesas orçamentárias totais do associado no ano de 2014?
Organizações por faixa de proporção do investimento totais destinada a custos administrativos</t>
  </si>
  <si>
    <t>* CENSO GIFE - 2014 *
&lt;&lt;Bloco IV - Estratégias de Atuação &gt;&gt;
QIV.6a. De que maneira as iniciativas de investimento social realizadas pelo associado levam em conta as atividades da empresa mantenedora?
Número de aspectos em que o investimento social do associado leva em conta os negócios da empresa em TODAS/NA MAIORIA das atividades</t>
  </si>
  <si>
    <t>O alinhamento contribui para ampliar os recursos humanos e financeiros disponibilizados para a área social</t>
  </si>
  <si>
    <t>Atendeu, juntamente com outros investidores sociais, a um pedido de recursos para apoiar uma iniciativa da sociedade civil / cooperação internacional / gestão pública / associação / etc.</t>
  </si>
  <si>
    <t>* CENSO GIFE - 2014 *
&lt;&lt;Bloco IV - Estratégias de Atuação &gt;&gt;
QIV.13b.  Quantos colaboradores da mantenedora do associado participaram do programa de voluntariado em 2014?
QIV.13c.  Quantos voluntários externos participaram do programa em 2014?
Proporção de voluntários da mantenedora /  da empresa / das empresas da família mantenedora (Faixa)</t>
  </si>
  <si>
    <t>Comunidade e instituições no entorno do empreendimento</t>
  </si>
  <si>
    <t>PROFISSIONAIS VINCULADOS AOS SERVIÇOS PÚBLICOS</t>
  </si>
  <si>
    <t>STEM education: Ciência, Tecnologia, Engenharia e Matemática</t>
  </si>
  <si>
    <t>* Na opção outros um respondente apontou uma opção, porém não selecionou com que frequência ela ocorre</t>
  </si>
  <si>
    <t>* CENSO GIFE - 2014 *
&lt;&lt;Bloco VII - Comunicação &gt;&gt;
QVII.2. Qual(is) destes públicos o associado procurou atingir em suas ações de comunicação em 2014?
Número de públicos aos quais as ações de comunicação do associado se destinam</t>
  </si>
  <si>
    <t>E-mail marketing</t>
  </si>
  <si>
    <t>Com envolvimento nas/das empresas da família mantenedora</t>
  </si>
  <si>
    <t>Sem envolvimento nas/das empresas da família mantenedora</t>
  </si>
  <si>
    <t>* CENSO GIFE - 2014 *
&lt;&lt;Bloco II - Governança e Gestão &gt;&gt;
QII.1a. O associado conta com um conselho formalmente constituído?</t>
  </si>
  <si>
    <t>* CENSO GIFE - 2014 *
&lt;&lt;Bloco II - Governança e Gestão &gt;&gt;
QII.8. Usando uma escala de 1 a 5, onde 1 significa NADA SATISFEITO e 5 significa MUITO SATISFEITO, qual o seu grau de satisfação em relação a:
Padrões de governança do associado / da área que coordena o investimento social do associado</t>
  </si>
  <si>
    <t>* CENSO GIFE - 2014 *
&lt;&lt;Bloco III - Recursos Financeiros &gt;&gt;
QIII.2. Qual a distribuição (em %) das despesas orçamentárias totais do associado no ano de 2014? 
Média e mediana das porcentagens</t>
  </si>
  <si>
    <t>* CENSO GIFE - 2014 *
&lt;&lt;Bloco V -Áreas de Atuação &gt;&gt;
QV.3. Liste até cinco principais programas do associado.
Foco temático - base de respondentes (amostra)</t>
  </si>
  <si>
    <t>* CENSO GIFE - 2014 *
&lt;&lt;Bloco V -Áreas de Atuação &gt;&gt;
QV.3. Liste até cinco principais programas do associado.
Foco temático - base de programas</t>
  </si>
  <si>
    <t>* CENSO GIFE - 2014 *
&lt;&lt;Bloco V -Áreas de Atuação &gt;&gt;
QV.4. Para cada um dos programas listados indique os tipos de organização com as quais há uma parceria formal estabelecida:
base de respondentes (amostra)</t>
  </si>
  <si>
    <t>* CENSO GIFE - 2014 *
&lt;&lt;Bloco V -Áreas de Atuação &gt;&gt;
QV.4. Para cada um dos programas listados indique os tipos de organização com as quais há uma parceria formal estabelecida:
base de programas</t>
  </si>
  <si>
    <t>* CENSO GIFE - 2014 *
&lt;&lt;Bloco V -Áreas de Atuação &gt;&gt;
QV.5a. Com relação a cada um dos programas citados acima, quem são os beneficiários diretos (aqueles que são objeto da intervenção dos projetos/programas do associado)?
base de respondentes (amostra)</t>
  </si>
  <si>
    <t>* CENSO GIFE - 2014 *
&lt;&lt;Bloco V -Áreas de Atuação &gt;&gt;
QV.5a. Com relação a cada um dos programas citados acima, quem são os beneficiários diretos (aqueles que são objeto da intervenção dos projetos/programas do associado)?
base de programas</t>
  </si>
  <si>
    <t>* CENSO GIFE - 2014 *
&lt;&lt;Bloco V -Áreas de Atuação &gt;&gt;
QV.5b. E quem são os beneficiários indiretos (aqueles que serão beneficiados pela ação dos primeiros)?
base de respondentes (amostra)</t>
  </si>
  <si>
    <t>* CENSO GIFE - 2014 *
&lt;&lt;Bloco V -Áreas de Atuação &gt;&gt;
QV.5b. E quem são os beneficiários indiretos (aqueles que serão beneficiados pela ação dos primeiros)?
base de programas</t>
  </si>
  <si>
    <t>* CENSO GIFE - 2014 *
&lt;&lt;Bloco V -Áreas de Atuação &gt;&gt;
QV.6. Informe as características do público-alvo / indivíduos beneficiários diretos de cada programa citado.
Idade
base de respondentes (amostra)</t>
  </si>
  <si>
    <t>* CENSO GIFE - 2014 *
&lt;&lt;Bloco V -Áreas de Atuação &gt;&gt;
QV.6. Informe as características do público-alvo / indivíduos beneficiários diretos de cada programa citado.
Sexo
base de respondentes (amostra)</t>
  </si>
  <si>
    <t>* CENSO GIFE - 2014 *
&lt;&lt;Bloco V -Áreas de Atuação &gt;&gt;
QV.6. Informe as características do público-alvo / indivíduos beneficiários diretos de cada programa citado.
Outras características
base de respondentes (amostra)</t>
  </si>
  <si>
    <t>* CENSO GIFE - 2014 *
&lt;&lt;Bloco V -Áreas de Atuação &gt;&gt;
QV.6. Informe as características do público-alvo / indivíduos beneficiários diretos de cada programa citado.
Idade
base de programas</t>
  </si>
  <si>
    <t>* CENSO GIFE - 2014 *
&lt;&lt;Bloco V -Áreas de Atuação &gt;&gt;
QV.6. Informe as características do público-alvo / indivíduos beneficiários diretos de cada programa citado.
Sexo
base de programas</t>
  </si>
  <si>
    <t>* CENSO GIFE - 2014 *
&lt;&lt;Bloco V -Áreas de Atuação &gt;&gt;
QV.6. Informe as características do público-alvo / indivíduos beneficiários diretos de cada programa citado.
Outras características
base de programas</t>
  </si>
  <si>
    <t>* CENSO GIFE - 2014 *
&lt;&lt;Bloco V -Áreas de Atuação &gt;&gt;
QV.7. Informe as características do público-alvo / profissionais/categorias dos beneficiários diretos de cada programa citado.
base de respondentes (amostra)</t>
  </si>
  <si>
    <t>* CENSO GIFE - 2014 *
&lt;&lt;Bloco V -Áreas de Atuação &gt;&gt;
QV.7. Informe as características do público-alvo / profissionais/categorias dos beneficiários diretos de cada programa citado.
base de programas</t>
  </si>
  <si>
    <t>* CENSO GIFE - 2014 *
&lt;&lt;Bloco V -Áreas de Atuação &gt;&gt;
QV.8.  Ainda sobre cada um dos programas citados acima informe quais das seguintes ações são utilizadas:
base de respondentes (amostra)</t>
  </si>
  <si>
    <t>* CENSO GIFE - 2014 *
&lt;&lt;Bloco V -Áreas de Atuação &gt;&gt;
QV.8.  Ainda sobre cada um dos programas citados acima informe quais das seguintes ações são utilizadas:
base de programas</t>
  </si>
  <si>
    <t>* CENSO GIFE - 2014 *
&lt;&lt;Bloco V -Áreas de Atuação &gt;&gt;
QV.9a.  Em quais regiões brasileiras cada um dos programas do associado esteve presente em 2014?
base de respondentes (amostra)</t>
  </si>
  <si>
    <t>* CENSO GIFE - 2014 *
&lt;&lt;Bloco V -Áreas de Atuação &gt;&gt;
QV.9a.  Em quais regiões brasileiras cada um dos programas do associado esteve presente em 2014?
base de programas</t>
  </si>
  <si>
    <t>* CENSO GIFE - 2014 *
&lt;&lt;Bloco V -Áreas de Atuação &gt;&gt;
QV.10. Para cada programa indique as atividades de monitoramento e avaliação realizadas em 2014:
base de respondentes (amostra)</t>
  </si>
  <si>
    <t>* CENSO GIFE - 2014 *
&lt;&lt;Bloco V -Áreas de Atuação &gt;&gt;
QV.10. Para cada programa indique as atividades de monitoramento e avaliação realizadas em 2014:
base de programas</t>
  </si>
  <si>
    <t>* CENSO GIFE - 2014 *
&lt;&lt;Bloco VI - Monitoramento e Avaliação &gt;&gt;
QVI.2.  Qual(is) das atividades abaixo o associado realiza para ao menos um de seus programas?
Agrupamento dos tipos de avaliação</t>
  </si>
  <si>
    <t>COMDICA e Conselho Municipal de Assistência Social</t>
  </si>
  <si>
    <t>Registro de assistência social - CAS / DF</t>
  </si>
  <si>
    <t>Conselho / superintendência</t>
  </si>
  <si>
    <t>Diretoria técnica</t>
  </si>
  <si>
    <t>venda prod/serv e captados junto à cooperação/filantropia internacional</t>
  </si>
  <si>
    <t>isenção Fiscal</t>
  </si>
  <si>
    <t>franquia de produtos e doações dos funcionários</t>
  </si>
  <si>
    <t>dividendos e projeto</t>
  </si>
  <si>
    <t>Pesquisa de Satisfação com empresas</t>
  </si>
  <si>
    <t>Bolsas de estudo para ensino médio</t>
  </si>
  <si>
    <t>Capacitação de professores em práticas de esporte inclusivo</t>
  </si>
  <si>
    <t>Projetos junto às escolas públicas e também junto às OSCs que realizam atividades de educação não formal</t>
  </si>
  <si>
    <t>Descritivo da alternativa "Outro tema"</t>
  </si>
  <si>
    <t>Não/ Opção não aplicável</t>
  </si>
  <si>
    <t>Bloco I'!A1</t>
  </si>
  <si>
    <r>
      <t xml:space="preserve">Bloco I - Dados Institucionais do Associado 
</t>
    </r>
    <r>
      <rPr>
        <sz val="9"/>
        <color theme="1"/>
        <rFont val="Arial"/>
        <family val="2"/>
        <scheme val="minor"/>
      </rPr>
      <t xml:space="preserve">Bloco com questões de identificação do respondente e informações institucionais da organização. São apresentadas aqui somente as perguntas que dizem respeito à organização. </t>
    </r>
  </si>
  <si>
    <t>Bloco II'!A1</t>
  </si>
  <si>
    <r>
      <rPr>
        <b/>
        <sz val="11"/>
        <color theme="1"/>
        <rFont val="Arial"/>
        <family val="2"/>
        <scheme val="minor"/>
      </rPr>
      <t xml:space="preserve">Bloco II - Governança e Gestão
 </t>
    </r>
    <r>
      <rPr>
        <sz val="9"/>
        <color theme="1"/>
        <rFont val="Arial"/>
        <family val="2"/>
        <scheme val="minor"/>
      </rPr>
      <t xml:space="preserve">
Questões sobre a governança da organização, sua estrutura operacional, os indicadores de gestão utilizados e algumas práticas de compartilhamento de informações sobre a organização.</t>
    </r>
  </si>
  <si>
    <r>
      <t xml:space="preserve">Bloco III - Recursos Financeiros 
</t>
    </r>
    <r>
      <rPr>
        <sz val="9"/>
        <color theme="1"/>
        <rFont val="Arial"/>
        <family val="2"/>
        <scheme val="minor"/>
      </rPr>
      <t>Questões sobre o valor atual e a variação do orçamento executado pelo associado, as principais fontes de recursos e a natureza das principais despesas, o faturamento da empresa, as formas de definição do montante destinado à área que coordena o investimento social, outros investimentos voluntários da empresa, investimentos não voluntários e incentivos fiscais.</t>
    </r>
  </si>
  <si>
    <t>Bloco III'!A1</t>
  </si>
  <si>
    <r>
      <rPr>
        <b/>
        <sz val="11"/>
        <color theme="1"/>
        <rFont val="Arial"/>
        <family val="2"/>
        <scheme val="minor"/>
      </rPr>
      <t xml:space="preserve">Bloco IV - Estratégias de Atuação </t>
    </r>
    <r>
      <rPr>
        <sz val="11"/>
        <color theme="1"/>
        <rFont val="Arial"/>
        <family val="2"/>
        <scheme val="minor"/>
      </rPr>
      <t xml:space="preserve">
</t>
    </r>
    <r>
      <rPr>
        <sz val="9"/>
        <color theme="1"/>
        <rFont val="Arial"/>
        <family val="2"/>
        <scheme val="minor"/>
      </rPr>
      <t>Questões sobre o posicionamento atual das organizações, explorando tendências para os próximos anos com relação a grandes temas, tais como: a parceria com outras organizações da sociedade civil, o alinhamento com as políticas públicas, a interface com as demandas do negócio de suas mantenedoras, as oportunidades de coinvestimento em parceria com instituições do campo, o apoio a negócios sociais, bem como a mobilização de outros segmentos sociais por meio de ações de voluntariado e da promoção de doações de pessoa física.</t>
    </r>
  </si>
  <si>
    <t>Bloco IV'!A1</t>
  </si>
  <si>
    <r>
      <rPr>
        <b/>
        <sz val="11"/>
        <color theme="1"/>
        <rFont val="Arial"/>
        <family val="2"/>
        <scheme val="minor"/>
      </rPr>
      <t>Bloco V - Áreas de Atuação</t>
    </r>
    <r>
      <rPr>
        <sz val="11"/>
        <color theme="1"/>
        <rFont val="Arial"/>
        <family val="2"/>
        <scheme val="minor"/>
      </rPr>
      <t xml:space="preserve">
</t>
    </r>
    <r>
      <rPr>
        <sz val="9"/>
        <color theme="1"/>
        <rFont val="Arial"/>
        <family val="2"/>
        <scheme val="minor"/>
      </rPr>
      <t>Questões referentes a áreas temáticas e detalhamento dos programas e projetos – em especial os cinco principais programas do respondente. 
Observação: no intuito de ampliar o conhecimento sobre as ações dos investidores sociais, o associado pode optar pela divulgação, além dos dados agregados, das informações individualizadas deste bloco. Essa medida, que atende a uma demanda recorrente de associados, pretendeu ampliar a comparabilidade e a identificação de sinergias entre as organizações respondentes e será utilizada, especialmente, para a produção dos relatórios de comparação. Todos os dados do Censo, no entanto, são apresentados de maneira agregada sem a identificação individualizada das organizações respondentes.</t>
    </r>
  </si>
  <si>
    <t>Bloco V'!A1</t>
  </si>
  <si>
    <r>
      <rPr>
        <b/>
        <sz val="11"/>
        <color theme="1"/>
        <rFont val="Arial"/>
        <family val="2"/>
        <scheme val="minor"/>
      </rPr>
      <t>Bloco VI - Monitoramento e Avaliação</t>
    </r>
    <r>
      <rPr>
        <sz val="11"/>
        <color theme="1"/>
        <rFont val="Arial"/>
        <family val="2"/>
        <scheme val="minor"/>
      </rPr>
      <t xml:space="preserve">
</t>
    </r>
    <r>
      <rPr>
        <sz val="9"/>
        <color theme="1"/>
        <rFont val="Arial"/>
        <family val="2"/>
        <scheme val="minor"/>
      </rPr>
      <t>Questões sobre as estratégias gerais da organização no campo da valiação procurando descrever suas práticas, bem como os avanços e as demandas ainda não plenamente satisfeitas.</t>
    </r>
  </si>
  <si>
    <t>Bloco VI'!A1</t>
  </si>
  <si>
    <r>
      <rPr>
        <b/>
        <sz val="11"/>
        <color theme="1"/>
        <rFont val="Arial"/>
        <family val="2"/>
        <scheme val="minor"/>
      </rPr>
      <t>Bloco VII - Comunicação</t>
    </r>
    <r>
      <rPr>
        <sz val="11"/>
        <color theme="1"/>
        <rFont val="Arial"/>
        <family val="2"/>
        <scheme val="minor"/>
      </rPr>
      <t xml:space="preserve">
</t>
    </r>
    <r>
      <rPr>
        <sz val="9"/>
        <color theme="1"/>
        <rFont val="Arial"/>
        <family val="2"/>
        <scheme val="minor"/>
      </rPr>
      <t xml:space="preserve">
Questões relativas à estratégia de comunicação dos associados, aos objetivos, canais de comunicação e públicos priorizados bem como à estrutura de comunicação com que a organização pode contar para a implementação de suas ações.</t>
    </r>
  </si>
  <si>
    <t>Bloco VII'!A1</t>
  </si>
  <si>
    <r>
      <rPr>
        <b/>
        <sz val="9"/>
        <color theme="1"/>
        <rFont val="Arial"/>
        <family val="2"/>
        <scheme val="minor"/>
      </rPr>
      <t xml:space="preserve">Tipos de institutos e fundações
</t>
    </r>
    <r>
      <rPr>
        <sz val="9"/>
        <color theme="1"/>
        <rFont val="Arial"/>
        <family val="2"/>
        <scheme val="minor"/>
      </rPr>
      <t xml:space="preserve">
</t>
    </r>
    <r>
      <rPr>
        <u/>
        <sz val="9"/>
        <color theme="1"/>
        <rFont val="Arial"/>
        <family val="2"/>
        <scheme val="minor"/>
      </rPr>
      <t>Institutos e fundações empresariais:</t>
    </r>
    <r>
      <rPr>
        <sz val="9"/>
        <color theme="1"/>
        <rFont val="Arial"/>
        <family val="2"/>
        <scheme val="minor"/>
      </rPr>
      <t xml:space="preserve"> são organizações sem fins lucrativos, criadas e mantidas por uma empresa ou seus acionistas. São geridas por pessoas ligadas à empresa que as mantém.
</t>
    </r>
    <r>
      <rPr>
        <u/>
        <sz val="9"/>
        <color theme="1"/>
        <rFont val="Arial"/>
        <family val="2"/>
        <scheme val="minor"/>
      </rPr>
      <t>Institutos e fundações familiares*:</t>
    </r>
    <r>
      <rPr>
        <sz val="9"/>
        <color theme="1"/>
        <rFont val="Arial"/>
        <family val="2"/>
        <scheme val="minor"/>
      </rPr>
      <t xml:space="preserve"> são organizações sem fins lucrativos criadas e mantidas por uma família e geridas, direta ou indiretamente, por seus membros. 
</t>
    </r>
    <r>
      <rPr>
        <u/>
        <sz val="9"/>
        <color theme="1"/>
        <rFont val="Arial"/>
        <family val="2"/>
        <scheme val="minor"/>
      </rPr>
      <t>Institutos e fundações comunitários**:</t>
    </r>
    <r>
      <rPr>
        <sz val="9"/>
        <color theme="1"/>
        <rFont val="Arial"/>
        <family val="2"/>
        <scheme val="minor"/>
      </rPr>
      <t xml:space="preserve"> são organizações sem fins lucrativos que reúnem recursos de uma ou mais organizações ou indivíduos, gerando um fundo usado para investimentos em determinada comunidade. Atuam em uma comunidade ou em uma localidade e são geridas por pessoas que se identificam como pertencentes àquela comunidade.
</t>
    </r>
    <r>
      <rPr>
        <u/>
        <sz val="9"/>
        <color theme="1"/>
        <rFont val="Arial"/>
        <family val="2"/>
        <scheme val="minor"/>
      </rPr>
      <t>Institutos e fundações independentes**:</t>
    </r>
    <r>
      <rPr>
        <sz val="9"/>
        <color theme="1"/>
        <rFont val="Arial"/>
        <family val="2"/>
        <scheme val="minor"/>
      </rPr>
      <t xml:space="preserve"> são organizações sem fins lucrativos mantidas geralmente por mais de uma organização ou indivíduo. Sua gestão é independente de seus mantenedores.
Notas:
* Nesta edição do Censo procurou-se investigar se as fundações ou institutos familiares possuem alguma ligação com a empresa pertencente à família, questão que é apresentada na pergunta Q1_6.  
** Para fins de análise, os institutos e fundações independentes e comunitários serão tratados conjuntamente. </t>
    </r>
  </si>
  <si>
    <t>Híbrido</t>
  </si>
  <si>
    <t>link</t>
  </si>
  <si>
    <t>Obs.: Na classificação do tipo de investidor, optou-se por não tratar em separado os institutos e fundações familiares com e sem vínculo com as empresas da família mantenedora. Dessa forma, nas perguntas relacionadas à empresa mantenedora, as respostas das organizações familiares com vínculo com a empresa são contabilizadas, enquanto que as organizações sem vínculo aparecem registradas na alternativa "Não se aplica".</t>
  </si>
  <si>
    <t>Censo GIFE 2014</t>
  </si>
  <si>
    <t>Supervisão: Andre Degenszajn</t>
  </si>
  <si>
    <t>Coordenação: Iara Rolnik</t>
  </si>
  <si>
    <t>Parceiro técnico para realização da pesquisa: Instituto Paulo Montenegro (coord. Ana Lucia d`Império Lima e Fabiana Freitas e tabulação Rosalia Huaira)</t>
  </si>
  <si>
    <t>Produção e análise de consistência dos dados: Graziela Santiago</t>
  </si>
  <si>
    <t>Desenvolvedor da ferramenta de coleta: Netquest</t>
  </si>
  <si>
    <t>* CENSO GIFE - 2014 *
&lt;&lt;Bloco I - Dados Institucionais do Associado &gt;&gt;
QI.8. Qual o ramo de atividade da(s) mantenedora(s)? Reagrupamento com base nas categorias do ISE/Bovespa</t>
  </si>
  <si>
    <t>Grupos conforme as categorias adotadas pelo ISE/Bovespa</t>
  </si>
  <si>
    <t>Instruções para utilização e divulgação dos dados</t>
  </si>
  <si>
    <t>° sempre citar a fonte de acordo com o indicado junto a cada tabela</t>
  </si>
  <si>
    <t xml:space="preserve">° não alterar nenhum dado das tabelas, incluindo títulos, alternativas e números </t>
  </si>
  <si>
    <t>Qualquer dúvida ou questão sobre os dados e/ou as instruções de utilização, por favor, envie e-mail para censo@gife.org.br</t>
  </si>
  <si>
    <t>O GIFE não garante a autenticidade, qualidade, integridade e 
atualidade dos dados disponibilizados em uso secundário.</t>
  </si>
  <si>
    <t>Fonte: Censo GIFE 2014</t>
  </si>
  <si>
    <t>Fonte: Censo GIFE 2014
Nota: % calculadas sobre total associados em cada grupo</t>
  </si>
  <si>
    <t xml:space="preserve">Fonte: Censo GIFE 2014
</t>
  </si>
  <si>
    <t>Fonte: Censo GIFE 2014
Nota: % calculadas sobre base de quem investe</t>
  </si>
  <si>
    <t>Fonte: Censo GIFE 2014
Nota: % calculadas sobre base de quem declarou custos administrativos</t>
  </si>
  <si>
    <t>Fonte: Censo GIFE 2014
* Inclui casos de não informou e não se aplica</t>
  </si>
  <si>
    <t>Fonte: Censo GIFE 2014
* Inclui casos de não informou, não se aplica e os que não marcaram SIM para nenhuma alternativa</t>
  </si>
  <si>
    <t>Fonte: Censo GIFE 2014
* Na opção outros um respondente apontou uma opção, porém não selecionou se ela ocorre com equipe própria, externa ou ambas.</t>
  </si>
  <si>
    <t>Fonte: Censo GIFE 2014
* Na opção outros um respondente apontou uma opção, porém não selecionou se ela ocorre com equipe própria, externa ou ambas</t>
  </si>
  <si>
    <r>
      <t xml:space="preserve">A classificação da forma de atuação foi feita a partir do cruzamento entre as estratégias de atuação (pergunta Q4_1) e a distribuição das despesas orçamentárias  (pergunta Q3_2) permitindo apresentar como característica principal da estratégia de atuação apenas aquela que a organização realmente prioriza.
Essa classificação possibilita, por exemplo, não considerar como executora aquela organização que diz ter tipos de atuação relacionados a apoio a OSCs, mas não destina recursos para isso. Buscou-se, assim, uma melhor diferenciação entre as organizações delineando perfis ainda mais claros dos investidores em relação a suas estratégias de atuação. Com base nessa classificação foram estabelecidos três perfis de atuação para as organizações:
</t>
    </r>
    <r>
      <rPr>
        <u/>
        <sz val="9"/>
        <color rgb="FF000000"/>
        <rFont val="Arial"/>
        <family val="2"/>
      </rPr>
      <t>Mais doador:</t>
    </r>
    <r>
      <rPr>
        <sz val="9"/>
        <color rgb="FF000000"/>
        <rFont val="Arial"/>
        <family val="2"/>
      </rPr>
      <t xml:space="preserve"> empresas, institutos e fundações cuja atuação está majoritariamente voltada ao apoio a OSCs. 
</t>
    </r>
    <r>
      <rPr>
        <u/>
        <sz val="9"/>
        <color rgb="FF000000"/>
        <rFont val="Arial"/>
        <family val="2"/>
      </rPr>
      <t>Mais executor:</t>
    </r>
    <r>
      <rPr>
        <sz val="9"/>
        <color rgb="FF000000"/>
        <rFont val="Arial"/>
        <family val="2"/>
      </rPr>
      <t xml:space="preserve"> empresas, institutos e fundações cuja atuação está majoritariamente voltada à execução de projetos próprios. 
</t>
    </r>
    <r>
      <rPr>
        <u/>
        <sz val="9"/>
        <color rgb="FF000000"/>
        <rFont val="Arial"/>
        <family val="2"/>
      </rPr>
      <t>Híbrido:</t>
    </r>
    <r>
      <rPr>
        <sz val="9"/>
        <color rgb="FF000000"/>
        <rFont val="Arial"/>
        <family val="2"/>
      </rPr>
      <t xml:space="preserve"> empresas, institutos e fundações cuja atuação é voltada tanto à execução direta de projetos como ao apoio/doação a outras organizações.
</t>
    </r>
  </si>
  <si>
    <t>Maiores explicações sobre essa classificação podem ser encontradas na publicação, disponível na biblioteca virtual do GIFE, o SINAPSE, por meio do seguinte</t>
  </si>
  <si>
    <t>O Censo GIFE 2014 contou com o valioso apoio de instituições parceiras que tornaram possível a realização do projeto. O patrocínio do Santander, da Fundação Telefônica Vivo, do Instituto C&amp;A e Instituto Unibanco foram essenciais nesse sentido. A pesquisa foi realizada em parceria com o Instituto Paulo Montenegro, instituição ligada ao Ibope, que tem colaborado com o Censo desde as últimas edições.</t>
  </si>
  <si>
    <t>link.</t>
  </si>
  <si>
    <r>
      <rPr>
        <b/>
        <sz val="11"/>
        <color theme="1"/>
        <rFont val="Arial"/>
        <family val="2"/>
        <scheme val="minor"/>
      </rPr>
      <t xml:space="preserve">Censo GIFE 2014
</t>
    </r>
    <r>
      <rPr>
        <sz val="9"/>
        <color theme="1"/>
        <rFont val="Arial"/>
        <family val="2"/>
        <scheme val="minor"/>
      </rPr>
      <t xml:space="preserve">
</t>
    </r>
    <r>
      <rPr>
        <b/>
        <sz val="9"/>
        <color theme="1"/>
        <rFont val="Arial"/>
        <family val="2"/>
        <scheme val="minor"/>
      </rPr>
      <t>Tabelas de resultados</t>
    </r>
    <r>
      <rPr>
        <sz val="9"/>
        <color theme="1"/>
        <rFont val="Arial"/>
        <family val="2"/>
        <scheme val="minor"/>
      </rPr>
      <t xml:space="preserve">
O Censo GIFE é uma pesquisa bianual, quantitativa, auto-declatória e voluntária, respondida pelos associados GIFE por meio de questionário online. 
Além da tradicional publicação que apresenta as leituras e análises do GIFE sobre os dados, nesta, que é a 7ª edição da pesquisa, a presente tabulação da base de dados com as respostas agregadas de todas as perguntas está sendo disponibilizada, de forma inédita, neste arquivo Excel. Ao disponibilizar as tabelas abertas, espera-se facilitar o acesso e ampliar a utilização dos dados coletados. Os resultados do Censo GIFE 2014 são trabalhados ainda em plataforma online (Key Facts) com as principais descobertas da pesquisa e em relatórios de comparação dos resultados entre os associados respondentes produzidos e apresentados de forma individualizada. 
Este arquivo está organizado de modo a refletir a estrutura do questionário online respondido pelos 113 associados que participaram da pesquisa. Dessa forma, nas abas são apresentadas as tabelas produzidas para cada pergunta, seguindo a mesma sequência e divisão em blocos do questionário aplicado. Cada aba está identificada de acordo com o número do bloco e da pergunta a que se refere e podem ser acessadas de modo mais direto clicando no link da pergunta disponível na aba “Índice”. Na abertura do conjunto de tabelas dos grupos, é possível encontrar uma aba com uma pequena explicação sobre o bloco. 
Os sete blocos aqui apresentados são:
I. Dados gerais da organização 
II. Governança e gestão
III. Recursos financeiros
IV. Estratégias de atuação
V. Áreas de atuação
VI. Monitoramento e avaliação
VII. Comunicação
Para algumas perguntas foi necessária a geração de mais de uma tabela com o objetivo de apresentar o máximo de informações que dela podem ser subtraídas. Quando pertinente, foram desenvolvidas também tabelas síntese para apresentação de leituras objetivas sobre os dados. Sempre que possível, os dados são também apresentados de forma desagregada de acordo com as seguintes categorias do perfil dos investidores:
• Tipo de investidor: empresa, instituto ou fundação empresarial, familiar ou independente / comunitário. 
• Forma de atuação: predominantemente doador, predominantemente executor ou híbrido.
• Faixa de investimento em 2014: montante de recursos disponíveis para o associado em 2014. 
Na aba “Perfil”, é possível encontrar a explicação sobre essas categorias e o cruzamento entre elas. Vale destacar que, procurando dialogar com os diversos tipos de investidores que compõe a rede GIFE, foram produzidos diferentes modelos de questionários, adaptando a formulação das questões para as especificidades dos investidores e evitando que fossem feitas perguntas inapropriadas à realidade de cada tipo de investidor. Ainda assim, foi gerada uma base de dados unificada, o que permite que nas tabulações as respostas apareçam sempre desagregadas para todos os tipos de investidores. Nos casos em que determinada pergunta não foi endereçada para algum tipo de investidor inseriu-se a alternativa “Não se aplica”. Quando, dentre as opções de resposta à pergunta no questionário havia o termo “não se aplica”, essa possibilidade foi identificada nas tabulações como “opção não aplicável”. Nos casos em que era possível selecionar a opção outros em questões com mais de uma possibilidade de resposta, inseriu-se a alternativa “opção outros não selecionada” para garantir a totalização da base de respondentes. Para algumas tabelas, há ainda a alternativa “Não informou”, que registra os casos de organizações que não responderam àquela determinada pergunta.
De forma geral, as tabelas indicam a quantidade de organizações que selecionou cada alternativa, a não ser quando explicitamente indicado. Nesses casos podem estar expressos valores, médias, medianas, etc. Os valores monetários referem-se sempre a Reais. Também buscando facilitar a visualização, suprimiu-se as casas decimais dos números, o que pode ter impacto nas questões que somam 100% quando forem utilizados os números arredondados. Por conta desse arredondamento pode haver pequenas divergências nos números entre a publicação e as tabulações. Em diversas tabelas as alternativas não devem somar 100%, pois havia a possibilidade de múltipla escolha. Normalmente, nesses casos foi incluído o índice de multiplicidade que permite perceber a quantidade média de alternativas válidas selecionadas pelos respondentes. Por fim, todos os dados, a não ser quando apontado explicitamente, referem-se a 2014. Pela primeira vez os dados foram coletados no ano ímpar (2015), fazendo referência ao ano par (2014). O período de coleta compreendeu os meses de junho e julho de 2015.
</t>
    </r>
  </si>
  <si>
    <t xml:space="preserve">Maiores explicações sobre a metodologia da pesquisa podem ser encontradas na publicação do Censo, disponível no SINAPSE, a biblioteca virtual do GIFE, por meio do seguinte  </t>
  </si>
  <si>
    <t>Convidamos a utilizar e publicar os dados aqui reunidos na forma de tabelas completas ou separados, mesmo que para fins comerciais, seguindo as seguintes orientações:</t>
  </si>
  <si>
    <t xml:space="preserve">° para as referências bibliográficas, considerar: 
       - autor: Grupo de Institutos, Fundações e Empresas (GIFE), 
       - título: Censo GIFE 2014: tabelas de resultados 
       - local: São Paulo
       - ano: 2015
       - disponível em: incluir a página do site do GIFE onde este arquivo está disponibilizado
Exemplo: 
GRUPO DE INSTITUTOS, FUNDAÇÕES E EMPRESAS (GIFE). Censo GIFE 2014: tabelas de resultados. São Paulo, 2015. Disponível em:&lt; http://gife.org.br/censo-gife/&gt;. Acesso em: jan.2016. </t>
  </si>
  <si>
    <t xml:space="preserve">O GIFE não divulga os dados dos respondentes de forma individualizada, qualquer tentativa de expressar informações nesse sentido vai contra os nossos princípios.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</si>
</sst>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0.0"/>
    <numFmt numFmtId="165" formatCode="####.0"/>
    <numFmt numFmtId="166" formatCode="###0"/>
    <numFmt numFmtId="167" formatCode="###0%"/>
    <numFmt numFmtId="168" formatCode="0.000"/>
    <numFmt numFmtId="169" formatCode="0.0"/>
    <numFmt numFmtId="170" formatCode="####"/>
    <numFmt numFmtId="171" formatCode="0.0%"/>
    <numFmt numFmtId="172" formatCode="_-* #,##0.0_-;\-* #,##0.0_-;_-* &quot;-&quot;??_-;_-@_-"/>
    <numFmt numFmtId="173" formatCode="_-* #,##0_-;\-* #,##0_-;_-* &quot;-&quot;??_-;_-@_-"/>
  </numFmts>
  <fonts count="39">
    <font>
      <sz val="11"/>
      <color theme="1"/>
      <name val="Arial"/>
      <family val="2"/>
      <scheme val="minor"/>
    </font>
    <font>
      <u/>
      <sz val="11"/>
      <color theme="10"/>
      <name val="Arial"/>
      <family val="2"/>
      <scheme val="minor"/>
    </font>
    <font>
      <sz val="11"/>
      <color theme="1"/>
      <name val="Arial"/>
      <family val="2"/>
      <scheme val="minor"/>
    </font>
    <font>
      <b/>
      <sz val="9"/>
      <color rgb="FF000000"/>
      <name val="Arial Bold"/>
      <family val="2"/>
    </font>
    <font>
      <sz val="9"/>
      <color rgb="FF000000"/>
      <name val="Arial"/>
      <family val="2"/>
    </font>
    <font>
      <b/>
      <sz val="9.5"/>
      <color rgb="FF222222"/>
      <name val="Arial"/>
      <family val="2"/>
    </font>
    <font>
      <sz val="9.5"/>
      <color rgb="FF222222"/>
      <name val="Arial"/>
      <family val="2"/>
    </font>
    <font>
      <b/>
      <sz val="9"/>
      <color rgb="FF0070C0"/>
      <name val="Arial"/>
      <family val="2"/>
    </font>
    <font>
      <b/>
      <sz val="11"/>
      <color theme="9" tint="-0.249977111117893"/>
      <name val="Arial"/>
      <family val="2"/>
      <scheme val="minor"/>
    </font>
    <font>
      <sz val="11"/>
      <color rgb="FF0070C0"/>
      <name val="Arial"/>
      <family val="2"/>
      <scheme val="minor"/>
    </font>
    <font>
      <sz val="10"/>
      <name val="Arial"/>
      <family val="2"/>
    </font>
    <font>
      <sz val="9"/>
      <color indexed="8"/>
      <name val="Arial"/>
      <family val="2"/>
    </font>
    <font>
      <b/>
      <sz val="9"/>
      <color rgb="FF000000"/>
      <name val="Arial"/>
      <family val="2"/>
    </font>
    <font>
      <b/>
      <sz val="9"/>
      <color indexed="8"/>
      <name val="Arial Bold"/>
    </font>
    <font>
      <sz val="11"/>
      <name val="Arial"/>
      <family val="2"/>
      <scheme val="minor"/>
    </font>
    <font>
      <sz val="9"/>
      <color indexed="8"/>
      <name val="Arial"/>
      <family val="2"/>
    </font>
    <font>
      <u/>
      <sz val="11"/>
      <name val="Arial"/>
      <family val="2"/>
      <scheme val="minor"/>
    </font>
    <font>
      <b/>
      <sz val="9"/>
      <name val="Arial Bold"/>
      <family val="2"/>
    </font>
    <font>
      <sz val="9"/>
      <name val="Arial"/>
      <family val="2"/>
    </font>
    <font>
      <b/>
      <sz val="9"/>
      <name val="Arial"/>
      <family val="2"/>
    </font>
    <font>
      <b/>
      <sz val="9"/>
      <name val="Arial Bold"/>
    </font>
    <font>
      <u/>
      <sz val="9"/>
      <color theme="10"/>
      <name val="Arial"/>
      <family val="2"/>
    </font>
    <font>
      <sz val="9"/>
      <color theme="1"/>
      <name val="Arial"/>
      <family val="2"/>
    </font>
    <font>
      <u/>
      <sz val="9"/>
      <name val="Arial"/>
      <family val="2"/>
    </font>
    <font>
      <u/>
      <sz val="9"/>
      <color theme="10"/>
      <name val="Arial"/>
      <family val="2"/>
      <scheme val="minor"/>
    </font>
    <font>
      <sz val="9"/>
      <color theme="1"/>
      <name val="Arial"/>
      <family val="2"/>
      <scheme val="minor"/>
    </font>
    <font>
      <sz val="9"/>
      <name val="Arial"/>
      <family val="2"/>
      <scheme val="minor"/>
    </font>
    <font>
      <u/>
      <sz val="9"/>
      <name val="Arial"/>
      <family val="2"/>
      <scheme val="minor"/>
    </font>
    <font>
      <sz val="9"/>
      <color rgb="FF000000"/>
      <name val="Arial"/>
      <family val="2"/>
      <scheme val="minor"/>
    </font>
    <font>
      <b/>
      <sz val="9"/>
      <color theme="1"/>
      <name val="Arial"/>
      <family val="2"/>
      <scheme val="minor"/>
    </font>
    <font>
      <i/>
      <sz val="9"/>
      <color theme="1"/>
      <name val="Calibri"/>
      <family val="2"/>
    </font>
    <font>
      <sz val="9"/>
      <color theme="1"/>
      <name val="Calibri"/>
      <family val="2"/>
    </font>
    <font>
      <sz val="9"/>
      <color theme="1"/>
      <name val="Calibri Light"/>
      <family val="2"/>
    </font>
    <font>
      <b/>
      <sz val="9"/>
      <color rgb="FF000000"/>
      <name val="Arial"/>
      <family val="2"/>
      <scheme val="minor"/>
    </font>
    <font>
      <b/>
      <sz val="11"/>
      <color theme="1"/>
      <name val="Arial"/>
      <family val="2"/>
      <scheme val="minor"/>
    </font>
    <font>
      <u/>
      <sz val="9"/>
      <color theme="1"/>
      <name val="Arial"/>
      <family val="2"/>
      <scheme val="minor"/>
    </font>
    <font>
      <u/>
      <sz val="9"/>
      <color rgb="FF000000"/>
      <name val="Arial"/>
      <family val="2"/>
    </font>
    <font>
      <sz val="10"/>
      <color theme="1"/>
      <name val="Arial"/>
      <family val="2"/>
      <scheme val="minor"/>
    </font>
    <font>
      <sz val="10"/>
      <name val="Arial"/>
      <family val="2"/>
      <scheme val="minor"/>
    </font>
  </fonts>
  <fills count="2">
    <fill>
      <patternFill patternType="none"/>
    </fill>
    <fill>
      <patternFill patternType="gray125"/>
    </fill>
  </fills>
  <borders count="93">
    <border>
      <left/>
      <right/>
      <top/>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ck">
        <color rgb="FF000000"/>
      </bottom>
      <diagonal/>
    </border>
    <border>
      <left/>
      <right/>
      <top/>
      <bottom style="thick">
        <color rgb="FF000000"/>
      </bottom>
      <diagonal/>
    </border>
    <border>
      <left style="thin">
        <color rgb="FF000000"/>
      </left>
      <right/>
      <top style="thick">
        <color rgb="FF000000"/>
      </top>
      <bottom style="thin">
        <color rgb="FF000000"/>
      </bottom>
      <diagonal/>
    </border>
    <border>
      <left/>
      <right/>
      <top style="thick">
        <color rgb="FF000000"/>
      </top>
      <bottom style="thin">
        <color rgb="FF000000"/>
      </bottom>
      <diagonal/>
    </border>
    <border>
      <left/>
      <right style="thin">
        <color rgb="FF000000"/>
      </right>
      <top style="thick">
        <color rgb="FF000000"/>
      </top>
      <bottom style="thin">
        <color rgb="FF000000"/>
      </bottom>
      <diagonal/>
    </border>
    <border>
      <left/>
      <right/>
      <top style="thick">
        <color rgb="FF000000"/>
      </top>
      <bottom/>
      <diagonal/>
    </border>
    <border>
      <left/>
      <right style="thin">
        <color rgb="FF000000"/>
      </right>
      <top style="thick">
        <color rgb="FF000000"/>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right style="thin">
        <color rgb="FF000000"/>
      </right>
      <top/>
      <bottom style="thick">
        <color rgb="FF000000"/>
      </bottom>
      <diagonal/>
    </border>
    <border>
      <left style="thin">
        <color rgb="FF000000"/>
      </left>
      <right/>
      <top/>
      <bottom style="thick">
        <color rgb="FF000000"/>
      </bottom>
      <diagonal/>
    </border>
    <border>
      <left/>
      <right/>
      <top/>
      <bottom style="thin">
        <color rgb="FF000000"/>
      </bottom>
      <diagonal/>
    </border>
    <border>
      <left style="thin">
        <color auto="1"/>
      </left>
      <right/>
      <top style="thick">
        <color auto="1"/>
      </top>
      <bottom style="thin">
        <color auto="1"/>
      </bottom>
      <diagonal/>
    </border>
    <border>
      <left style="thin">
        <color auto="1"/>
      </left>
      <right/>
      <top/>
      <bottom style="thick">
        <color rgb="FF000000"/>
      </bottom>
      <diagonal/>
    </border>
    <border>
      <left/>
      <right/>
      <top/>
      <bottom style="thick">
        <color auto="1"/>
      </bottom>
      <diagonal/>
    </border>
    <border>
      <left style="thin">
        <color auto="1"/>
      </left>
      <right/>
      <top/>
      <bottom style="thick">
        <color auto="1"/>
      </bottom>
      <diagonal/>
    </border>
    <border>
      <left style="thin">
        <color auto="1"/>
      </left>
      <right/>
      <top/>
      <bottom/>
      <diagonal/>
    </border>
    <border>
      <left style="thin">
        <color rgb="FF000000"/>
      </left>
      <right/>
      <top style="thick">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style="thin">
        <color rgb="FF000000"/>
      </right>
      <top style="thick">
        <color rgb="FF000000"/>
      </top>
      <bottom/>
      <diagonal/>
    </border>
    <border>
      <left style="thin">
        <color rgb="FF000000"/>
      </left>
      <right style="thin">
        <color rgb="FF000000"/>
      </right>
      <top/>
      <bottom style="thick">
        <color auto="1"/>
      </bottom>
      <diagonal/>
    </border>
    <border>
      <left style="thin">
        <color rgb="FF000000"/>
      </left>
      <right style="thin">
        <color rgb="FF000000"/>
      </right>
      <top style="thin">
        <color auto="1"/>
      </top>
      <bottom/>
      <diagonal/>
    </border>
    <border>
      <left/>
      <right style="thin">
        <color rgb="FF000000"/>
      </right>
      <top/>
      <bottom style="thick">
        <color indexed="64"/>
      </bottom>
      <diagonal/>
    </border>
    <border>
      <left style="thin">
        <color indexed="8"/>
      </left>
      <right style="thin">
        <color indexed="8"/>
      </right>
      <top style="thick">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style="thin">
        <color indexed="8"/>
      </right>
      <top/>
      <bottom style="thick">
        <color indexed="8"/>
      </bottom>
      <diagonal/>
    </border>
    <border>
      <left/>
      <right style="thin">
        <color indexed="8"/>
      </right>
      <top style="thick">
        <color indexed="8"/>
      </top>
      <bottom/>
      <diagonal/>
    </border>
    <border>
      <left style="thin">
        <color indexed="8"/>
      </left>
      <right/>
      <top style="thick">
        <color indexed="8"/>
      </top>
      <bottom style="thin">
        <color indexed="8"/>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top/>
      <bottom/>
      <diagonal/>
    </border>
    <border>
      <left/>
      <right style="thin">
        <color indexed="8"/>
      </right>
      <top/>
      <bottom style="thick">
        <color indexed="8"/>
      </bottom>
      <diagonal/>
    </border>
    <border>
      <left style="thin">
        <color indexed="8"/>
      </left>
      <right/>
      <top/>
      <bottom style="thick">
        <color indexed="8"/>
      </bottom>
      <diagonal/>
    </border>
    <border>
      <left/>
      <right style="thin">
        <color indexed="8"/>
      </right>
      <top style="thick">
        <color indexed="8"/>
      </top>
      <bottom style="thin">
        <color indexed="8"/>
      </bottom>
      <diagonal/>
    </border>
    <border>
      <left/>
      <right/>
      <top style="thick">
        <color auto="1"/>
      </top>
      <bottom/>
      <diagonal/>
    </border>
    <border>
      <left/>
      <right style="thin">
        <color rgb="FF000000"/>
      </right>
      <top style="thick">
        <color auto="1"/>
      </top>
      <bottom/>
      <diagonal/>
    </border>
    <border>
      <left/>
      <right style="thin">
        <color rgb="FF000000"/>
      </right>
      <top style="thin">
        <color auto="1"/>
      </top>
      <bottom/>
      <diagonal/>
    </border>
    <border>
      <left style="thin">
        <color rgb="FF000000"/>
      </left>
      <right style="thin">
        <color indexed="8"/>
      </right>
      <top/>
      <bottom/>
      <diagonal/>
    </border>
    <border>
      <left style="thin">
        <color auto="1"/>
      </left>
      <right/>
      <top style="thin">
        <color auto="1"/>
      </top>
      <bottom/>
      <diagonal/>
    </border>
    <border>
      <left/>
      <right/>
      <top style="thick">
        <color auto="1"/>
      </top>
      <bottom style="thin">
        <color auto="1"/>
      </bottom>
      <diagonal/>
    </border>
    <border>
      <left/>
      <right style="thin">
        <color rgb="FF000000"/>
      </right>
      <top style="thick">
        <color auto="1"/>
      </top>
      <bottom style="thin">
        <color auto="1"/>
      </bottom>
      <diagonal/>
    </border>
    <border>
      <left/>
      <right style="thin">
        <color rgb="FF000000"/>
      </right>
      <top/>
      <bottom style="thick">
        <color auto="1"/>
      </bottom>
      <diagonal/>
    </border>
    <border>
      <left style="thin">
        <color rgb="FF000000"/>
      </left>
      <right style="thin">
        <color rgb="FF000000"/>
      </right>
      <top/>
      <bottom style="thick">
        <color auto="1"/>
      </bottom>
      <diagonal/>
    </border>
    <border>
      <left style="thin">
        <color auto="1"/>
      </left>
      <right/>
      <top/>
      <bottom style="thick">
        <color indexed="64"/>
      </bottom>
      <diagonal/>
    </border>
    <border>
      <left/>
      <right style="thin">
        <color indexed="8"/>
      </right>
      <top/>
      <bottom style="thick">
        <color indexed="8"/>
      </bottom>
      <diagonal/>
    </border>
    <border>
      <left style="thin">
        <color indexed="8"/>
      </left>
      <right style="thin">
        <color rgb="FF000000"/>
      </right>
      <top/>
      <bottom style="thick">
        <color indexed="8"/>
      </bottom>
      <diagonal/>
    </border>
    <border>
      <left style="thin">
        <color rgb="FF000000"/>
      </left>
      <right style="thin">
        <color rgb="FF000000"/>
      </right>
      <top/>
      <bottom style="thick">
        <color indexed="8"/>
      </bottom>
      <diagonal/>
    </border>
    <border>
      <left style="thin">
        <color rgb="FF000000"/>
      </left>
      <right/>
      <top/>
      <bottom style="thick">
        <color indexed="8"/>
      </bottom>
      <diagonal/>
    </border>
    <border>
      <left style="thin">
        <color auto="1"/>
      </left>
      <right/>
      <top/>
      <bottom style="thick">
        <color auto="1"/>
      </bottom>
      <diagonal/>
    </border>
    <border>
      <left style="thin">
        <color rgb="FF000000"/>
      </left>
      <right/>
      <top style="thick">
        <color auto="1"/>
      </top>
      <bottom style="thin">
        <color auto="1"/>
      </bottom>
      <diagonal/>
    </border>
    <border>
      <left style="thin">
        <color indexed="8"/>
      </left>
      <right style="thin">
        <color indexed="8"/>
      </right>
      <top/>
      <bottom style="thick">
        <color indexed="8"/>
      </bottom>
      <diagonal/>
    </border>
    <border>
      <left style="thin">
        <color indexed="8"/>
      </left>
      <right/>
      <top/>
      <bottom style="thick">
        <color indexed="8"/>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right/>
      <top/>
      <bottom style="thick">
        <color indexed="8"/>
      </bottom>
      <diagonal/>
    </border>
    <border>
      <left/>
      <right style="thin">
        <color auto="1"/>
      </right>
      <top/>
      <bottom/>
      <diagonal/>
    </border>
    <border>
      <left style="thin">
        <color auto="1"/>
      </left>
      <right style="thin">
        <color auto="1"/>
      </right>
      <top/>
      <bottom/>
      <diagonal/>
    </border>
    <border>
      <left/>
      <right style="thin">
        <color auto="1"/>
      </right>
      <top/>
      <bottom style="thick">
        <color auto="1"/>
      </bottom>
      <diagonal/>
    </border>
    <border>
      <left style="thin">
        <color auto="1"/>
      </left>
      <right style="thin">
        <color auto="1"/>
      </right>
      <top/>
      <bottom style="thick">
        <color auto="1"/>
      </bottom>
      <diagonal/>
    </border>
    <border>
      <left/>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rgb="FF000000"/>
      </left>
      <right style="thin">
        <color rgb="FF000000"/>
      </right>
      <top/>
      <bottom style="thick">
        <color auto="1"/>
      </bottom>
      <diagonal/>
    </border>
    <border>
      <left style="thin">
        <color rgb="FF000000"/>
      </left>
      <right/>
      <top/>
      <bottom style="thick">
        <color auto="1"/>
      </bottom>
      <diagonal/>
    </border>
    <border>
      <left/>
      <right style="thin">
        <color indexed="8"/>
      </right>
      <top/>
      <bottom style="thick">
        <color rgb="FF000000"/>
      </bottom>
      <diagonal/>
    </border>
    <border>
      <left style="thin">
        <color indexed="8"/>
      </left>
      <right style="thin">
        <color indexed="8"/>
      </right>
      <top/>
      <bottom style="thick">
        <color rgb="FF000000"/>
      </bottom>
      <diagonal/>
    </border>
  </borders>
  <cellStyleXfs count="2310">
    <xf numFmtId="0" fontId="0" fillId="0" borderId="0"/>
    <xf numFmtId="0" fontId="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cellStyleXfs>
  <cellXfs count="2164">
    <xf numFmtId="0" fontId="0" fillId="0" borderId="0" xfId="0"/>
    <xf numFmtId="0" fontId="1" fillId="0" borderId="0" xfId="1"/>
    <xf numFmtId="0" fontId="4" fillId="0" borderId="11" xfId="809" applyFont="1" applyFill="1" applyBorder="1" applyAlignment="1">
      <alignment horizontal="center" wrapText="1"/>
    </xf>
    <xf numFmtId="0" fontId="4" fillId="0" borderId="12" xfId="810" applyFont="1" applyFill="1" applyBorder="1" applyAlignment="1">
      <alignment horizontal="center" wrapText="1"/>
    </xf>
    <xf numFmtId="0" fontId="4" fillId="0" borderId="14" xfId="812" applyFont="1" applyFill="1" applyBorder="1" applyAlignment="1">
      <alignment horizontal="left" vertical="top" wrapText="1"/>
    </xf>
    <xf numFmtId="166" fontId="4" fillId="0" borderId="15" xfId="813" applyNumberFormat="1" applyFont="1" applyFill="1" applyBorder="1" applyAlignment="1">
      <alignment horizontal="right" vertical="center"/>
    </xf>
    <xf numFmtId="167" fontId="4" fillId="0" borderId="15" xfId="814" applyNumberFormat="1" applyFont="1" applyFill="1" applyBorder="1" applyAlignment="1">
      <alignment horizontal="right" vertical="center"/>
    </xf>
    <xf numFmtId="167" fontId="4" fillId="0" borderId="16" xfId="815" applyNumberFormat="1" applyFont="1" applyFill="1" applyBorder="1" applyAlignment="1">
      <alignment horizontal="right" vertical="center"/>
    </xf>
    <xf numFmtId="0" fontId="4" fillId="0" borderId="10" xfId="816" applyFont="1" applyFill="1" applyBorder="1" applyAlignment="1">
      <alignment horizontal="left" vertical="top" wrapText="1"/>
    </xf>
    <xf numFmtId="166" fontId="4" fillId="0" borderId="2" xfId="817" applyNumberFormat="1" applyFont="1" applyFill="1" applyBorder="1" applyAlignment="1">
      <alignment horizontal="right" vertical="center"/>
    </xf>
    <xf numFmtId="167" fontId="4" fillId="0" borderId="2" xfId="818" applyNumberFormat="1" applyFont="1" applyFill="1" applyBorder="1" applyAlignment="1">
      <alignment horizontal="right" vertical="center"/>
    </xf>
    <xf numFmtId="167" fontId="4" fillId="0" borderId="17" xfId="819" applyNumberFormat="1" applyFont="1" applyFill="1" applyBorder="1" applyAlignment="1">
      <alignment horizontal="right" vertical="center"/>
    </xf>
    <xf numFmtId="0" fontId="4" fillId="0" borderId="18" xfId="820" applyFont="1" applyFill="1" applyBorder="1" applyAlignment="1">
      <alignment horizontal="left" vertical="top" wrapText="1"/>
    </xf>
    <xf numFmtId="166" fontId="4" fillId="0" borderId="3" xfId="821" applyNumberFormat="1" applyFont="1" applyFill="1" applyBorder="1" applyAlignment="1">
      <alignment horizontal="right" vertical="center"/>
    </xf>
    <xf numFmtId="167" fontId="4" fillId="0" borderId="3" xfId="822" applyNumberFormat="1" applyFont="1" applyFill="1" applyBorder="1" applyAlignment="1">
      <alignment horizontal="right" vertical="center"/>
    </xf>
    <xf numFmtId="167" fontId="4" fillId="0" borderId="19" xfId="823" applyNumberFormat="1" applyFont="1" applyFill="1" applyBorder="1" applyAlignment="1">
      <alignment horizontal="right" vertical="center"/>
    </xf>
    <xf numFmtId="0" fontId="0" fillId="0" borderId="0" xfId="0" applyAlignment="1">
      <alignment wrapText="1"/>
    </xf>
    <xf numFmtId="0" fontId="1" fillId="0" borderId="0" xfId="1" applyAlignment="1"/>
    <xf numFmtId="0" fontId="0" fillId="0" borderId="0" xfId="0" applyAlignment="1"/>
    <xf numFmtId="0" fontId="4" fillId="0" borderId="11" xfId="830" applyFont="1" applyFill="1" applyBorder="1" applyAlignment="1">
      <alignment horizontal="center" wrapText="1"/>
    </xf>
    <xf numFmtId="0" fontId="4" fillId="0" borderId="12" xfId="831" applyFont="1" applyFill="1" applyBorder="1" applyAlignment="1">
      <alignment horizontal="center" wrapText="1"/>
    </xf>
    <xf numFmtId="0" fontId="4" fillId="0" borderId="14" xfId="833" applyFont="1" applyFill="1" applyBorder="1" applyAlignment="1">
      <alignment horizontal="left" vertical="top" wrapText="1"/>
    </xf>
    <xf numFmtId="166" fontId="4" fillId="0" borderId="15" xfId="834" applyNumberFormat="1" applyFont="1" applyFill="1" applyBorder="1" applyAlignment="1">
      <alignment horizontal="right" vertical="center"/>
    </xf>
    <xf numFmtId="167" fontId="4" fillId="0" borderId="15" xfId="835" applyNumberFormat="1" applyFont="1" applyFill="1" applyBorder="1" applyAlignment="1">
      <alignment horizontal="right" vertical="center"/>
    </xf>
    <xf numFmtId="167" fontId="4" fillId="0" borderId="16" xfId="836" applyNumberFormat="1" applyFont="1" applyFill="1" applyBorder="1" applyAlignment="1">
      <alignment horizontal="right" vertical="center"/>
    </xf>
    <xf numFmtId="0" fontId="4" fillId="0" borderId="10" xfId="837" applyFont="1" applyFill="1" applyBorder="1" applyAlignment="1">
      <alignment horizontal="left" vertical="top" wrapText="1"/>
    </xf>
    <xf numFmtId="166" fontId="4" fillId="0" borderId="2" xfId="838" applyNumberFormat="1" applyFont="1" applyFill="1" applyBorder="1" applyAlignment="1">
      <alignment horizontal="right" vertical="center"/>
    </xf>
    <xf numFmtId="167" fontId="4" fillId="0" borderId="2" xfId="839" applyNumberFormat="1" applyFont="1" applyFill="1" applyBorder="1" applyAlignment="1">
      <alignment horizontal="right" vertical="center"/>
    </xf>
    <xf numFmtId="167" fontId="4" fillId="0" borderId="17" xfId="840" applyNumberFormat="1" applyFont="1" applyFill="1" applyBorder="1" applyAlignment="1">
      <alignment horizontal="right" vertical="center"/>
    </xf>
    <xf numFmtId="0" fontId="4" fillId="0" borderId="18" xfId="841" applyFont="1" applyFill="1" applyBorder="1" applyAlignment="1">
      <alignment horizontal="left" vertical="top" wrapText="1"/>
    </xf>
    <xf numFmtId="166" fontId="4" fillId="0" borderId="3" xfId="842" applyNumberFormat="1" applyFont="1" applyFill="1" applyBorder="1" applyAlignment="1">
      <alignment horizontal="right" vertical="center"/>
    </xf>
    <xf numFmtId="167" fontId="4" fillId="0" borderId="3" xfId="843" applyNumberFormat="1" applyFont="1" applyFill="1" applyBorder="1" applyAlignment="1">
      <alignment horizontal="right" vertical="center"/>
    </xf>
    <xf numFmtId="167" fontId="4" fillId="0" borderId="19" xfId="844" applyNumberFormat="1" applyFont="1" applyFill="1" applyBorder="1" applyAlignment="1">
      <alignment horizontal="right" vertical="center"/>
    </xf>
    <xf numFmtId="0" fontId="4" fillId="0" borderId="1" xfId="848" applyFont="1" applyFill="1" applyBorder="1" applyAlignment="1">
      <alignment horizontal="center" wrapText="1"/>
    </xf>
    <xf numFmtId="0" fontId="4" fillId="0" borderId="11" xfId="851" applyFont="1" applyFill="1" applyBorder="1" applyAlignment="1">
      <alignment horizontal="center" wrapText="1"/>
    </xf>
    <xf numFmtId="0" fontId="4" fillId="0" borderId="12" xfId="852" applyFont="1" applyFill="1" applyBorder="1" applyAlignment="1">
      <alignment horizontal="center" wrapText="1"/>
    </xf>
    <xf numFmtId="0" fontId="4" fillId="0" borderId="14" xfId="854" applyFont="1" applyFill="1" applyBorder="1" applyAlignment="1">
      <alignment horizontal="left" vertical="top" wrapText="1"/>
    </xf>
    <xf numFmtId="167" fontId="4" fillId="0" borderId="15" xfId="855" applyNumberFormat="1" applyFont="1" applyFill="1" applyBorder="1" applyAlignment="1">
      <alignment horizontal="right" vertical="center"/>
    </xf>
    <xf numFmtId="166" fontId="4" fillId="0" borderId="15" xfId="856" applyNumberFormat="1" applyFont="1" applyFill="1" applyBorder="1" applyAlignment="1">
      <alignment horizontal="right" vertical="center"/>
    </xf>
    <xf numFmtId="167" fontId="4" fillId="0" borderId="16" xfId="857" applyNumberFormat="1" applyFont="1" applyFill="1" applyBorder="1" applyAlignment="1">
      <alignment horizontal="right" vertical="center"/>
    </xf>
    <xf numFmtId="0" fontId="4" fillId="0" borderId="10" xfId="858" applyFont="1" applyFill="1" applyBorder="1" applyAlignment="1">
      <alignment horizontal="left" vertical="top" wrapText="1"/>
    </xf>
    <xf numFmtId="167" fontId="4" fillId="0" borderId="2" xfId="859" applyNumberFormat="1" applyFont="1" applyFill="1" applyBorder="1" applyAlignment="1">
      <alignment horizontal="right" vertical="center"/>
    </xf>
    <xf numFmtId="166" fontId="4" fillId="0" borderId="2" xfId="860" applyNumberFormat="1" applyFont="1" applyFill="1" applyBorder="1" applyAlignment="1">
      <alignment horizontal="right" vertical="center"/>
    </xf>
    <xf numFmtId="167" fontId="4" fillId="0" borderId="17" xfId="861" applyNumberFormat="1" applyFont="1" applyFill="1" applyBorder="1" applyAlignment="1">
      <alignment horizontal="right" vertical="center"/>
    </xf>
    <xf numFmtId="167" fontId="4" fillId="0" borderId="3" xfId="863" applyNumberFormat="1" applyFont="1" applyFill="1" applyBorder="1" applyAlignment="1">
      <alignment horizontal="right" vertical="center"/>
    </xf>
    <xf numFmtId="166" fontId="4" fillId="0" borderId="3" xfId="864" applyNumberFormat="1" applyFont="1" applyFill="1" applyBorder="1" applyAlignment="1">
      <alignment horizontal="right" vertical="center"/>
    </xf>
    <xf numFmtId="167" fontId="4" fillId="0" borderId="19" xfId="865" applyNumberFormat="1" applyFont="1" applyFill="1" applyBorder="1" applyAlignment="1">
      <alignment horizontal="right" vertical="center"/>
    </xf>
    <xf numFmtId="0" fontId="4" fillId="0" borderId="7" xfId="867" applyFont="1" applyFill="1" applyBorder="1" applyAlignment="1">
      <alignment horizontal="left" wrapText="1"/>
    </xf>
    <xf numFmtId="0" fontId="4" fillId="0" borderId="5" xfId="849" applyFont="1" applyFill="1" applyBorder="1" applyAlignment="1">
      <alignment horizontal="center" wrapText="1"/>
    </xf>
    <xf numFmtId="0" fontId="4" fillId="0" borderId="14" xfId="854" applyFont="1" applyFill="1" applyBorder="1" applyAlignment="1">
      <alignment horizontal="left" vertical="top" wrapText="1"/>
    </xf>
    <xf numFmtId="0" fontId="4" fillId="0" borderId="10" xfId="858" applyFont="1" applyFill="1" applyBorder="1" applyAlignment="1">
      <alignment horizontal="left" vertical="top" wrapText="1"/>
    </xf>
    <xf numFmtId="166" fontId="4" fillId="0" borderId="17" xfId="880" applyNumberFormat="1" applyFont="1" applyFill="1" applyBorder="1" applyAlignment="1">
      <alignment horizontal="right" vertical="center"/>
    </xf>
    <xf numFmtId="164" fontId="4" fillId="0" borderId="2" xfId="881" applyNumberFormat="1" applyFont="1" applyFill="1" applyBorder="1" applyAlignment="1">
      <alignment horizontal="right" vertical="center"/>
    </xf>
    <xf numFmtId="164" fontId="4" fillId="0" borderId="17" xfId="883" applyNumberFormat="1" applyFont="1" applyFill="1" applyBorder="1" applyAlignment="1">
      <alignment horizontal="right" vertical="center"/>
    </xf>
    <xf numFmtId="0" fontId="4" fillId="0" borderId="18" xfId="862" applyFont="1" applyFill="1" applyBorder="1" applyAlignment="1">
      <alignment horizontal="left" vertical="top" wrapText="1"/>
    </xf>
    <xf numFmtId="166" fontId="4" fillId="0" borderId="19" xfId="884" applyNumberFormat="1" applyFont="1" applyFill="1" applyBorder="1" applyAlignment="1">
      <alignment horizontal="right" vertical="center"/>
    </xf>
    <xf numFmtId="167" fontId="4" fillId="0" borderId="17" xfId="859" applyNumberFormat="1" applyFont="1" applyFill="1" applyBorder="1" applyAlignment="1">
      <alignment horizontal="right" vertical="center"/>
    </xf>
    <xf numFmtId="167" fontId="4" fillId="0" borderId="3" xfId="859" applyNumberFormat="1" applyFont="1" applyFill="1" applyBorder="1" applyAlignment="1">
      <alignment horizontal="right" vertical="center"/>
    </xf>
    <xf numFmtId="167" fontId="4" fillId="0" borderId="19" xfId="859" applyNumberFormat="1" applyFont="1" applyFill="1" applyBorder="1" applyAlignment="1">
      <alignment horizontal="right" vertical="center"/>
    </xf>
    <xf numFmtId="0" fontId="4" fillId="0" borderId="11" xfId="895" applyFont="1" applyFill="1" applyBorder="1" applyAlignment="1">
      <alignment horizontal="center" wrapText="1"/>
    </xf>
    <xf numFmtId="0" fontId="4" fillId="0" borderId="12" xfId="896" applyFont="1" applyFill="1" applyBorder="1" applyAlignment="1">
      <alignment horizontal="center" wrapText="1"/>
    </xf>
    <xf numFmtId="0" fontId="4" fillId="0" borderId="14" xfId="898" applyFont="1" applyFill="1" applyBorder="1" applyAlignment="1">
      <alignment horizontal="left" vertical="top" wrapText="1"/>
    </xf>
    <xf numFmtId="166" fontId="4" fillId="0" borderId="15" xfId="899" applyNumberFormat="1" applyFont="1" applyFill="1" applyBorder="1" applyAlignment="1">
      <alignment horizontal="right" vertical="center"/>
    </xf>
    <xf numFmtId="167" fontId="4" fillId="0" borderId="15" xfId="900" applyNumberFormat="1" applyFont="1" applyFill="1" applyBorder="1" applyAlignment="1">
      <alignment horizontal="right" vertical="center"/>
    </xf>
    <xf numFmtId="167" fontId="4" fillId="0" borderId="16" xfId="901" applyNumberFormat="1" applyFont="1" applyFill="1" applyBorder="1" applyAlignment="1">
      <alignment horizontal="right" vertical="center"/>
    </xf>
    <xf numFmtId="0" fontId="4" fillId="0" borderId="10" xfId="902" applyFont="1" applyFill="1" applyBorder="1" applyAlignment="1">
      <alignment horizontal="left" vertical="top" wrapText="1"/>
    </xf>
    <xf numFmtId="166" fontId="4" fillId="0" borderId="2" xfId="903" applyNumberFormat="1" applyFont="1" applyFill="1" applyBorder="1" applyAlignment="1">
      <alignment horizontal="right" vertical="center"/>
    </xf>
    <xf numFmtId="167" fontId="4" fillId="0" borderId="2" xfId="904" applyNumberFormat="1" applyFont="1" applyFill="1" applyBorder="1" applyAlignment="1">
      <alignment horizontal="right" vertical="center"/>
    </xf>
    <xf numFmtId="167" fontId="4" fillId="0" borderId="17" xfId="905" applyNumberFormat="1" applyFont="1" applyFill="1" applyBorder="1" applyAlignment="1">
      <alignment horizontal="right" vertical="center"/>
    </xf>
    <xf numFmtId="0" fontId="4" fillId="0" borderId="18" xfId="906" applyFont="1" applyFill="1" applyBorder="1" applyAlignment="1">
      <alignment horizontal="left" vertical="top" wrapText="1"/>
    </xf>
    <xf numFmtId="166" fontId="4" fillId="0" borderId="3" xfId="907" applyNumberFormat="1" applyFont="1" applyFill="1" applyBorder="1" applyAlignment="1">
      <alignment horizontal="right" vertical="center"/>
    </xf>
    <xf numFmtId="167" fontId="4" fillId="0" borderId="3" xfId="908" applyNumberFormat="1" applyFont="1" applyFill="1" applyBorder="1" applyAlignment="1">
      <alignment horizontal="right" vertical="center"/>
    </xf>
    <xf numFmtId="167" fontId="4" fillId="0" borderId="19" xfId="909" applyNumberFormat="1" applyFont="1" applyFill="1" applyBorder="1" applyAlignment="1">
      <alignment horizontal="right" vertical="center"/>
    </xf>
    <xf numFmtId="0" fontId="4" fillId="0" borderId="15" xfId="913" applyFont="1" applyFill="1" applyBorder="1" applyAlignment="1">
      <alignment horizontal="left" vertical="top" wrapText="1"/>
    </xf>
    <xf numFmtId="0" fontId="4" fillId="0" borderId="2" xfId="916" applyFont="1" applyFill="1" applyBorder="1" applyAlignment="1">
      <alignment horizontal="left" vertical="top" wrapText="1"/>
    </xf>
    <xf numFmtId="0" fontId="4" fillId="0" borderId="3" xfId="922" applyFont="1" applyFill="1" applyBorder="1" applyAlignment="1">
      <alignment horizontal="left" vertical="top" wrapText="1"/>
    </xf>
    <xf numFmtId="9" fontId="4" fillId="0" borderId="15" xfId="926" applyNumberFormat="1" applyFont="1" applyFill="1" applyBorder="1" applyAlignment="1">
      <alignment horizontal="right" vertical="center"/>
    </xf>
    <xf numFmtId="9" fontId="4" fillId="0" borderId="16" xfId="927" applyNumberFormat="1" applyFont="1" applyFill="1" applyBorder="1" applyAlignment="1">
      <alignment horizontal="right" vertical="center"/>
    </xf>
    <xf numFmtId="9" fontId="4" fillId="0" borderId="2" xfId="928" applyNumberFormat="1" applyFont="1" applyFill="1" applyBorder="1" applyAlignment="1">
      <alignment horizontal="right" vertical="center"/>
    </xf>
    <xf numFmtId="9" fontId="4" fillId="0" borderId="17" xfId="930" applyNumberFormat="1" applyFont="1" applyFill="1" applyBorder="1" applyAlignment="1">
      <alignment horizontal="right" vertical="center"/>
    </xf>
    <xf numFmtId="9" fontId="4" fillId="0" borderId="3" xfId="932" applyNumberFormat="1" applyFont="1" applyFill="1" applyBorder="1" applyAlignment="1">
      <alignment horizontal="right" vertical="center"/>
    </xf>
    <xf numFmtId="9" fontId="4" fillId="0" borderId="19" xfId="933" applyNumberFormat="1" applyFont="1" applyFill="1" applyBorder="1" applyAlignment="1">
      <alignment horizontal="right" vertical="center"/>
    </xf>
    <xf numFmtId="0" fontId="4" fillId="0" borderId="7" xfId="924" applyFont="1" applyFill="1" applyBorder="1" applyAlignment="1">
      <alignment horizontal="left"/>
    </xf>
    <xf numFmtId="0" fontId="4" fillId="0" borderId="1" xfId="892" applyFont="1" applyFill="1" applyBorder="1" applyAlignment="1">
      <alignment horizontal="center"/>
    </xf>
    <xf numFmtId="0" fontId="4" fillId="0" borderId="5" xfId="893" applyFont="1" applyFill="1" applyBorder="1" applyAlignment="1">
      <alignment horizontal="center"/>
    </xf>
    <xf numFmtId="9" fontId="4" fillId="0" borderId="15" xfId="934" applyNumberFormat="1" applyFont="1" applyFill="1" applyBorder="1" applyAlignment="1">
      <alignment horizontal="right" vertical="center"/>
    </xf>
    <xf numFmtId="0" fontId="0" fillId="0" borderId="0" xfId="0" applyBorder="1"/>
    <xf numFmtId="164" fontId="4" fillId="0" borderId="3" xfId="887" applyNumberFormat="1" applyFont="1" applyFill="1" applyBorder="1" applyAlignment="1">
      <alignment horizontal="right" vertical="center"/>
    </xf>
    <xf numFmtId="0" fontId="4" fillId="0" borderId="3" xfId="888" applyFont="1" applyFill="1" applyBorder="1" applyAlignment="1">
      <alignment horizontal="right" vertical="center"/>
    </xf>
    <xf numFmtId="164" fontId="4" fillId="0" borderId="19" xfId="887" applyNumberFormat="1" applyFont="1" applyFill="1" applyBorder="1" applyAlignment="1">
      <alignment horizontal="right" vertical="center"/>
    </xf>
    <xf numFmtId="164" fontId="4" fillId="0" borderId="19" xfId="889" applyNumberFormat="1" applyFont="1" applyFill="1" applyBorder="1" applyAlignment="1">
      <alignment horizontal="right" vertical="center"/>
    </xf>
    <xf numFmtId="0" fontId="0" fillId="0" borderId="23" xfId="0" applyBorder="1"/>
    <xf numFmtId="166" fontId="4" fillId="0" borderId="2" xfId="880" applyNumberFormat="1" applyFont="1" applyFill="1" applyBorder="1" applyAlignment="1">
      <alignment horizontal="right" vertical="center"/>
    </xf>
    <xf numFmtId="164" fontId="4" fillId="0" borderId="3" xfId="889" applyNumberFormat="1" applyFont="1" applyFill="1" applyBorder="1" applyAlignment="1">
      <alignment horizontal="right" vertical="center"/>
    </xf>
    <xf numFmtId="0" fontId="0" fillId="0" borderId="25" xfId="0" applyBorder="1"/>
    <xf numFmtId="0" fontId="0" fillId="0" borderId="24" xfId="0" applyBorder="1"/>
    <xf numFmtId="164" fontId="4" fillId="0" borderId="17" xfId="881" applyNumberFormat="1" applyFont="1" applyFill="1" applyBorder="1" applyAlignment="1">
      <alignment horizontal="right" vertical="center"/>
    </xf>
    <xf numFmtId="9" fontId="4" fillId="0" borderId="15" xfId="868" applyNumberFormat="1" applyFont="1" applyFill="1" applyBorder="1" applyAlignment="1">
      <alignment horizontal="right" vertical="center"/>
    </xf>
    <xf numFmtId="9" fontId="4" fillId="0" borderId="16" xfId="869" applyNumberFormat="1" applyFont="1" applyFill="1" applyBorder="1" applyAlignment="1">
      <alignment horizontal="right" vertical="center"/>
    </xf>
    <xf numFmtId="9" fontId="4" fillId="0" borderId="2" xfId="870" applyNumberFormat="1" applyFont="1" applyFill="1" applyBorder="1" applyAlignment="1">
      <alignment horizontal="right" vertical="center"/>
    </xf>
    <xf numFmtId="9" fontId="4" fillId="0" borderId="2" xfId="871" applyNumberFormat="1" applyFont="1" applyFill="1" applyBorder="1" applyAlignment="1">
      <alignment horizontal="right" vertical="center"/>
    </xf>
    <xf numFmtId="9" fontId="4" fillId="0" borderId="17" xfId="872" applyNumberFormat="1" applyFont="1" applyFill="1" applyBorder="1" applyAlignment="1">
      <alignment horizontal="right" vertical="center"/>
    </xf>
    <xf numFmtId="9" fontId="4" fillId="0" borderId="17" xfId="873" applyNumberFormat="1" applyFont="1" applyFill="1" applyBorder="1" applyAlignment="1">
      <alignment horizontal="right" vertical="center"/>
    </xf>
    <xf numFmtId="9" fontId="4" fillId="0" borderId="3" xfId="874" applyNumberFormat="1" applyFont="1" applyFill="1" applyBorder="1" applyAlignment="1">
      <alignment horizontal="right" vertical="center"/>
    </xf>
    <xf numFmtId="9" fontId="4" fillId="0" borderId="19" xfId="875" applyNumberFormat="1" applyFont="1" applyFill="1" applyBorder="1" applyAlignment="1">
      <alignment horizontal="right" vertical="center"/>
    </xf>
    <xf numFmtId="166" fontId="4" fillId="0" borderId="16" xfId="885" applyNumberFormat="1" applyFont="1" applyFill="1" applyBorder="1" applyAlignment="1">
      <alignment horizontal="right" vertical="center"/>
    </xf>
    <xf numFmtId="0" fontId="4" fillId="0" borderId="15" xfId="851" applyFont="1" applyFill="1" applyBorder="1" applyAlignment="1">
      <alignment horizontal="center" wrapText="1"/>
    </xf>
    <xf numFmtId="0" fontId="4" fillId="0" borderId="12" xfId="851" applyFont="1" applyFill="1" applyBorder="1" applyAlignment="1">
      <alignment horizontal="center" wrapText="1"/>
    </xf>
    <xf numFmtId="9" fontId="4" fillId="0" borderId="2" xfId="860" applyNumberFormat="1" applyFont="1" applyFill="1" applyBorder="1" applyAlignment="1">
      <alignment horizontal="right" vertical="center"/>
    </xf>
    <xf numFmtId="9" fontId="4" fillId="0" borderId="17" xfId="860" applyNumberFormat="1" applyFont="1" applyFill="1" applyBorder="1" applyAlignment="1">
      <alignment horizontal="right" vertical="center"/>
    </xf>
    <xf numFmtId="9" fontId="4" fillId="0" borderId="3" xfId="860" applyNumberFormat="1" applyFont="1" applyFill="1" applyBorder="1" applyAlignment="1">
      <alignment horizontal="right" vertical="center"/>
    </xf>
    <xf numFmtId="9" fontId="4" fillId="0" borderId="19" xfId="860" applyNumberFormat="1" applyFont="1" applyFill="1" applyBorder="1" applyAlignment="1">
      <alignment horizontal="right" vertical="center"/>
    </xf>
    <xf numFmtId="9" fontId="4" fillId="0" borderId="16" xfId="860" applyNumberFormat="1" applyFont="1" applyFill="1" applyBorder="1" applyAlignment="1">
      <alignment horizontal="right" vertical="center"/>
    </xf>
    <xf numFmtId="0" fontId="4" fillId="0" borderId="10" xfId="858" applyFont="1" applyFill="1" applyBorder="1" applyAlignment="1">
      <alignment horizontal="left" vertical="top" wrapText="1"/>
    </xf>
    <xf numFmtId="0" fontId="4" fillId="0" borderId="7" xfId="938" applyFont="1" applyFill="1" applyBorder="1" applyAlignment="1">
      <alignment horizontal="left" wrapText="1"/>
    </xf>
    <xf numFmtId="0" fontId="4" fillId="0" borderId="1" xfId="939" applyFont="1" applyFill="1" applyBorder="1" applyAlignment="1">
      <alignment horizontal="center" wrapText="1"/>
    </xf>
    <xf numFmtId="0" fontId="4" fillId="0" borderId="5" xfId="940" applyFont="1" applyFill="1" applyBorder="1" applyAlignment="1">
      <alignment horizontal="center" wrapText="1"/>
    </xf>
    <xf numFmtId="0" fontId="4" fillId="0" borderId="14" xfId="941" applyFont="1" applyFill="1" applyBorder="1" applyAlignment="1">
      <alignment horizontal="left" vertical="top" wrapText="1"/>
    </xf>
    <xf numFmtId="166" fontId="4" fillId="0" borderId="15" xfId="942" applyNumberFormat="1" applyFont="1" applyFill="1" applyBorder="1" applyAlignment="1">
      <alignment horizontal="right" vertical="center"/>
    </xf>
    <xf numFmtId="166" fontId="4" fillId="0" borderId="16" xfId="943" applyNumberFormat="1" applyFont="1" applyFill="1" applyBorder="1" applyAlignment="1">
      <alignment horizontal="right" vertical="center"/>
    </xf>
    <xf numFmtId="0" fontId="4" fillId="0" borderId="10" xfId="944" applyFont="1" applyFill="1" applyBorder="1" applyAlignment="1">
      <alignment horizontal="left" vertical="top" wrapText="1"/>
    </xf>
    <xf numFmtId="166" fontId="4" fillId="0" borderId="2" xfId="945" applyNumberFormat="1" applyFont="1" applyFill="1" applyBorder="1" applyAlignment="1">
      <alignment horizontal="right" vertical="center"/>
    </xf>
    <xf numFmtId="166" fontId="4" fillId="0" borderId="17" xfId="946" applyNumberFormat="1" applyFont="1" applyFill="1" applyBorder="1" applyAlignment="1">
      <alignment horizontal="right" vertical="center"/>
    </xf>
    <xf numFmtId="0" fontId="4" fillId="0" borderId="18" xfId="947" applyFont="1" applyFill="1" applyBorder="1" applyAlignment="1">
      <alignment horizontal="left" vertical="top" wrapText="1"/>
    </xf>
    <xf numFmtId="166" fontId="4" fillId="0" borderId="3" xfId="948" applyNumberFormat="1" applyFont="1" applyFill="1" applyBorder="1" applyAlignment="1">
      <alignment horizontal="right" vertical="center"/>
    </xf>
    <xf numFmtId="166" fontId="4" fillId="0" borderId="19" xfId="949" applyNumberFormat="1" applyFont="1" applyFill="1" applyBorder="1" applyAlignment="1">
      <alignment horizontal="right" vertical="center"/>
    </xf>
    <xf numFmtId="167" fontId="4" fillId="0" borderId="15" xfId="951" applyNumberFormat="1" applyFont="1" applyFill="1" applyBorder="1" applyAlignment="1">
      <alignment horizontal="right" vertical="center"/>
    </xf>
    <xf numFmtId="167" fontId="4" fillId="0" borderId="16" xfId="952" applyNumberFormat="1" applyFont="1" applyFill="1" applyBorder="1" applyAlignment="1">
      <alignment horizontal="right" vertical="center"/>
    </xf>
    <xf numFmtId="167" fontId="4" fillId="0" borderId="2" xfId="953" applyNumberFormat="1" applyFont="1" applyFill="1" applyBorder="1" applyAlignment="1">
      <alignment horizontal="right" vertical="center"/>
    </xf>
    <xf numFmtId="167" fontId="4" fillId="0" borderId="17" xfId="954" applyNumberFormat="1" applyFont="1" applyFill="1" applyBorder="1" applyAlignment="1">
      <alignment horizontal="right" vertical="center"/>
    </xf>
    <xf numFmtId="167" fontId="4" fillId="0" borderId="3" xfId="955" applyNumberFormat="1" applyFont="1" applyFill="1" applyBorder="1" applyAlignment="1">
      <alignment horizontal="right" vertical="center"/>
    </xf>
    <xf numFmtId="167" fontId="4" fillId="0" borderId="19" xfId="956" applyNumberFormat="1" applyFont="1" applyFill="1" applyBorder="1" applyAlignment="1">
      <alignment horizontal="right" vertical="center"/>
    </xf>
    <xf numFmtId="0" fontId="4" fillId="0" borderId="11" xfId="984" applyFont="1" applyFill="1" applyBorder="1" applyAlignment="1">
      <alignment horizontal="center" wrapText="1"/>
    </xf>
    <xf numFmtId="0" fontId="4" fillId="0" borderId="12" xfId="985" applyFont="1" applyFill="1" applyBorder="1" applyAlignment="1">
      <alignment horizontal="center" wrapText="1"/>
    </xf>
    <xf numFmtId="0" fontId="4" fillId="0" borderId="14" xfId="987" applyFont="1" applyFill="1" applyBorder="1" applyAlignment="1">
      <alignment horizontal="left" vertical="top" wrapText="1"/>
    </xf>
    <xf numFmtId="166" fontId="4" fillId="0" borderId="15" xfId="988" applyNumberFormat="1" applyFont="1" applyFill="1" applyBorder="1" applyAlignment="1">
      <alignment horizontal="right" vertical="center"/>
    </xf>
    <xf numFmtId="167" fontId="4" fillId="0" borderId="15" xfId="989" applyNumberFormat="1" applyFont="1" applyFill="1" applyBorder="1" applyAlignment="1">
      <alignment horizontal="right" vertical="center"/>
    </xf>
    <xf numFmtId="167" fontId="4" fillId="0" borderId="16" xfId="990" applyNumberFormat="1" applyFont="1" applyFill="1" applyBorder="1" applyAlignment="1">
      <alignment horizontal="right" vertical="center"/>
    </xf>
    <xf numFmtId="0" fontId="4" fillId="0" borderId="10" xfId="991" applyFont="1" applyFill="1" applyBorder="1" applyAlignment="1">
      <alignment horizontal="left" vertical="top" wrapText="1"/>
    </xf>
    <xf numFmtId="166" fontId="4" fillId="0" borderId="2" xfId="992" applyNumberFormat="1" applyFont="1" applyFill="1" applyBorder="1" applyAlignment="1">
      <alignment horizontal="right" vertical="center"/>
    </xf>
    <xf numFmtId="167" fontId="4" fillId="0" borderId="2" xfId="993" applyNumberFormat="1" applyFont="1" applyFill="1" applyBorder="1" applyAlignment="1">
      <alignment horizontal="right" vertical="center"/>
    </xf>
    <xf numFmtId="167" fontId="4" fillId="0" borderId="17" xfId="994" applyNumberFormat="1" applyFont="1" applyFill="1" applyBorder="1" applyAlignment="1">
      <alignment horizontal="right" vertical="center"/>
    </xf>
    <xf numFmtId="0" fontId="5" fillId="0" borderId="0" xfId="0" applyFont="1" applyAlignment="1">
      <alignment vertical="center" wrapText="1"/>
    </xf>
    <xf numFmtId="0" fontId="5" fillId="0" borderId="0" xfId="0" applyFont="1" applyAlignment="1">
      <alignment vertical="center"/>
    </xf>
    <xf numFmtId="0" fontId="4" fillId="0" borderId="11" xfId="1004" applyFont="1" applyFill="1" applyBorder="1" applyAlignment="1">
      <alignment horizontal="center" wrapText="1"/>
    </xf>
    <xf numFmtId="0" fontId="4" fillId="0" borderId="12" xfId="1005" applyFont="1" applyFill="1" applyBorder="1" applyAlignment="1">
      <alignment horizontal="center" wrapText="1"/>
    </xf>
    <xf numFmtId="0" fontId="4" fillId="0" borderId="14" xfId="1007" applyFont="1" applyFill="1" applyBorder="1" applyAlignment="1">
      <alignment horizontal="left" vertical="top" wrapText="1"/>
    </xf>
    <xf numFmtId="166" fontId="4" fillId="0" borderId="15" xfId="1008" applyNumberFormat="1" applyFont="1" applyFill="1" applyBorder="1" applyAlignment="1">
      <alignment horizontal="right" vertical="center"/>
    </xf>
    <xf numFmtId="167" fontId="4" fillId="0" borderId="15" xfId="1009" applyNumberFormat="1" applyFont="1" applyFill="1" applyBorder="1" applyAlignment="1">
      <alignment horizontal="right" vertical="center"/>
    </xf>
    <xf numFmtId="167" fontId="4" fillId="0" borderId="16" xfId="1010" applyNumberFormat="1" applyFont="1" applyFill="1" applyBorder="1" applyAlignment="1">
      <alignment horizontal="right" vertical="center"/>
    </xf>
    <xf numFmtId="0" fontId="4" fillId="0" borderId="10" xfId="1011" applyFont="1" applyFill="1" applyBorder="1" applyAlignment="1">
      <alignment horizontal="left" vertical="top" wrapText="1"/>
    </xf>
    <xf numFmtId="166" fontId="4" fillId="0" borderId="2" xfId="1012" applyNumberFormat="1" applyFont="1" applyFill="1" applyBorder="1" applyAlignment="1">
      <alignment horizontal="right" vertical="center"/>
    </xf>
    <xf numFmtId="167" fontId="4" fillId="0" borderId="2" xfId="1013" applyNumberFormat="1" applyFont="1" applyFill="1" applyBorder="1" applyAlignment="1">
      <alignment horizontal="right" vertical="center"/>
    </xf>
    <xf numFmtId="167" fontId="4" fillId="0" borderId="17" xfId="1014" applyNumberFormat="1" applyFont="1" applyFill="1" applyBorder="1" applyAlignment="1">
      <alignment horizontal="right" vertical="center"/>
    </xf>
    <xf numFmtId="0" fontId="4" fillId="0" borderId="11" xfId="1027" applyFont="1" applyFill="1" applyBorder="1" applyAlignment="1">
      <alignment horizontal="center" wrapText="1"/>
    </xf>
    <xf numFmtId="0" fontId="4" fillId="0" borderId="12" xfId="1028" applyFont="1" applyFill="1" applyBorder="1" applyAlignment="1">
      <alignment horizontal="center" wrapText="1"/>
    </xf>
    <xf numFmtId="0" fontId="4" fillId="0" borderId="15" xfId="1030" applyFont="1" applyFill="1" applyBorder="1" applyAlignment="1">
      <alignment horizontal="left" vertical="top" wrapText="1"/>
    </xf>
    <xf numFmtId="166" fontId="4" fillId="0" borderId="15" xfId="1031" applyNumberFormat="1" applyFont="1" applyFill="1" applyBorder="1" applyAlignment="1">
      <alignment horizontal="right" vertical="center"/>
    </xf>
    <xf numFmtId="166" fontId="4" fillId="0" borderId="16" xfId="1032" applyNumberFormat="1" applyFont="1" applyFill="1" applyBorder="1" applyAlignment="1">
      <alignment horizontal="right" vertical="center"/>
    </xf>
    <xf numFmtId="0" fontId="4" fillId="0" borderId="2" xfId="1034" applyFont="1" applyFill="1" applyBorder="1" applyAlignment="1">
      <alignment horizontal="left" vertical="top" wrapText="1"/>
    </xf>
    <xf numFmtId="166" fontId="4" fillId="0" borderId="2" xfId="1035" applyNumberFormat="1" applyFont="1" applyFill="1" applyBorder="1" applyAlignment="1">
      <alignment horizontal="right" vertical="center"/>
    </xf>
    <xf numFmtId="166" fontId="4" fillId="0" borderId="17" xfId="1036" applyNumberFormat="1" applyFont="1" applyFill="1" applyBorder="1" applyAlignment="1">
      <alignment horizontal="right" vertical="center"/>
    </xf>
    <xf numFmtId="166" fontId="4" fillId="0" borderId="3" xfId="1039" applyNumberFormat="1" applyFont="1" applyFill="1" applyBorder="1" applyAlignment="1">
      <alignment horizontal="right" vertical="center"/>
    </xf>
    <xf numFmtId="0" fontId="4" fillId="0" borderId="14" xfId="1029" applyFont="1" applyFill="1" applyBorder="1" applyAlignment="1">
      <alignment horizontal="left" vertical="top" wrapText="1"/>
    </xf>
    <xf numFmtId="167" fontId="4" fillId="0" borderId="15" xfId="1043" applyNumberFormat="1" applyFont="1" applyFill="1" applyBorder="1" applyAlignment="1">
      <alignment horizontal="right" vertical="center"/>
    </xf>
    <xf numFmtId="167" fontId="4" fillId="0" borderId="16" xfId="1044" applyNumberFormat="1" applyFont="1" applyFill="1" applyBorder="1" applyAlignment="1">
      <alignment horizontal="right" vertical="center"/>
    </xf>
    <xf numFmtId="0" fontId="4" fillId="0" borderId="10" xfId="1033" applyFont="1" applyFill="1" applyBorder="1" applyAlignment="1">
      <alignment horizontal="left" vertical="top" wrapText="1"/>
    </xf>
    <xf numFmtId="167" fontId="4" fillId="0" borderId="2" xfId="1045" applyNumberFormat="1" applyFont="1" applyFill="1" applyBorder="1" applyAlignment="1">
      <alignment horizontal="right" vertical="center"/>
    </xf>
    <xf numFmtId="167" fontId="4" fillId="0" borderId="17" xfId="1046" applyNumberFormat="1" applyFont="1" applyFill="1" applyBorder="1" applyAlignment="1">
      <alignment horizontal="right" vertical="center"/>
    </xf>
    <xf numFmtId="0" fontId="4" fillId="0" borderId="18" xfId="1037" applyFont="1" applyFill="1" applyBorder="1" applyAlignment="1">
      <alignment horizontal="left" vertical="top" wrapText="1"/>
    </xf>
    <xf numFmtId="167" fontId="4" fillId="0" borderId="3" xfId="1047" applyNumberFormat="1" applyFont="1" applyFill="1" applyBorder="1" applyAlignment="1">
      <alignment horizontal="right" vertical="center"/>
    </xf>
    <xf numFmtId="167" fontId="4" fillId="0" borderId="19" xfId="1048" applyNumberFormat="1" applyFont="1" applyFill="1" applyBorder="1" applyAlignment="1">
      <alignment horizontal="right" vertical="center"/>
    </xf>
    <xf numFmtId="0" fontId="4" fillId="0" borderId="11" xfId="1054" applyFont="1" applyFill="1" applyBorder="1" applyAlignment="1">
      <alignment horizontal="center" wrapText="1"/>
    </xf>
    <xf numFmtId="0" fontId="4" fillId="0" borderId="12" xfId="1055" applyFont="1" applyFill="1" applyBorder="1" applyAlignment="1">
      <alignment horizontal="center" wrapText="1"/>
    </xf>
    <xf numFmtId="0" fontId="4" fillId="0" borderId="14" xfId="1057" applyFont="1" applyFill="1" applyBorder="1" applyAlignment="1">
      <alignment horizontal="left" vertical="top" wrapText="1"/>
    </xf>
    <xf numFmtId="166" fontId="4" fillId="0" borderId="15" xfId="1058" applyNumberFormat="1" applyFont="1" applyFill="1" applyBorder="1" applyAlignment="1">
      <alignment horizontal="right" vertical="center"/>
    </xf>
    <xf numFmtId="167" fontId="4" fillId="0" borderId="15" xfId="1059" applyNumberFormat="1" applyFont="1" applyFill="1" applyBorder="1" applyAlignment="1">
      <alignment horizontal="right" vertical="center"/>
    </xf>
    <xf numFmtId="167" fontId="4" fillId="0" borderId="16" xfId="1060" applyNumberFormat="1" applyFont="1" applyFill="1" applyBorder="1" applyAlignment="1">
      <alignment horizontal="right" vertical="center"/>
    </xf>
    <xf numFmtId="0" fontId="4" fillId="0" borderId="10" xfId="1061" applyFont="1" applyFill="1" applyBorder="1" applyAlignment="1">
      <alignment horizontal="left" vertical="top" wrapText="1"/>
    </xf>
    <xf numFmtId="166" fontId="4" fillId="0" borderId="2" xfId="1062" applyNumberFormat="1" applyFont="1" applyFill="1" applyBorder="1" applyAlignment="1">
      <alignment horizontal="right" vertical="center"/>
    </xf>
    <xf numFmtId="167" fontId="4" fillId="0" borderId="2" xfId="1063" applyNumberFormat="1" applyFont="1" applyFill="1" applyBorder="1" applyAlignment="1">
      <alignment horizontal="right" vertical="center"/>
    </xf>
    <xf numFmtId="167" fontId="4" fillId="0" borderId="17" xfId="1064" applyNumberFormat="1" applyFont="1" applyFill="1" applyBorder="1" applyAlignment="1">
      <alignment horizontal="right" vertical="center"/>
    </xf>
    <xf numFmtId="0" fontId="4" fillId="0" borderId="18" xfId="1065" applyFont="1" applyFill="1" applyBorder="1" applyAlignment="1">
      <alignment horizontal="left" vertical="top" wrapText="1"/>
    </xf>
    <xf numFmtId="166" fontId="4" fillId="0" borderId="3" xfId="1066" applyNumberFormat="1" applyFont="1" applyFill="1" applyBorder="1" applyAlignment="1">
      <alignment horizontal="right" vertical="center"/>
    </xf>
    <xf numFmtId="167" fontId="4" fillId="0" borderId="3" xfId="1067" applyNumberFormat="1" applyFont="1" applyFill="1" applyBorder="1" applyAlignment="1">
      <alignment horizontal="right" vertical="center"/>
    </xf>
    <xf numFmtId="167" fontId="4" fillId="0" borderId="19" xfId="1068" applyNumberFormat="1" applyFont="1" applyFill="1" applyBorder="1" applyAlignment="1">
      <alignment horizontal="right" vertical="center"/>
    </xf>
    <xf numFmtId="166" fontId="4" fillId="0" borderId="15" xfId="1104" applyNumberFormat="1" applyFont="1" applyFill="1" applyBorder="1" applyAlignment="1">
      <alignment horizontal="right" vertical="center"/>
    </xf>
    <xf numFmtId="167" fontId="4" fillId="0" borderId="15" xfId="1105" applyNumberFormat="1" applyFont="1" applyFill="1" applyBorder="1" applyAlignment="1">
      <alignment horizontal="right" vertical="center"/>
    </xf>
    <xf numFmtId="167" fontId="4" fillId="0" borderId="16" xfId="1106" applyNumberFormat="1" applyFont="1" applyFill="1" applyBorder="1" applyAlignment="1">
      <alignment horizontal="right" vertical="center"/>
    </xf>
    <xf numFmtId="166" fontId="4" fillId="0" borderId="2" xfId="1108" applyNumberFormat="1" applyFont="1" applyFill="1" applyBorder="1" applyAlignment="1">
      <alignment horizontal="right" vertical="center"/>
    </xf>
    <xf numFmtId="167" fontId="4" fillId="0" borderId="2" xfId="1109" applyNumberFormat="1" applyFont="1" applyFill="1" applyBorder="1" applyAlignment="1">
      <alignment horizontal="right" vertical="center"/>
    </xf>
    <xf numFmtId="167" fontId="4" fillId="0" borderId="17" xfId="1110" applyNumberFormat="1" applyFont="1" applyFill="1" applyBorder="1" applyAlignment="1">
      <alignment horizontal="right" vertical="center"/>
    </xf>
    <xf numFmtId="166" fontId="4" fillId="0" borderId="3" xfId="1112" applyNumberFormat="1" applyFont="1" applyFill="1" applyBorder="1" applyAlignment="1">
      <alignment horizontal="right" vertical="center"/>
    </xf>
    <xf numFmtId="167" fontId="4" fillId="0" borderId="3" xfId="1113" applyNumberFormat="1" applyFont="1" applyFill="1" applyBorder="1" applyAlignment="1">
      <alignment horizontal="right" vertical="center"/>
    </xf>
    <xf numFmtId="167" fontId="4" fillId="0" borderId="19" xfId="1114" applyNumberFormat="1" applyFont="1" applyFill="1" applyBorder="1" applyAlignment="1">
      <alignment horizontal="right" vertical="center"/>
    </xf>
    <xf numFmtId="0" fontId="4" fillId="0" borderId="15" xfId="1118" applyFont="1" applyFill="1" applyBorder="1" applyAlignment="1">
      <alignment horizontal="left" vertical="top" wrapText="1"/>
    </xf>
    <xf numFmtId="0" fontId="4" fillId="0" borderId="2" xfId="1121" applyFont="1" applyFill="1" applyBorder="1" applyAlignment="1">
      <alignment horizontal="left" vertical="top" wrapText="1"/>
    </xf>
    <xf numFmtId="0" fontId="4" fillId="0" borderId="3" xfId="1127" applyFont="1" applyFill="1" applyBorder="1" applyAlignment="1">
      <alignment horizontal="left" vertical="top" wrapText="1"/>
    </xf>
    <xf numFmtId="0" fontId="4" fillId="0" borderId="30" xfId="1107" applyFont="1" applyFill="1" applyBorder="1" applyAlignment="1">
      <alignment vertical="top" wrapText="1"/>
    </xf>
    <xf numFmtId="0" fontId="4" fillId="0" borderId="0" xfId="1107" applyFont="1" applyFill="1" applyBorder="1" applyAlignment="1">
      <alignment vertical="top" wrapText="1"/>
    </xf>
    <xf numFmtId="0" fontId="4" fillId="0" borderId="0" xfId="1111" applyFont="1" applyFill="1" applyBorder="1" applyAlignment="1">
      <alignment vertical="top" wrapText="1"/>
    </xf>
    <xf numFmtId="0" fontId="4" fillId="0" borderId="4" xfId="1111" applyFont="1" applyFill="1" applyBorder="1" applyAlignment="1">
      <alignment vertical="top" wrapText="1"/>
    </xf>
    <xf numFmtId="0" fontId="4" fillId="0" borderId="11" xfId="1138" applyFont="1" applyFill="1" applyBorder="1" applyAlignment="1">
      <alignment horizontal="center" wrapText="1"/>
    </xf>
    <xf numFmtId="0" fontId="4" fillId="0" borderId="12" xfId="1139" applyFont="1" applyFill="1" applyBorder="1" applyAlignment="1">
      <alignment horizontal="center" wrapText="1"/>
    </xf>
    <xf numFmtId="0" fontId="4" fillId="0" borderId="14" xfId="1141" applyFont="1" applyFill="1" applyBorder="1" applyAlignment="1">
      <alignment horizontal="left" vertical="top" wrapText="1"/>
    </xf>
    <xf numFmtId="166" fontId="4" fillId="0" borderId="15" xfId="1142" applyNumberFormat="1" applyFont="1" applyFill="1" applyBorder="1" applyAlignment="1">
      <alignment horizontal="right" vertical="center"/>
    </xf>
    <xf numFmtId="167" fontId="4" fillId="0" borderId="15" xfId="1143" applyNumberFormat="1" applyFont="1" applyFill="1" applyBorder="1" applyAlignment="1">
      <alignment horizontal="right" vertical="center"/>
    </xf>
    <xf numFmtId="167" fontId="4" fillId="0" borderId="16" xfId="1144" applyNumberFormat="1" applyFont="1" applyFill="1" applyBorder="1" applyAlignment="1">
      <alignment horizontal="right" vertical="center"/>
    </xf>
    <xf numFmtId="0" fontId="4" fillId="0" borderId="10" xfId="1145" applyFont="1" applyFill="1" applyBorder="1" applyAlignment="1">
      <alignment horizontal="left" vertical="top" wrapText="1"/>
    </xf>
    <xf numFmtId="166" fontId="4" fillId="0" borderId="2" xfId="1146" applyNumberFormat="1" applyFont="1" applyFill="1" applyBorder="1" applyAlignment="1">
      <alignment horizontal="right" vertical="center"/>
    </xf>
    <xf numFmtId="167" fontId="4" fillId="0" borderId="2" xfId="1147" applyNumberFormat="1" applyFont="1" applyFill="1" applyBorder="1" applyAlignment="1">
      <alignment horizontal="right" vertical="center"/>
    </xf>
    <xf numFmtId="167" fontId="4" fillId="0" borderId="17" xfId="1148" applyNumberFormat="1" applyFont="1" applyFill="1" applyBorder="1" applyAlignment="1">
      <alignment horizontal="right" vertical="center"/>
    </xf>
    <xf numFmtId="0" fontId="4" fillId="0" borderId="18" xfId="1149" applyFont="1" applyFill="1" applyBorder="1" applyAlignment="1">
      <alignment horizontal="left" vertical="top" wrapText="1"/>
    </xf>
    <xf numFmtId="0" fontId="4" fillId="0" borderId="11" xfId="1162" applyFont="1" applyFill="1" applyBorder="1" applyAlignment="1">
      <alignment horizontal="center" wrapText="1"/>
    </xf>
    <xf numFmtId="0" fontId="4" fillId="0" borderId="12" xfId="1163" applyFont="1" applyFill="1" applyBorder="1" applyAlignment="1">
      <alignment horizontal="center" wrapText="1"/>
    </xf>
    <xf numFmtId="0" fontId="4" fillId="0" borderId="14" xfId="1165" applyFont="1" applyFill="1" applyBorder="1" applyAlignment="1">
      <alignment horizontal="left" vertical="top" wrapText="1"/>
    </xf>
    <xf numFmtId="166" fontId="4" fillId="0" borderId="15" xfId="1166" applyNumberFormat="1" applyFont="1" applyFill="1" applyBorder="1" applyAlignment="1">
      <alignment horizontal="right" vertical="center"/>
    </xf>
    <xf numFmtId="167" fontId="4" fillId="0" borderId="15" xfId="1167" applyNumberFormat="1" applyFont="1" applyFill="1" applyBorder="1" applyAlignment="1">
      <alignment horizontal="right" vertical="center"/>
    </xf>
    <xf numFmtId="167" fontId="4" fillId="0" borderId="16" xfId="1168" applyNumberFormat="1" applyFont="1" applyFill="1" applyBorder="1" applyAlignment="1">
      <alignment horizontal="right" vertical="center"/>
    </xf>
    <xf numFmtId="0" fontId="4" fillId="0" borderId="10" xfId="1169" applyFont="1" applyFill="1" applyBorder="1" applyAlignment="1">
      <alignment horizontal="left" vertical="top" wrapText="1"/>
    </xf>
    <xf numFmtId="166" fontId="4" fillId="0" borderId="2" xfId="1170" applyNumberFormat="1" applyFont="1" applyFill="1" applyBorder="1" applyAlignment="1">
      <alignment horizontal="right" vertical="center"/>
    </xf>
    <xf numFmtId="167" fontId="4" fillId="0" borderId="2" xfId="1171" applyNumberFormat="1" applyFont="1" applyFill="1" applyBorder="1" applyAlignment="1">
      <alignment horizontal="right" vertical="center"/>
    </xf>
    <xf numFmtId="167" fontId="4" fillId="0" borderId="17" xfId="1172" applyNumberFormat="1" applyFont="1" applyFill="1" applyBorder="1" applyAlignment="1">
      <alignment horizontal="right" vertical="center"/>
    </xf>
    <xf numFmtId="0" fontId="4" fillId="0" borderId="18" xfId="1173" applyFont="1" applyFill="1" applyBorder="1" applyAlignment="1">
      <alignment horizontal="left" vertical="top" wrapText="1"/>
    </xf>
    <xf numFmtId="0" fontId="4" fillId="0" borderId="14" xfId="1207" applyFont="1" applyFill="1" applyBorder="1" applyAlignment="1">
      <alignment horizontal="left" vertical="top" wrapText="1"/>
    </xf>
    <xf numFmtId="166" fontId="4" fillId="0" borderId="15" xfId="1208" applyNumberFormat="1" applyFont="1" applyFill="1" applyBorder="1" applyAlignment="1">
      <alignment horizontal="right" vertical="center"/>
    </xf>
    <xf numFmtId="167" fontId="4" fillId="0" borderId="15" xfId="1209" applyNumberFormat="1" applyFont="1" applyFill="1" applyBorder="1" applyAlignment="1">
      <alignment horizontal="right" vertical="center"/>
    </xf>
    <xf numFmtId="167" fontId="4" fillId="0" borderId="16" xfId="1210" applyNumberFormat="1" applyFont="1" applyFill="1" applyBorder="1" applyAlignment="1">
      <alignment horizontal="right" vertical="center"/>
    </xf>
    <xf numFmtId="0" fontId="4" fillId="0" borderId="10" xfId="1211" applyFont="1" applyFill="1" applyBorder="1" applyAlignment="1">
      <alignment horizontal="left" vertical="top" wrapText="1"/>
    </xf>
    <xf numFmtId="166" fontId="4" fillId="0" borderId="2" xfId="1212" applyNumberFormat="1" applyFont="1" applyFill="1" applyBorder="1" applyAlignment="1">
      <alignment horizontal="right" vertical="center"/>
    </xf>
    <xf numFmtId="167" fontId="4" fillId="0" borderId="2" xfId="1213" applyNumberFormat="1" applyFont="1" applyFill="1" applyBorder="1" applyAlignment="1">
      <alignment horizontal="right" vertical="center"/>
    </xf>
    <xf numFmtId="167" fontId="4" fillId="0" borderId="17" xfId="1214" applyNumberFormat="1" applyFont="1" applyFill="1" applyBorder="1" applyAlignment="1">
      <alignment horizontal="right" vertical="center"/>
    </xf>
    <xf numFmtId="0" fontId="4" fillId="0" borderId="18" xfId="1215" applyFont="1" applyFill="1" applyBorder="1" applyAlignment="1">
      <alignment horizontal="left" vertical="top" wrapText="1"/>
    </xf>
    <xf numFmtId="166" fontId="4" fillId="0" borderId="3" xfId="1216" applyNumberFormat="1" applyFont="1" applyFill="1" applyBorder="1" applyAlignment="1">
      <alignment horizontal="right" vertical="center"/>
    </xf>
    <xf numFmtId="0" fontId="4" fillId="0" borderId="7" xfId="1220" applyFont="1" applyFill="1" applyBorder="1" applyAlignment="1">
      <alignment horizontal="left" wrapText="1"/>
    </xf>
    <xf numFmtId="166" fontId="4" fillId="0" borderId="16" xfId="1221" applyNumberFormat="1" applyFont="1" applyFill="1" applyBorder="1" applyAlignment="1">
      <alignment horizontal="right" vertical="center"/>
    </xf>
    <xf numFmtId="166" fontId="4" fillId="0" borderId="17" xfId="1222" applyNumberFormat="1" applyFont="1" applyFill="1" applyBorder="1" applyAlignment="1">
      <alignment horizontal="right" vertical="center"/>
    </xf>
    <xf numFmtId="166" fontId="4" fillId="0" borderId="19" xfId="1223" applyNumberFormat="1" applyFont="1" applyFill="1" applyBorder="1" applyAlignment="1">
      <alignment horizontal="right" vertical="center"/>
    </xf>
    <xf numFmtId="0" fontId="4" fillId="0" borderId="14" xfId="1232" applyFont="1" applyFill="1" applyBorder="1" applyAlignment="1">
      <alignment horizontal="left" vertical="top" wrapText="1"/>
    </xf>
    <xf numFmtId="166" fontId="4" fillId="0" borderId="15" xfId="1233" applyNumberFormat="1" applyFont="1" applyFill="1" applyBorder="1" applyAlignment="1">
      <alignment horizontal="right" vertical="center"/>
    </xf>
    <xf numFmtId="167" fontId="4" fillId="0" borderId="15" xfId="1234" applyNumberFormat="1" applyFont="1" applyFill="1" applyBorder="1" applyAlignment="1">
      <alignment horizontal="right" vertical="center"/>
    </xf>
    <xf numFmtId="167" fontId="4" fillId="0" borderId="16" xfId="1235" applyNumberFormat="1" applyFont="1" applyFill="1" applyBorder="1" applyAlignment="1">
      <alignment horizontal="right" vertical="center"/>
    </xf>
    <xf numFmtId="0" fontId="4" fillId="0" borderId="10" xfId="1236" applyFont="1" applyFill="1" applyBorder="1" applyAlignment="1">
      <alignment horizontal="left" vertical="top" wrapText="1"/>
    </xf>
    <xf numFmtId="166" fontId="4" fillId="0" borderId="2" xfId="1237" applyNumberFormat="1" applyFont="1" applyFill="1" applyBorder="1" applyAlignment="1">
      <alignment horizontal="right" vertical="center"/>
    </xf>
    <xf numFmtId="167" fontId="4" fillId="0" borderId="2" xfId="1238" applyNumberFormat="1" applyFont="1" applyFill="1" applyBorder="1" applyAlignment="1">
      <alignment horizontal="right" vertical="center"/>
    </xf>
    <xf numFmtId="167" fontId="4" fillId="0" borderId="17" xfId="1239" applyNumberFormat="1" applyFont="1" applyFill="1" applyBorder="1" applyAlignment="1">
      <alignment horizontal="right" vertical="center"/>
    </xf>
    <xf numFmtId="0" fontId="4" fillId="0" borderId="18" xfId="1240" applyFont="1" applyFill="1" applyBorder="1" applyAlignment="1">
      <alignment horizontal="left" vertical="top" wrapText="1"/>
    </xf>
    <xf numFmtId="166" fontId="0" fillId="0" borderId="0" xfId="0" applyNumberFormat="1"/>
    <xf numFmtId="0" fontId="4" fillId="0" borderId="14" xfId="1274" applyFont="1" applyFill="1" applyBorder="1" applyAlignment="1">
      <alignment horizontal="left" vertical="top" wrapText="1"/>
    </xf>
    <xf numFmtId="166" fontId="4" fillId="0" borderId="15" xfId="1275" applyNumberFormat="1" applyFont="1" applyFill="1" applyBorder="1" applyAlignment="1">
      <alignment horizontal="right" vertical="center"/>
    </xf>
    <xf numFmtId="167" fontId="4" fillId="0" borderId="15" xfId="1276" applyNumberFormat="1" applyFont="1" applyFill="1" applyBorder="1" applyAlignment="1">
      <alignment horizontal="right" vertical="center"/>
    </xf>
    <xf numFmtId="167" fontId="4" fillId="0" borderId="16" xfId="1277" applyNumberFormat="1" applyFont="1" applyFill="1" applyBorder="1" applyAlignment="1">
      <alignment horizontal="right" vertical="center"/>
    </xf>
    <xf numFmtId="0" fontId="4" fillId="0" borderId="10" xfId="1278" applyFont="1" applyFill="1" applyBorder="1" applyAlignment="1">
      <alignment horizontal="left" vertical="top" wrapText="1"/>
    </xf>
    <xf numFmtId="166" fontId="4" fillId="0" borderId="2" xfId="1279" applyNumberFormat="1" applyFont="1" applyFill="1" applyBorder="1" applyAlignment="1">
      <alignment horizontal="right" vertical="center"/>
    </xf>
    <xf numFmtId="167" fontId="4" fillId="0" borderId="2" xfId="1280" applyNumberFormat="1" applyFont="1" applyFill="1" applyBorder="1" applyAlignment="1">
      <alignment horizontal="right" vertical="center"/>
    </xf>
    <xf numFmtId="167" fontId="4" fillId="0" borderId="17" xfId="1281" applyNumberFormat="1" applyFont="1" applyFill="1" applyBorder="1" applyAlignment="1">
      <alignment horizontal="right" vertical="center"/>
    </xf>
    <xf numFmtId="0" fontId="4" fillId="0" borderId="18" xfId="1282" applyFont="1" applyFill="1" applyBorder="1" applyAlignment="1">
      <alignment horizontal="left" vertical="top" wrapText="1"/>
    </xf>
    <xf numFmtId="166" fontId="4" fillId="0" borderId="3" xfId="1283" applyNumberFormat="1" applyFont="1" applyFill="1" applyBorder="1" applyAlignment="1">
      <alignment horizontal="right" vertical="center"/>
    </xf>
    <xf numFmtId="0" fontId="4" fillId="0" borderId="7" xfId="1287" applyFont="1" applyFill="1" applyBorder="1" applyAlignment="1">
      <alignment horizontal="left" wrapText="1"/>
    </xf>
    <xf numFmtId="166" fontId="4" fillId="0" borderId="16" xfId="1288" applyNumberFormat="1" applyFont="1" applyFill="1" applyBorder="1" applyAlignment="1">
      <alignment horizontal="right" vertical="center"/>
    </xf>
    <xf numFmtId="166" fontId="4" fillId="0" borderId="17" xfId="1289" applyNumberFormat="1" applyFont="1" applyFill="1" applyBorder="1" applyAlignment="1">
      <alignment horizontal="right" vertical="center"/>
    </xf>
    <xf numFmtId="166" fontId="4" fillId="0" borderId="19" xfId="1290" applyNumberFormat="1" applyFont="1" applyFill="1" applyBorder="1" applyAlignment="1">
      <alignment horizontal="right" vertical="center"/>
    </xf>
    <xf numFmtId="0" fontId="4" fillId="0" borderId="14" xfId="1301" applyFont="1" applyFill="1" applyBorder="1" applyAlignment="1">
      <alignment horizontal="left" vertical="top" wrapText="1"/>
    </xf>
    <xf numFmtId="166" fontId="4" fillId="0" borderId="15" xfId="1302" applyNumberFormat="1" applyFont="1" applyFill="1" applyBorder="1" applyAlignment="1">
      <alignment horizontal="right" vertical="center"/>
    </xf>
    <xf numFmtId="167" fontId="4" fillId="0" borderId="15" xfId="1303" applyNumberFormat="1" applyFont="1" applyFill="1" applyBorder="1" applyAlignment="1">
      <alignment horizontal="right" vertical="center"/>
    </xf>
    <xf numFmtId="167" fontId="4" fillId="0" borderId="16" xfId="1304" applyNumberFormat="1" applyFont="1" applyFill="1" applyBorder="1" applyAlignment="1">
      <alignment horizontal="right" vertical="center"/>
    </xf>
    <xf numFmtId="0" fontId="4" fillId="0" borderId="10" xfId="1305" applyFont="1" applyFill="1" applyBorder="1" applyAlignment="1">
      <alignment horizontal="left" vertical="top" wrapText="1"/>
    </xf>
    <xf numFmtId="166" fontId="4" fillId="0" borderId="2" xfId="1306" applyNumberFormat="1" applyFont="1" applyFill="1" applyBorder="1" applyAlignment="1">
      <alignment horizontal="right" vertical="center"/>
    </xf>
    <xf numFmtId="167" fontId="4" fillId="0" borderId="2" xfId="1307" applyNumberFormat="1" applyFont="1" applyFill="1" applyBorder="1" applyAlignment="1">
      <alignment horizontal="right" vertical="center"/>
    </xf>
    <xf numFmtId="167" fontId="4" fillId="0" borderId="17" xfId="1308" applyNumberFormat="1" applyFont="1" applyFill="1" applyBorder="1" applyAlignment="1">
      <alignment horizontal="right" vertical="center"/>
    </xf>
    <xf numFmtId="167" fontId="4" fillId="0" borderId="2" xfId="1303" applyNumberFormat="1" applyFont="1" applyFill="1" applyBorder="1" applyAlignment="1">
      <alignment horizontal="right" vertical="center"/>
    </xf>
    <xf numFmtId="167" fontId="4" fillId="0" borderId="17" xfId="1307" applyNumberFormat="1" applyFont="1" applyFill="1" applyBorder="1" applyAlignment="1">
      <alignment horizontal="right" vertical="center"/>
    </xf>
    <xf numFmtId="0" fontId="4" fillId="0" borderId="18" xfId="1317" applyFont="1" applyFill="1" applyBorder="1" applyAlignment="1">
      <alignment horizontal="left" vertical="top" wrapText="1"/>
    </xf>
    <xf numFmtId="164" fontId="4" fillId="0" borderId="3" xfId="1318" applyNumberFormat="1" applyFont="1" applyFill="1" applyBorder="1" applyAlignment="1">
      <alignment horizontal="right" vertical="center"/>
    </xf>
    <xf numFmtId="0" fontId="4" fillId="0" borderId="3" xfId="1319" applyFont="1" applyFill="1" applyBorder="1" applyAlignment="1">
      <alignment horizontal="right" vertical="center"/>
    </xf>
    <xf numFmtId="164" fontId="4" fillId="0" borderId="19" xfId="1318" applyNumberFormat="1" applyFont="1" applyFill="1" applyBorder="1" applyAlignment="1">
      <alignment horizontal="right" vertical="center"/>
    </xf>
    <xf numFmtId="164" fontId="4" fillId="0" borderId="19" xfId="1320" applyNumberFormat="1" applyFont="1" applyFill="1" applyBorder="1" applyAlignment="1">
      <alignment horizontal="right" vertical="center"/>
    </xf>
    <xf numFmtId="164" fontId="4" fillId="0" borderId="3" xfId="1320" applyNumberFormat="1" applyFont="1" applyFill="1" applyBorder="1" applyAlignment="1">
      <alignment horizontal="right" vertical="center"/>
    </xf>
    <xf numFmtId="0" fontId="4" fillId="0" borderId="10" xfId="1084" applyFont="1" applyFill="1" applyBorder="1" applyAlignment="1">
      <alignment horizontal="left" vertical="top" wrapText="1"/>
    </xf>
    <xf numFmtId="0" fontId="4" fillId="0" borderId="18" xfId="1090" applyFont="1" applyFill="1" applyBorder="1" applyAlignment="1">
      <alignment horizontal="left" vertical="top" wrapText="1"/>
    </xf>
    <xf numFmtId="164" fontId="4" fillId="0" borderId="3" xfId="1322" applyNumberFormat="1" applyFont="1" applyFill="1" applyBorder="1" applyAlignment="1">
      <alignment horizontal="right" vertical="center"/>
    </xf>
    <xf numFmtId="164" fontId="4" fillId="0" borderId="19" xfId="1322" applyNumberFormat="1" applyFont="1" applyFill="1" applyBorder="1" applyAlignment="1">
      <alignment horizontal="right" vertical="center"/>
    </xf>
    <xf numFmtId="164" fontId="4" fillId="0" borderId="19" xfId="1323" applyNumberFormat="1" applyFont="1" applyFill="1" applyBorder="1" applyAlignment="1">
      <alignment horizontal="right" vertical="center"/>
    </xf>
    <xf numFmtId="164" fontId="4" fillId="0" borderId="3" xfId="1329" applyNumberFormat="1" applyFont="1" applyFill="1" applyBorder="1" applyAlignment="1">
      <alignment horizontal="right" vertical="center"/>
    </xf>
    <xf numFmtId="164" fontId="4" fillId="0" borderId="19" xfId="1329" applyNumberFormat="1" applyFont="1" applyFill="1" applyBorder="1" applyAlignment="1">
      <alignment horizontal="right" vertical="center"/>
    </xf>
    <xf numFmtId="164" fontId="4" fillId="0" borderId="19" xfId="1330" applyNumberFormat="1" applyFont="1" applyFill="1" applyBorder="1" applyAlignment="1">
      <alignment horizontal="right" vertical="center"/>
    </xf>
    <xf numFmtId="0" fontId="4" fillId="0" borderId="3" xfId="1331" applyFont="1" applyFill="1" applyBorder="1" applyAlignment="1">
      <alignment horizontal="right" vertical="center"/>
    </xf>
    <xf numFmtId="0" fontId="4" fillId="0" borderId="19" xfId="1331" applyFont="1" applyFill="1" applyBorder="1" applyAlignment="1">
      <alignment horizontal="right" vertical="center"/>
    </xf>
    <xf numFmtId="0" fontId="4" fillId="0" borderId="19" xfId="1332" applyFont="1" applyFill="1" applyBorder="1" applyAlignment="1">
      <alignment horizontal="right" vertical="center"/>
    </xf>
    <xf numFmtId="164" fontId="4" fillId="0" borderId="3" xfId="1334" applyNumberFormat="1" applyFont="1" applyFill="1" applyBorder="1" applyAlignment="1">
      <alignment horizontal="right" vertical="center"/>
    </xf>
    <xf numFmtId="164" fontId="4" fillId="0" borderId="19" xfId="1334" applyNumberFormat="1" applyFont="1" applyFill="1" applyBorder="1" applyAlignment="1">
      <alignment horizontal="right" vertical="center"/>
    </xf>
    <xf numFmtId="164" fontId="4" fillId="0" borderId="19" xfId="1335" applyNumberFormat="1" applyFont="1" applyFill="1" applyBorder="1" applyAlignment="1">
      <alignment horizontal="right" vertical="center"/>
    </xf>
    <xf numFmtId="0" fontId="0" fillId="0" borderId="0" xfId="0" applyFill="1"/>
    <xf numFmtId="164" fontId="4" fillId="0" borderId="3" xfId="1361" applyNumberFormat="1" applyFont="1" applyFill="1" applyBorder="1" applyAlignment="1">
      <alignment horizontal="right" vertical="center"/>
    </xf>
    <xf numFmtId="164" fontId="4" fillId="0" borderId="19" xfId="1361" applyNumberFormat="1" applyFont="1" applyFill="1" applyBorder="1" applyAlignment="1">
      <alignment horizontal="right" vertical="center"/>
    </xf>
    <xf numFmtId="164" fontId="4" fillId="0" borderId="19" xfId="1362" applyNumberFormat="1" applyFont="1" applyFill="1" applyBorder="1" applyAlignment="1">
      <alignment horizontal="right" vertical="center"/>
    </xf>
    <xf numFmtId="164" fontId="4" fillId="0" borderId="3" xfId="1363" applyNumberFormat="1" applyFont="1" applyFill="1" applyBorder="1" applyAlignment="1">
      <alignment horizontal="right" vertical="center"/>
    </xf>
    <xf numFmtId="164" fontId="4" fillId="0" borderId="19" xfId="1363" applyNumberFormat="1" applyFont="1" applyFill="1" applyBorder="1" applyAlignment="1">
      <alignment horizontal="right" vertical="center"/>
    </xf>
    <xf numFmtId="164" fontId="4" fillId="0" borderId="19" xfId="1364" applyNumberFormat="1" applyFont="1" applyFill="1" applyBorder="1" applyAlignment="1">
      <alignment horizontal="right" vertical="center"/>
    </xf>
    <xf numFmtId="0" fontId="4" fillId="0" borderId="10" xfId="858" applyFont="1" applyFill="1" applyBorder="1" applyAlignment="1">
      <alignment horizontal="left" vertical="top" wrapText="1"/>
    </xf>
    <xf numFmtId="164" fontId="4" fillId="0" borderId="3" xfId="1367" applyNumberFormat="1" applyFont="1" applyFill="1" applyBorder="1" applyAlignment="1">
      <alignment horizontal="right" vertical="center"/>
    </xf>
    <xf numFmtId="164" fontId="4" fillId="0" borderId="19" xfId="1367" applyNumberFormat="1" applyFont="1" applyFill="1" applyBorder="1" applyAlignment="1">
      <alignment horizontal="right" vertical="center"/>
    </xf>
    <xf numFmtId="164" fontId="4" fillId="0" borderId="19" xfId="1368" applyNumberFormat="1" applyFont="1" applyFill="1" applyBorder="1" applyAlignment="1">
      <alignment horizontal="right" vertical="center"/>
    </xf>
    <xf numFmtId="0" fontId="4" fillId="0" borderId="3" xfId="1369" applyFont="1" applyFill="1" applyBorder="1" applyAlignment="1">
      <alignment horizontal="right" vertical="center"/>
    </xf>
    <xf numFmtId="0" fontId="4" fillId="0" borderId="0" xfId="866" applyFont="1" applyFill="1" applyBorder="1" applyAlignment="1">
      <alignment horizontal="left" vertical="top" wrapText="1"/>
    </xf>
    <xf numFmtId="0" fontId="4" fillId="0" borderId="10" xfId="858" applyFont="1" applyFill="1" applyBorder="1" applyAlignment="1">
      <alignment horizontal="left" vertical="top" wrapText="1"/>
    </xf>
    <xf numFmtId="0" fontId="4" fillId="0" borderId="8" xfId="876" applyFont="1" applyFill="1" applyBorder="1" applyAlignment="1">
      <alignment horizontal="left" wrapText="1"/>
    </xf>
    <xf numFmtId="0" fontId="4" fillId="0" borderId="20" xfId="877" applyFont="1" applyFill="1" applyBorder="1" applyAlignment="1">
      <alignment horizontal="left" wrapText="1"/>
    </xf>
    <xf numFmtId="0" fontId="4" fillId="0" borderId="0" xfId="1094" applyFont="1" applyFill="1" applyBorder="1" applyAlignment="1">
      <alignment horizontal="left" vertical="top" wrapText="1"/>
    </xf>
    <xf numFmtId="0" fontId="4" fillId="0" borderId="0" xfId="1244" applyFont="1" applyFill="1" applyBorder="1" applyAlignment="1">
      <alignment horizontal="left" vertical="top" wrapText="1"/>
    </xf>
    <xf numFmtId="0" fontId="4" fillId="0" borderId="11" xfId="1403" applyFont="1" applyFill="1" applyBorder="1" applyAlignment="1">
      <alignment horizontal="center" wrapText="1"/>
    </xf>
    <xf numFmtId="0" fontId="4" fillId="0" borderId="12" xfId="1404" applyFont="1" applyFill="1" applyBorder="1" applyAlignment="1">
      <alignment horizontal="center" wrapText="1"/>
    </xf>
    <xf numFmtId="0" fontId="4" fillId="0" borderId="14" xfId="1406" applyFont="1" applyFill="1" applyBorder="1" applyAlignment="1">
      <alignment horizontal="left" vertical="top" wrapText="1"/>
    </xf>
    <xf numFmtId="166" fontId="4" fillId="0" borderId="15" xfId="1407" applyNumberFormat="1" applyFont="1" applyFill="1" applyBorder="1" applyAlignment="1">
      <alignment horizontal="right" vertical="center"/>
    </xf>
    <xf numFmtId="167" fontId="4" fillId="0" borderId="15" xfId="1408" applyNumberFormat="1" applyFont="1" applyFill="1" applyBorder="1" applyAlignment="1">
      <alignment horizontal="right" vertical="center"/>
    </xf>
    <xf numFmtId="167" fontId="4" fillId="0" borderId="16" xfId="1409" applyNumberFormat="1" applyFont="1" applyFill="1" applyBorder="1" applyAlignment="1">
      <alignment horizontal="right" vertical="center"/>
    </xf>
    <xf numFmtId="0" fontId="4" fillId="0" borderId="10" xfId="1410" applyFont="1" applyFill="1" applyBorder="1" applyAlignment="1">
      <alignment horizontal="left" vertical="top" wrapText="1"/>
    </xf>
    <xf numFmtId="166" fontId="4" fillId="0" borderId="2" xfId="1411" applyNumberFormat="1" applyFont="1" applyFill="1" applyBorder="1" applyAlignment="1">
      <alignment horizontal="right" vertical="center"/>
    </xf>
    <xf numFmtId="167" fontId="4" fillId="0" borderId="2" xfId="1412" applyNumberFormat="1" applyFont="1" applyFill="1" applyBorder="1" applyAlignment="1">
      <alignment horizontal="right" vertical="center"/>
    </xf>
    <xf numFmtId="167" fontId="4" fillId="0" borderId="17" xfId="1413" applyNumberFormat="1" applyFont="1" applyFill="1" applyBorder="1" applyAlignment="1">
      <alignment horizontal="right" vertical="center"/>
    </xf>
    <xf numFmtId="0" fontId="4" fillId="0" borderId="18" xfId="1414" applyFont="1" applyFill="1" applyBorder="1" applyAlignment="1">
      <alignment horizontal="left" vertical="top" wrapText="1"/>
    </xf>
    <xf numFmtId="166" fontId="4" fillId="0" borderId="3" xfId="1415" applyNumberFormat="1" applyFont="1" applyFill="1" applyBorder="1" applyAlignment="1">
      <alignment horizontal="right" vertical="center"/>
    </xf>
    <xf numFmtId="167" fontId="4" fillId="0" borderId="3" xfId="1416" applyNumberFormat="1" applyFont="1" applyFill="1" applyBorder="1" applyAlignment="1">
      <alignment horizontal="right" vertical="center"/>
    </xf>
    <xf numFmtId="167" fontId="4" fillId="0" borderId="19" xfId="1417" applyNumberFormat="1" applyFont="1" applyFill="1" applyBorder="1" applyAlignment="1">
      <alignment horizontal="right" vertical="center"/>
    </xf>
    <xf numFmtId="0" fontId="4" fillId="0" borderId="7" xfId="1424" applyFont="1" applyFill="1" applyBorder="1" applyAlignment="1">
      <alignment horizontal="left" wrapText="1"/>
    </xf>
    <xf numFmtId="0" fontId="4" fillId="0" borderId="14" xfId="1427" applyFont="1" applyFill="1" applyBorder="1" applyAlignment="1">
      <alignment horizontal="left" vertical="top" wrapText="1"/>
    </xf>
    <xf numFmtId="167" fontId="4" fillId="0" borderId="15" xfId="1428" applyNumberFormat="1" applyFont="1" applyFill="1" applyBorder="1" applyAlignment="1">
      <alignment horizontal="right" vertical="center"/>
    </xf>
    <xf numFmtId="167" fontId="4" fillId="0" borderId="16" xfId="1429" applyNumberFormat="1" applyFont="1" applyFill="1" applyBorder="1" applyAlignment="1">
      <alignment horizontal="right" vertical="center"/>
    </xf>
    <xf numFmtId="0" fontId="4" fillId="0" borderId="10" xfId="1430" applyFont="1" applyFill="1" applyBorder="1" applyAlignment="1">
      <alignment horizontal="left" vertical="top" wrapText="1"/>
    </xf>
    <xf numFmtId="167" fontId="4" fillId="0" borderId="2" xfId="1431" applyNumberFormat="1" applyFont="1" applyFill="1" applyBorder="1" applyAlignment="1">
      <alignment horizontal="right" vertical="center"/>
    </xf>
    <xf numFmtId="167" fontId="4" fillId="0" borderId="17" xfId="1432" applyNumberFormat="1" applyFont="1" applyFill="1" applyBorder="1" applyAlignment="1">
      <alignment horizontal="right" vertical="center"/>
    </xf>
    <xf numFmtId="0" fontId="4" fillId="0" borderId="18" xfId="1433" applyFont="1" applyFill="1" applyBorder="1" applyAlignment="1">
      <alignment horizontal="left" vertical="top" wrapText="1"/>
    </xf>
    <xf numFmtId="167" fontId="4" fillId="0" borderId="3" xfId="1434" applyNumberFormat="1" applyFont="1" applyFill="1" applyBorder="1" applyAlignment="1">
      <alignment horizontal="right" vertical="center"/>
    </xf>
    <xf numFmtId="167" fontId="4" fillId="0" borderId="19" xfId="1435" applyNumberFormat="1" applyFont="1" applyFill="1" applyBorder="1" applyAlignment="1">
      <alignment horizontal="right" vertical="center"/>
    </xf>
    <xf numFmtId="166" fontId="4" fillId="0" borderId="15" xfId="1437" applyNumberFormat="1" applyFont="1" applyFill="1" applyBorder="1" applyAlignment="1">
      <alignment horizontal="right" vertical="center"/>
    </xf>
    <xf numFmtId="166" fontId="4" fillId="0" borderId="16" xfId="1438" applyNumberFormat="1" applyFont="1" applyFill="1" applyBorder="1" applyAlignment="1">
      <alignment horizontal="right" vertical="center"/>
    </xf>
    <xf numFmtId="166" fontId="4" fillId="0" borderId="2" xfId="1439" applyNumberFormat="1" applyFont="1" applyFill="1" applyBorder="1" applyAlignment="1">
      <alignment horizontal="right" vertical="center"/>
    </xf>
    <xf numFmtId="166" fontId="4" fillId="0" borderId="17" xfId="1440" applyNumberFormat="1" applyFont="1" applyFill="1" applyBorder="1" applyAlignment="1">
      <alignment horizontal="right" vertical="center"/>
    </xf>
    <xf numFmtId="166" fontId="4" fillId="0" borderId="3" xfId="1441" applyNumberFormat="1" applyFont="1" applyFill="1" applyBorder="1" applyAlignment="1">
      <alignment horizontal="right" vertical="center"/>
    </xf>
    <xf numFmtId="166" fontId="4" fillId="0" borderId="19" xfId="1442" applyNumberFormat="1" applyFont="1" applyFill="1" applyBorder="1" applyAlignment="1">
      <alignment horizontal="right" vertical="center"/>
    </xf>
    <xf numFmtId="0" fontId="4" fillId="0" borderId="11" xfId="1445" applyFont="1" applyFill="1" applyBorder="1" applyAlignment="1">
      <alignment horizontal="center" wrapText="1"/>
    </xf>
    <xf numFmtId="0" fontId="4" fillId="0" borderId="12" xfId="1446" applyFont="1" applyFill="1" applyBorder="1" applyAlignment="1">
      <alignment horizontal="center" wrapText="1"/>
    </xf>
    <xf numFmtId="0" fontId="4" fillId="0" borderId="14" xfId="1456" applyFont="1" applyFill="1" applyBorder="1" applyAlignment="1">
      <alignment horizontal="left" vertical="top" wrapText="1"/>
    </xf>
    <xf numFmtId="166" fontId="4" fillId="0" borderId="15" xfId="1457" applyNumberFormat="1" applyFont="1" applyFill="1" applyBorder="1" applyAlignment="1">
      <alignment horizontal="right" vertical="center"/>
    </xf>
    <xf numFmtId="167" fontId="4" fillId="0" borderId="15" xfId="1458" applyNumberFormat="1" applyFont="1" applyFill="1" applyBorder="1" applyAlignment="1">
      <alignment horizontal="right" vertical="center"/>
    </xf>
    <xf numFmtId="167" fontId="4" fillId="0" borderId="16" xfId="1459" applyNumberFormat="1" applyFont="1" applyFill="1" applyBorder="1" applyAlignment="1">
      <alignment horizontal="right" vertical="center"/>
    </xf>
    <xf numFmtId="0" fontId="4" fillId="0" borderId="10" xfId="1460" applyFont="1" applyFill="1" applyBorder="1" applyAlignment="1">
      <alignment horizontal="left" vertical="top" wrapText="1"/>
    </xf>
    <xf numFmtId="166" fontId="4" fillId="0" borderId="2" xfId="1461" applyNumberFormat="1" applyFont="1" applyFill="1" applyBorder="1" applyAlignment="1">
      <alignment horizontal="right" vertical="center"/>
    </xf>
    <xf numFmtId="167" fontId="4" fillId="0" borderId="2" xfId="1462" applyNumberFormat="1" applyFont="1" applyFill="1" applyBorder="1" applyAlignment="1">
      <alignment horizontal="right" vertical="center"/>
    </xf>
    <xf numFmtId="167" fontId="4" fillId="0" borderId="17" xfId="1463" applyNumberFormat="1" applyFont="1" applyFill="1" applyBorder="1" applyAlignment="1">
      <alignment horizontal="right" vertical="center"/>
    </xf>
    <xf numFmtId="0" fontId="4" fillId="0" borderId="18" xfId="1464" applyFont="1" applyFill="1" applyBorder="1" applyAlignment="1">
      <alignment horizontal="left" vertical="top" wrapText="1"/>
    </xf>
    <xf numFmtId="166" fontId="4" fillId="0" borderId="3" xfId="1465" applyNumberFormat="1" applyFont="1" applyFill="1" applyBorder="1" applyAlignment="1">
      <alignment horizontal="right" vertical="center"/>
    </xf>
    <xf numFmtId="167" fontId="4" fillId="0" borderId="3" xfId="1466" applyNumberFormat="1" applyFont="1" applyFill="1" applyBorder="1" applyAlignment="1">
      <alignment horizontal="right" vertical="center"/>
    </xf>
    <xf numFmtId="167" fontId="4" fillId="0" borderId="19" xfId="1467" applyNumberFormat="1" applyFont="1" applyFill="1" applyBorder="1" applyAlignment="1">
      <alignment horizontal="right" vertical="center"/>
    </xf>
    <xf numFmtId="0" fontId="4" fillId="0" borderId="7" xfId="1474" applyFont="1" applyFill="1" applyBorder="1" applyAlignment="1">
      <alignment horizontal="left" wrapText="1"/>
    </xf>
    <xf numFmtId="0" fontId="4" fillId="0" borderId="14" xfId="1477" applyFont="1" applyFill="1" applyBorder="1" applyAlignment="1">
      <alignment horizontal="left" vertical="top" wrapText="1"/>
    </xf>
    <xf numFmtId="167" fontId="4" fillId="0" borderId="15" xfId="1478" applyNumberFormat="1" applyFont="1" applyFill="1" applyBorder="1" applyAlignment="1">
      <alignment horizontal="right" vertical="center"/>
    </xf>
    <xf numFmtId="167" fontId="4" fillId="0" borderId="16" xfId="1479" applyNumberFormat="1" applyFont="1" applyFill="1" applyBorder="1" applyAlignment="1">
      <alignment horizontal="right" vertical="center"/>
    </xf>
    <xf numFmtId="0" fontId="4" fillId="0" borderId="10" xfId="1480" applyFont="1" applyFill="1" applyBorder="1" applyAlignment="1">
      <alignment horizontal="left" vertical="top" wrapText="1"/>
    </xf>
    <xf numFmtId="167" fontId="4" fillId="0" borderId="2" xfId="1481" applyNumberFormat="1" applyFont="1" applyFill="1" applyBorder="1" applyAlignment="1">
      <alignment horizontal="right" vertical="center"/>
    </xf>
    <xf numFmtId="167" fontId="4" fillId="0" borderId="17" xfId="1482" applyNumberFormat="1" applyFont="1" applyFill="1" applyBorder="1" applyAlignment="1">
      <alignment horizontal="right" vertical="center"/>
    </xf>
    <xf numFmtId="0" fontId="4" fillId="0" borderId="18" xfId="1483" applyFont="1" applyFill="1" applyBorder="1" applyAlignment="1">
      <alignment horizontal="left" vertical="top" wrapText="1"/>
    </xf>
    <xf numFmtId="167" fontId="4" fillId="0" borderId="3" xfId="1484" applyNumberFormat="1" applyFont="1" applyFill="1" applyBorder="1" applyAlignment="1">
      <alignment horizontal="right" vertical="center"/>
    </xf>
    <xf numFmtId="167" fontId="4" fillId="0" borderId="19" xfId="1485" applyNumberFormat="1" applyFont="1" applyFill="1" applyBorder="1" applyAlignment="1">
      <alignment horizontal="right" vertical="center"/>
    </xf>
    <xf numFmtId="166" fontId="4" fillId="0" borderId="15" xfId="1486" applyNumberFormat="1" applyFont="1" applyFill="1" applyBorder="1" applyAlignment="1">
      <alignment horizontal="right" vertical="center"/>
    </xf>
    <xf numFmtId="166" fontId="4" fillId="0" borderId="16" xfId="1487" applyNumberFormat="1" applyFont="1" applyFill="1" applyBorder="1" applyAlignment="1">
      <alignment horizontal="right" vertical="center"/>
    </xf>
    <xf numFmtId="166" fontId="4" fillId="0" borderId="2" xfId="1488" applyNumberFormat="1" applyFont="1" applyFill="1" applyBorder="1" applyAlignment="1">
      <alignment horizontal="right" vertical="center"/>
    </xf>
    <xf numFmtId="166" fontId="4" fillId="0" borderId="17" xfId="1489" applyNumberFormat="1" applyFont="1" applyFill="1" applyBorder="1" applyAlignment="1">
      <alignment horizontal="right" vertical="center"/>
    </xf>
    <xf numFmtId="166" fontId="4" fillId="0" borderId="3" xfId="1490" applyNumberFormat="1" applyFont="1" applyFill="1" applyBorder="1" applyAlignment="1">
      <alignment horizontal="right" vertical="center"/>
    </xf>
    <xf numFmtId="166" fontId="4" fillId="0" borderId="19" xfId="1491" applyNumberFormat="1" applyFont="1" applyFill="1" applyBorder="1" applyAlignment="1">
      <alignment horizontal="right" vertical="center"/>
    </xf>
    <xf numFmtId="0" fontId="4" fillId="0" borderId="14" xfId="1502" applyFont="1" applyFill="1" applyBorder="1" applyAlignment="1">
      <alignment horizontal="left" vertical="top" wrapText="1"/>
    </xf>
    <xf numFmtId="167" fontId="4" fillId="0" borderId="15" xfId="1503" applyNumberFormat="1" applyFont="1" applyFill="1" applyBorder="1" applyAlignment="1">
      <alignment horizontal="right" vertical="center"/>
    </xf>
    <xf numFmtId="167" fontId="4" fillId="0" borderId="16" xfId="1504" applyNumberFormat="1" applyFont="1" applyFill="1" applyBorder="1" applyAlignment="1">
      <alignment horizontal="right" vertical="center"/>
    </xf>
    <xf numFmtId="0" fontId="4" fillId="0" borderId="10" xfId="1505" applyFont="1" applyFill="1" applyBorder="1" applyAlignment="1">
      <alignment horizontal="left" vertical="top" wrapText="1"/>
    </xf>
    <xf numFmtId="167" fontId="4" fillId="0" borderId="2" xfId="1506" applyNumberFormat="1" applyFont="1" applyFill="1" applyBorder="1" applyAlignment="1">
      <alignment horizontal="right" vertical="center"/>
    </xf>
    <xf numFmtId="167" fontId="4" fillId="0" borderId="17" xfId="1507" applyNumberFormat="1" applyFont="1" applyFill="1" applyBorder="1" applyAlignment="1">
      <alignment horizontal="right" vertical="center"/>
    </xf>
    <xf numFmtId="0" fontId="4" fillId="0" borderId="18" xfId="1508" applyFont="1" applyFill="1" applyBorder="1" applyAlignment="1">
      <alignment horizontal="left" vertical="top" wrapText="1"/>
    </xf>
    <xf numFmtId="167" fontId="4" fillId="0" borderId="3" xfId="1509" applyNumberFormat="1" applyFont="1" applyFill="1" applyBorder="1" applyAlignment="1">
      <alignment horizontal="right" vertical="center"/>
    </xf>
    <xf numFmtId="167" fontId="4" fillId="0" borderId="19" xfId="1510" applyNumberFormat="1" applyFont="1" applyFill="1" applyBorder="1" applyAlignment="1">
      <alignment horizontal="right" vertical="center"/>
    </xf>
    <xf numFmtId="166" fontId="4" fillId="0" borderId="15" xfId="1512" applyNumberFormat="1" applyFont="1" applyFill="1" applyBorder="1" applyAlignment="1">
      <alignment horizontal="right" vertical="center"/>
    </xf>
    <xf numFmtId="166" fontId="4" fillId="0" borderId="2" xfId="1514" applyNumberFormat="1" applyFont="1" applyFill="1" applyBorder="1" applyAlignment="1">
      <alignment horizontal="right" vertical="center"/>
    </xf>
    <xf numFmtId="166" fontId="4" fillId="0" borderId="3" xfId="1516" applyNumberFormat="1" applyFont="1" applyFill="1" applyBorder="1" applyAlignment="1">
      <alignment horizontal="right" vertical="center"/>
    </xf>
    <xf numFmtId="0" fontId="4" fillId="0" borderId="11" xfId="1520" applyFont="1" applyFill="1" applyBorder="1" applyAlignment="1">
      <alignment horizontal="center" wrapText="1"/>
    </xf>
    <xf numFmtId="0" fontId="4" fillId="0" borderId="12" xfId="1521" applyFont="1" applyFill="1" applyBorder="1" applyAlignment="1">
      <alignment horizontal="center" wrapText="1"/>
    </xf>
    <xf numFmtId="164" fontId="4" fillId="0" borderId="3" xfId="1525" applyNumberFormat="1" applyFont="1" applyFill="1" applyBorder="1" applyAlignment="1">
      <alignment horizontal="right" vertical="center"/>
    </xf>
    <xf numFmtId="164" fontId="4" fillId="0" borderId="19" xfId="1525" applyNumberFormat="1" applyFont="1" applyFill="1" applyBorder="1" applyAlignment="1">
      <alignment horizontal="right" vertical="center"/>
    </xf>
    <xf numFmtId="164" fontId="4" fillId="0" borderId="19" xfId="1526" applyNumberFormat="1" applyFont="1" applyFill="1" applyBorder="1" applyAlignment="1">
      <alignment horizontal="right" vertical="center"/>
    </xf>
    <xf numFmtId="9" fontId="0" fillId="0" borderId="0" xfId="1540" applyFont="1"/>
    <xf numFmtId="168" fontId="0" fillId="0" borderId="0" xfId="0" applyNumberFormat="1"/>
    <xf numFmtId="169" fontId="0" fillId="0" borderId="0" xfId="0" applyNumberFormat="1"/>
    <xf numFmtId="0" fontId="4" fillId="0" borderId="34" xfId="858" applyFont="1" applyFill="1" applyBorder="1" applyAlignment="1">
      <alignment horizontal="left" vertical="top" wrapText="1"/>
    </xf>
    <xf numFmtId="0" fontId="8" fillId="0" borderId="0" xfId="0" applyFont="1"/>
    <xf numFmtId="166" fontId="4" fillId="0" borderId="32" xfId="860" applyNumberFormat="1" applyFont="1" applyFill="1" applyBorder="1" applyAlignment="1">
      <alignment horizontal="right" vertical="center"/>
    </xf>
    <xf numFmtId="167" fontId="4" fillId="0" borderId="32" xfId="859" applyNumberFormat="1" applyFont="1" applyFill="1" applyBorder="1" applyAlignment="1">
      <alignment horizontal="right" vertical="center"/>
    </xf>
    <xf numFmtId="166" fontId="4" fillId="0" borderId="32" xfId="880" applyNumberFormat="1" applyFont="1" applyFill="1" applyBorder="1" applyAlignment="1">
      <alignment horizontal="right" vertical="center"/>
    </xf>
    <xf numFmtId="0" fontId="4" fillId="0" borderId="11" xfId="1548" applyFont="1" applyFill="1" applyBorder="1" applyAlignment="1">
      <alignment horizontal="center" wrapText="1"/>
    </xf>
    <xf numFmtId="0" fontId="4" fillId="0" borderId="12" xfId="1549" applyFont="1" applyFill="1" applyBorder="1" applyAlignment="1">
      <alignment horizontal="center" wrapText="1"/>
    </xf>
    <xf numFmtId="0" fontId="4" fillId="0" borderId="11" xfId="1573" applyFont="1" applyFill="1" applyBorder="1" applyAlignment="1">
      <alignment horizontal="center" wrapText="1"/>
    </xf>
    <xf numFmtId="0" fontId="4" fillId="0" borderId="12" xfId="1574" applyFont="1" applyFill="1" applyBorder="1" applyAlignment="1">
      <alignment horizontal="center" wrapText="1"/>
    </xf>
    <xf numFmtId="0" fontId="4" fillId="0" borderId="15" xfId="1576" applyFont="1" applyFill="1" applyBorder="1" applyAlignment="1">
      <alignment horizontal="left" vertical="top" wrapText="1"/>
    </xf>
    <xf numFmtId="0" fontId="4" fillId="0" borderId="2" xfId="1581" applyFont="1" applyFill="1" applyBorder="1" applyAlignment="1">
      <alignment horizontal="left" vertical="top" wrapText="1"/>
    </xf>
    <xf numFmtId="0" fontId="4" fillId="0" borderId="3" xfId="1587" applyFont="1" applyFill="1" applyBorder="1" applyAlignment="1">
      <alignment horizontal="left" vertical="top" wrapText="1"/>
    </xf>
    <xf numFmtId="0" fontId="9" fillId="0" borderId="0" xfId="0" applyFont="1"/>
    <xf numFmtId="0" fontId="4" fillId="0" borderId="12" xfId="1596" applyFont="1" applyFill="1" applyBorder="1" applyAlignment="1">
      <alignment horizontal="center" wrapText="1"/>
    </xf>
    <xf numFmtId="0" fontId="4" fillId="0" borderId="14" xfId="1597" applyFont="1" applyFill="1" applyBorder="1" applyAlignment="1">
      <alignment horizontal="left" vertical="top" wrapText="1"/>
    </xf>
    <xf numFmtId="0" fontId="4" fillId="0" borderId="10" xfId="1600" applyFont="1" applyFill="1" applyBorder="1" applyAlignment="1">
      <alignment horizontal="left" vertical="top" wrapText="1"/>
    </xf>
    <xf numFmtId="0" fontId="4" fillId="0" borderId="18" xfId="1603" applyFont="1" applyFill="1" applyBorder="1" applyAlignment="1">
      <alignment horizontal="left" vertical="top" wrapText="1"/>
    </xf>
    <xf numFmtId="0" fontId="4" fillId="0" borderId="7" xfId="1607" applyFont="1" applyFill="1" applyBorder="1" applyAlignment="1">
      <alignment horizontal="left" wrapText="1"/>
    </xf>
    <xf numFmtId="0" fontId="4" fillId="0" borderId="14" xfId="1610" applyFont="1" applyFill="1" applyBorder="1" applyAlignment="1">
      <alignment horizontal="left" vertical="top" wrapText="1"/>
    </xf>
    <xf numFmtId="167" fontId="4" fillId="0" borderId="15" xfId="1611" applyNumberFormat="1" applyFont="1" applyFill="1" applyBorder="1" applyAlignment="1">
      <alignment horizontal="right" vertical="center"/>
    </xf>
    <xf numFmtId="167" fontId="4" fillId="0" borderId="16" xfId="1612" applyNumberFormat="1" applyFont="1" applyFill="1" applyBorder="1" applyAlignment="1">
      <alignment horizontal="right" vertical="center"/>
    </xf>
    <xf numFmtId="166" fontId="4" fillId="0" borderId="15" xfId="1613" applyNumberFormat="1" applyFont="1" applyFill="1" applyBorder="1" applyAlignment="1">
      <alignment horizontal="right" vertical="center"/>
    </xf>
    <xf numFmtId="166" fontId="4" fillId="0" borderId="16" xfId="1614" applyNumberFormat="1" applyFont="1" applyFill="1" applyBorder="1" applyAlignment="1">
      <alignment horizontal="right" vertical="center"/>
    </xf>
    <xf numFmtId="0" fontId="4" fillId="0" borderId="10" xfId="1615" applyFont="1" applyFill="1" applyBorder="1" applyAlignment="1">
      <alignment horizontal="left" vertical="top" wrapText="1"/>
    </xf>
    <xf numFmtId="167" fontId="4" fillId="0" borderId="2" xfId="1616" applyNumberFormat="1" applyFont="1" applyFill="1" applyBorder="1" applyAlignment="1">
      <alignment horizontal="right" vertical="center"/>
    </xf>
    <xf numFmtId="167" fontId="4" fillId="0" borderId="17" xfId="1617" applyNumberFormat="1" applyFont="1" applyFill="1" applyBorder="1" applyAlignment="1">
      <alignment horizontal="right" vertical="center"/>
    </xf>
    <xf numFmtId="166" fontId="4" fillId="0" borderId="2" xfId="1618" applyNumberFormat="1" applyFont="1" applyFill="1" applyBorder="1" applyAlignment="1">
      <alignment horizontal="right" vertical="center"/>
    </xf>
    <xf numFmtId="166" fontId="4" fillId="0" borderId="17" xfId="1619" applyNumberFormat="1" applyFont="1" applyFill="1" applyBorder="1" applyAlignment="1">
      <alignment horizontal="right" vertical="center"/>
    </xf>
    <xf numFmtId="0" fontId="4" fillId="0" borderId="18" xfId="1620" applyFont="1" applyFill="1" applyBorder="1" applyAlignment="1">
      <alignment horizontal="left" vertical="top" wrapText="1"/>
    </xf>
    <xf numFmtId="167" fontId="4" fillId="0" borderId="3" xfId="1621" applyNumberFormat="1" applyFont="1" applyFill="1" applyBorder="1" applyAlignment="1">
      <alignment horizontal="right" vertical="center"/>
    </xf>
    <xf numFmtId="167" fontId="4" fillId="0" borderId="19" xfId="1622" applyNumberFormat="1" applyFont="1" applyFill="1" applyBorder="1" applyAlignment="1">
      <alignment horizontal="right" vertical="center"/>
    </xf>
    <xf numFmtId="166" fontId="4" fillId="0" borderId="3" xfId="1623" applyNumberFormat="1" applyFont="1" applyFill="1" applyBorder="1" applyAlignment="1">
      <alignment horizontal="right" vertical="center"/>
    </xf>
    <xf numFmtId="166" fontId="4" fillId="0" borderId="19" xfId="1624" applyNumberFormat="1" applyFont="1" applyFill="1" applyBorder="1" applyAlignment="1">
      <alignment horizontal="right" vertical="center"/>
    </xf>
    <xf numFmtId="0" fontId="7" fillId="0" borderId="0" xfId="271" applyFont="1" applyFill="1" applyBorder="1" applyAlignment="1">
      <alignment horizontal="left" vertical="top"/>
    </xf>
    <xf numFmtId="0" fontId="4" fillId="0" borderId="11" xfId="1716" applyFont="1" applyFill="1" applyBorder="1" applyAlignment="1">
      <alignment horizontal="center" wrapText="1"/>
    </xf>
    <xf numFmtId="0" fontId="4" fillId="0" borderId="12" xfId="1717" applyFont="1" applyFill="1" applyBorder="1" applyAlignment="1">
      <alignment horizontal="center" wrapText="1"/>
    </xf>
    <xf numFmtId="0" fontId="4" fillId="0" borderId="14" xfId="1719" applyFont="1" applyFill="1" applyBorder="1" applyAlignment="1">
      <alignment horizontal="left" vertical="top" wrapText="1"/>
    </xf>
    <xf numFmtId="166" fontId="4" fillId="0" borderId="15" xfId="1720" applyNumberFormat="1" applyFont="1" applyFill="1" applyBorder="1" applyAlignment="1">
      <alignment horizontal="right" vertical="center"/>
    </xf>
    <xf numFmtId="167" fontId="4" fillId="0" borderId="15" xfId="1721" applyNumberFormat="1" applyFont="1" applyFill="1" applyBorder="1" applyAlignment="1">
      <alignment horizontal="right" vertical="center"/>
    </xf>
    <xf numFmtId="167" fontId="4" fillId="0" borderId="16" xfId="1722" applyNumberFormat="1" applyFont="1" applyFill="1" applyBorder="1" applyAlignment="1">
      <alignment horizontal="right" vertical="center"/>
    </xf>
    <xf numFmtId="0" fontId="4" fillId="0" borderId="10" xfId="1723" applyFont="1" applyFill="1" applyBorder="1" applyAlignment="1">
      <alignment horizontal="left" vertical="top" wrapText="1"/>
    </xf>
    <xf numFmtId="166" fontId="4" fillId="0" borderId="2" xfId="1724" applyNumberFormat="1" applyFont="1" applyFill="1" applyBorder="1" applyAlignment="1">
      <alignment horizontal="right" vertical="center"/>
    </xf>
    <xf numFmtId="167" fontId="4" fillId="0" borderId="2" xfId="1725" applyNumberFormat="1" applyFont="1" applyFill="1" applyBorder="1" applyAlignment="1">
      <alignment horizontal="right" vertical="center"/>
    </xf>
    <xf numFmtId="167" fontId="4" fillId="0" borderId="17" xfId="1726" applyNumberFormat="1" applyFont="1" applyFill="1" applyBorder="1" applyAlignment="1">
      <alignment horizontal="right" vertical="center"/>
    </xf>
    <xf numFmtId="0" fontId="4" fillId="0" borderId="18" xfId="1727" applyFont="1" applyFill="1" applyBorder="1" applyAlignment="1">
      <alignment horizontal="left" vertical="top" wrapText="1"/>
    </xf>
    <xf numFmtId="164" fontId="4" fillId="0" borderId="3" xfId="1728" applyNumberFormat="1" applyFont="1" applyFill="1" applyBorder="1" applyAlignment="1">
      <alignment horizontal="right" vertical="center"/>
    </xf>
    <xf numFmtId="164" fontId="4" fillId="0" borderId="19" xfId="1728" applyNumberFormat="1" applyFont="1" applyFill="1" applyBorder="1" applyAlignment="1">
      <alignment horizontal="right" vertical="center"/>
    </xf>
    <xf numFmtId="164" fontId="4" fillId="0" borderId="19" xfId="1729" applyNumberFormat="1" applyFont="1" applyFill="1" applyBorder="1" applyAlignment="1">
      <alignment horizontal="right" vertical="center"/>
    </xf>
    <xf numFmtId="166" fontId="4" fillId="0" borderId="3" xfId="1731" applyNumberFormat="1" applyFont="1" applyFill="1" applyBorder="1" applyAlignment="1">
      <alignment horizontal="right" vertical="center"/>
    </xf>
    <xf numFmtId="167" fontId="4" fillId="0" borderId="3" xfId="1732" applyNumberFormat="1" applyFont="1" applyFill="1" applyBorder="1" applyAlignment="1">
      <alignment horizontal="right" vertical="center"/>
    </xf>
    <xf numFmtId="167" fontId="4" fillId="0" borderId="19" xfId="1733" applyNumberFormat="1" applyFont="1" applyFill="1" applyBorder="1" applyAlignment="1">
      <alignment horizontal="right" vertical="center"/>
    </xf>
    <xf numFmtId="0" fontId="4" fillId="0" borderId="11" xfId="1739" applyFont="1" applyFill="1" applyBorder="1" applyAlignment="1">
      <alignment horizontal="center" wrapText="1"/>
    </xf>
    <xf numFmtId="0" fontId="4" fillId="0" borderId="12" xfId="1740" applyFont="1" applyFill="1" applyBorder="1" applyAlignment="1">
      <alignment horizontal="center" wrapText="1"/>
    </xf>
    <xf numFmtId="0" fontId="4" fillId="0" borderId="14" xfId="1742" applyFont="1" applyFill="1" applyBorder="1" applyAlignment="1">
      <alignment horizontal="left" vertical="top" wrapText="1"/>
    </xf>
    <xf numFmtId="166" fontId="4" fillId="0" borderId="15" xfId="1743" applyNumberFormat="1" applyFont="1" applyFill="1" applyBorder="1" applyAlignment="1">
      <alignment horizontal="right" vertical="center"/>
    </xf>
    <xf numFmtId="167" fontId="4" fillId="0" borderId="15" xfId="1744" applyNumberFormat="1" applyFont="1" applyFill="1" applyBorder="1" applyAlignment="1">
      <alignment horizontal="right" vertical="center"/>
    </xf>
    <xf numFmtId="167" fontId="4" fillId="0" borderId="16" xfId="1745" applyNumberFormat="1" applyFont="1" applyFill="1" applyBorder="1" applyAlignment="1">
      <alignment horizontal="right" vertical="center"/>
    </xf>
    <xf numFmtId="0" fontId="4" fillId="0" borderId="10" xfId="1746" applyFont="1" applyFill="1" applyBorder="1" applyAlignment="1">
      <alignment horizontal="left" vertical="top" wrapText="1"/>
    </xf>
    <xf numFmtId="166" fontId="4" fillId="0" borderId="2" xfId="1747" applyNumberFormat="1" applyFont="1" applyFill="1" applyBorder="1" applyAlignment="1">
      <alignment horizontal="right" vertical="center"/>
    </xf>
    <xf numFmtId="167" fontId="4" fillId="0" borderId="2" xfId="1748" applyNumberFormat="1" applyFont="1" applyFill="1" applyBorder="1" applyAlignment="1">
      <alignment horizontal="right" vertical="center"/>
    </xf>
    <xf numFmtId="167" fontId="4" fillId="0" borderId="17" xfId="1749" applyNumberFormat="1" applyFont="1" applyFill="1" applyBorder="1" applyAlignment="1">
      <alignment horizontal="right" vertical="center"/>
    </xf>
    <xf numFmtId="0" fontId="4" fillId="0" borderId="18" xfId="1750" applyFont="1" applyFill="1" applyBorder="1" applyAlignment="1">
      <alignment horizontal="left" vertical="top" wrapText="1"/>
    </xf>
    <xf numFmtId="164" fontId="4" fillId="0" borderId="3" xfId="1751" applyNumberFormat="1" applyFont="1" applyFill="1" applyBorder="1" applyAlignment="1">
      <alignment horizontal="right" vertical="center"/>
    </xf>
    <xf numFmtId="164" fontId="4" fillId="0" borderId="19" xfId="1751" applyNumberFormat="1" applyFont="1" applyFill="1" applyBorder="1" applyAlignment="1">
      <alignment horizontal="right" vertical="center"/>
    </xf>
    <xf numFmtId="164" fontId="4" fillId="0" borderId="19" xfId="1752" applyNumberFormat="1" applyFont="1" applyFill="1" applyBorder="1" applyAlignment="1">
      <alignment horizontal="right" vertical="center"/>
    </xf>
    <xf numFmtId="0" fontId="4" fillId="0" borderId="11" xfId="1759" applyFont="1" applyFill="1" applyBorder="1" applyAlignment="1">
      <alignment horizontal="center" wrapText="1"/>
    </xf>
    <xf numFmtId="0" fontId="4" fillId="0" borderId="12" xfId="1760" applyFont="1" applyFill="1" applyBorder="1" applyAlignment="1">
      <alignment horizontal="center" wrapText="1"/>
    </xf>
    <xf numFmtId="0" fontId="4" fillId="0" borderId="14" xfId="1762" applyFont="1" applyFill="1" applyBorder="1" applyAlignment="1">
      <alignment horizontal="left" vertical="top" wrapText="1"/>
    </xf>
    <xf numFmtId="166" fontId="4" fillId="0" borderId="15" xfId="1763" applyNumberFormat="1" applyFont="1" applyFill="1" applyBorder="1" applyAlignment="1">
      <alignment horizontal="right" vertical="center"/>
    </xf>
    <xf numFmtId="167" fontId="4" fillId="0" borderId="15" xfId="1764" applyNumberFormat="1" applyFont="1" applyFill="1" applyBorder="1" applyAlignment="1">
      <alignment horizontal="right" vertical="center"/>
    </xf>
    <xf numFmtId="167" fontId="4" fillId="0" borderId="16" xfId="1765" applyNumberFormat="1" applyFont="1" applyFill="1" applyBorder="1" applyAlignment="1">
      <alignment horizontal="right" vertical="center"/>
    </xf>
    <xf numFmtId="0" fontId="4" fillId="0" borderId="10" xfId="1766" applyFont="1" applyFill="1" applyBorder="1" applyAlignment="1">
      <alignment horizontal="left" vertical="top" wrapText="1"/>
    </xf>
    <xf numFmtId="166" fontId="4" fillId="0" borderId="2" xfId="1767" applyNumberFormat="1" applyFont="1" applyFill="1" applyBorder="1" applyAlignment="1">
      <alignment horizontal="right" vertical="center"/>
    </xf>
    <xf numFmtId="167" fontId="4" fillId="0" borderId="2" xfId="1768" applyNumberFormat="1" applyFont="1" applyFill="1" applyBorder="1" applyAlignment="1">
      <alignment horizontal="right" vertical="center"/>
    </xf>
    <xf numFmtId="167" fontId="4" fillId="0" borderId="17" xfId="1769" applyNumberFormat="1" applyFont="1" applyFill="1" applyBorder="1" applyAlignment="1">
      <alignment horizontal="right" vertical="center"/>
    </xf>
    <xf numFmtId="0" fontId="4" fillId="0" borderId="18" xfId="1770" applyFont="1" applyFill="1" applyBorder="1" applyAlignment="1">
      <alignment horizontal="left" vertical="top" wrapText="1"/>
    </xf>
    <xf numFmtId="164" fontId="4" fillId="0" borderId="3" xfId="1771" applyNumberFormat="1" applyFont="1" applyFill="1" applyBorder="1" applyAlignment="1">
      <alignment horizontal="right" vertical="center"/>
    </xf>
    <xf numFmtId="164" fontId="4" fillId="0" borderId="19" xfId="1771" applyNumberFormat="1" applyFont="1" applyFill="1" applyBorder="1" applyAlignment="1">
      <alignment horizontal="right" vertical="center"/>
    </xf>
    <xf numFmtId="164" fontId="4" fillId="0" borderId="19" xfId="1772" applyNumberFormat="1" applyFont="1" applyFill="1" applyBorder="1" applyAlignment="1">
      <alignment horizontal="right" vertical="center"/>
    </xf>
    <xf numFmtId="0" fontId="4" fillId="0" borderId="11" xfId="1779" applyFont="1" applyFill="1" applyBorder="1" applyAlignment="1">
      <alignment horizontal="center" wrapText="1"/>
    </xf>
    <xf numFmtId="0" fontId="4" fillId="0" borderId="12" xfId="1780" applyFont="1" applyFill="1" applyBorder="1" applyAlignment="1">
      <alignment horizontal="center" wrapText="1"/>
    </xf>
    <xf numFmtId="0" fontId="4" fillId="0" borderId="14" xfId="1782" applyFont="1" applyFill="1" applyBorder="1" applyAlignment="1">
      <alignment horizontal="left" vertical="top" wrapText="1"/>
    </xf>
    <xf numFmtId="166" fontId="4" fillId="0" borderId="15" xfId="1783" applyNumberFormat="1" applyFont="1" applyFill="1" applyBorder="1" applyAlignment="1">
      <alignment horizontal="right" vertical="center"/>
    </xf>
    <xf numFmtId="167" fontId="4" fillId="0" borderId="15" xfId="1784" applyNumberFormat="1" applyFont="1" applyFill="1" applyBorder="1" applyAlignment="1">
      <alignment horizontal="right" vertical="center"/>
    </xf>
    <xf numFmtId="167" fontId="4" fillId="0" borderId="16" xfId="1785" applyNumberFormat="1" applyFont="1" applyFill="1" applyBorder="1" applyAlignment="1">
      <alignment horizontal="right" vertical="center"/>
    </xf>
    <xf numFmtId="0" fontId="4" fillId="0" borderId="10" xfId="1786" applyFont="1" applyFill="1" applyBorder="1" applyAlignment="1">
      <alignment horizontal="left" vertical="top" wrapText="1"/>
    </xf>
    <xf numFmtId="166" fontId="4" fillId="0" borderId="2" xfId="1787" applyNumberFormat="1" applyFont="1" applyFill="1" applyBorder="1" applyAlignment="1">
      <alignment horizontal="right" vertical="center"/>
    </xf>
    <xf numFmtId="167" fontId="4" fillId="0" borderId="2" xfId="1788" applyNumberFormat="1" applyFont="1" applyFill="1" applyBorder="1" applyAlignment="1">
      <alignment horizontal="right" vertical="center"/>
    </xf>
    <xf numFmtId="167" fontId="4" fillId="0" borderId="17" xfId="1789" applyNumberFormat="1" applyFont="1" applyFill="1" applyBorder="1" applyAlignment="1">
      <alignment horizontal="right" vertical="center"/>
    </xf>
    <xf numFmtId="0" fontId="4" fillId="0" borderId="18" xfId="1790" applyFont="1" applyFill="1" applyBorder="1" applyAlignment="1">
      <alignment horizontal="left" vertical="top" wrapText="1"/>
    </xf>
    <xf numFmtId="166" fontId="4" fillId="0" borderId="3" xfId="1791" applyNumberFormat="1" applyFont="1" applyFill="1" applyBorder="1" applyAlignment="1">
      <alignment horizontal="right" vertical="center"/>
    </xf>
    <xf numFmtId="167" fontId="4" fillId="0" borderId="3" xfId="1792" applyNumberFormat="1" applyFont="1" applyFill="1" applyBorder="1" applyAlignment="1">
      <alignment horizontal="right" vertical="center"/>
    </xf>
    <xf numFmtId="167" fontId="4" fillId="0" borderId="19" xfId="1793" applyNumberFormat="1" applyFont="1" applyFill="1" applyBorder="1" applyAlignment="1">
      <alignment horizontal="right" vertical="center"/>
    </xf>
    <xf numFmtId="0" fontId="4" fillId="0" borderId="11" xfId="1802" applyFont="1" applyFill="1" applyBorder="1" applyAlignment="1">
      <alignment horizontal="center" wrapText="1"/>
    </xf>
    <xf numFmtId="0" fontId="4" fillId="0" borderId="12" xfId="1803" applyFont="1" applyFill="1" applyBorder="1" applyAlignment="1">
      <alignment horizontal="center" wrapText="1"/>
    </xf>
    <xf numFmtId="166" fontId="4" fillId="0" borderId="15" xfId="1806" applyNumberFormat="1" applyFont="1" applyFill="1" applyBorder="1" applyAlignment="1">
      <alignment horizontal="right" vertical="center"/>
    </xf>
    <xf numFmtId="166" fontId="4" fillId="0" borderId="2" xfId="1812" applyNumberFormat="1" applyFont="1" applyFill="1" applyBorder="1" applyAlignment="1">
      <alignment horizontal="right" vertical="center"/>
    </xf>
    <xf numFmtId="0" fontId="4" fillId="0" borderId="14" xfId="1804" applyFont="1" applyFill="1" applyBorder="1" applyAlignment="1">
      <alignment horizontal="left" vertical="top" wrapText="1"/>
    </xf>
    <xf numFmtId="167" fontId="4" fillId="0" borderId="15" xfId="1820" applyNumberFormat="1" applyFont="1" applyFill="1" applyBorder="1" applyAlignment="1">
      <alignment horizontal="right" vertical="center"/>
    </xf>
    <xf numFmtId="167" fontId="4" fillId="0" borderId="16" xfId="1821" applyNumberFormat="1" applyFont="1" applyFill="1" applyBorder="1" applyAlignment="1">
      <alignment horizontal="right" vertical="center"/>
    </xf>
    <xf numFmtId="0" fontId="4" fillId="0" borderId="10" xfId="1808" applyFont="1" applyFill="1" applyBorder="1" applyAlignment="1">
      <alignment horizontal="left" vertical="top" wrapText="1"/>
    </xf>
    <xf numFmtId="167" fontId="4" fillId="0" borderId="2" xfId="1822" applyNumberFormat="1" applyFont="1" applyFill="1" applyBorder="1" applyAlignment="1">
      <alignment horizontal="right" vertical="center"/>
    </xf>
    <xf numFmtId="167" fontId="4" fillId="0" borderId="17" xfId="1823" applyNumberFormat="1" applyFont="1" applyFill="1" applyBorder="1" applyAlignment="1">
      <alignment horizontal="right" vertical="center"/>
    </xf>
    <xf numFmtId="0" fontId="4" fillId="0" borderId="18" xfId="1814" applyFont="1" applyFill="1" applyBorder="1" applyAlignment="1">
      <alignment horizontal="left" vertical="top" wrapText="1"/>
    </xf>
    <xf numFmtId="0" fontId="4" fillId="0" borderId="11" xfId="1832" applyFont="1" applyFill="1" applyBorder="1" applyAlignment="1">
      <alignment horizontal="center" wrapText="1"/>
    </xf>
    <xf numFmtId="0" fontId="4" fillId="0" borderId="12" xfId="1833" applyFont="1" applyFill="1" applyBorder="1" applyAlignment="1">
      <alignment horizontal="center" wrapText="1"/>
    </xf>
    <xf numFmtId="0" fontId="4" fillId="0" borderId="14" xfId="1835" applyFont="1" applyFill="1" applyBorder="1" applyAlignment="1">
      <alignment horizontal="left" vertical="top" wrapText="1"/>
    </xf>
    <xf numFmtId="166" fontId="4" fillId="0" borderId="15" xfId="1836" applyNumberFormat="1" applyFont="1" applyFill="1" applyBorder="1" applyAlignment="1">
      <alignment horizontal="right" vertical="center"/>
    </xf>
    <xf numFmtId="167" fontId="4" fillId="0" borderId="15" xfId="1837" applyNumberFormat="1" applyFont="1" applyFill="1" applyBorder="1" applyAlignment="1">
      <alignment horizontal="right" vertical="center"/>
    </xf>
    <xf numFmtId="167" fontId="4" fillId="0" borderId="16" xfId="1838" applyNumberFormat="1" applyFont="1" applyFill="1" applyBorder="1" applyAlignment="1">
      <alignment horizontal="right" vertical="center"/>
    </xf>
    <xf numFmtId="0" fontId="4" fillId="0" borderId="10" xfId="1839" applyFont="1" applyFill="1" applyBorder="1" applyAlignment="1">
      <alignment horizontal="left" vertical="top" wrapText="1"/>
    </xf>
    <xf numFmtId="166" fontId="4" fillId="0" borderId="2" xfId="1840" applyNumberFormat="1" applyFont="1" applyFill="1" applyBorder="1" applyAlignment="1">
      <alignment horizontal="right" vertical="center"/>
    </xf>
    <xf numFmtId="167" fontId="4" fillId="0" borderId="2" xfId="1841" applyNumberFormat="1" applyFont="1" applyFill="1" applyBorder="1" applyAlignment="1">
      <alignment horizontal="right" vertical="center"/>
    </xf>
    <xf numFmtId="167" fontId="4" fillId="0" borderId="17" xfId="1842" applyNumberFormat="1" applyFont="1" applyFill="1" applyBorder="1" applyAlignment="1">
      <alignment horizontal="right" vertical="center"/>
    </xf>
    <xf numFmtId="0" fontId="4" fillId="0" borderId="18" xfId="1843" applyFont="1" applyFill="1" applyBorder="1" applyAlignment="1">
      <alignment horizontal="left" vertical="top" wrapText="1"/>
    </xf>
    <xf numFmtId="0" fontId="4" fillId="0" borderId="11" xfId="1885" applyFont="1" applyFill="1" applyBorder="1" applyAlignment="1">
      <alignment horizontal="center" wrapText="1"/>
    </xf>
    <xf numFmtId="0" fontId="4" fillId="0" borderId="12" xfId="1886" applyFont="1" applyFill="1" applyBorder="1" applyAlignment="1">
      <alignment horizontal="center" wrapText="1"/>
    </xf>
    <xf numFmtId="0" fontId="4" fillId="0" borderId="14" xfId="1888" applyFont="1" applyFill="1" applyBorder="1" applyAlignment="1">
      <alignment horizontal="left" vertical="top" wrapText="1"/>
    </xf>
    <xf numFmtId="166" fontId="4" fillId="0" borderId="15" xfId="1889" applyNumberFormat="1" applyFont="1" applyFill="1" applyBorder="1" applyAlignment="1">
      <alignment horizontal="right" vertical="center"/>
    </xf>
    <xf numFmtId="167" fontId="4" fillId="0" borderId="15" xfId="1890" applyNumberFormat="1" applyFont="1" applyFill="1" applyBorder="1" applyAlignment="1">
      <alignment horizontal="right" vertical="center"/>
    </xf>
    <xf numFmtId="167" fontId="4" fillId="0" borderId="16" xfId="1891" applyNumberFormat="1" applyFont="1" applyFill="1" applyBorder="1" applyAlignment="1">
      <alignment horizontal="right" vertical="center"/>
    </xf>
    <xf numFmtId="0" fontId="4" fillId="0" borderId="10" xfId="1892" applyFont="1" applyFill="1" applyBorder="1" applyAlignment="1">
      <alignment horizontal="left" vertical="top" wrapText="1"/>
    </xf>
    <xf numFmtId="166" fontId="4" fillId="0" borderId="2" xfId="1893" applyNumberFormat="1" applyFont="1" applyFill="1" applyBorder="1" applyAlignment="1">
      <alignment horizontal="right" vertical="center"/>
    </xf>
    <xf numFmtId="167" fontId="4" fillId="0" borderId="2" xfId="1894" applyNumberFormat="1" applyFont="1" applyFill="1" applyBorder="1" applyAlignment="1">
      <alignment horizontal="right" vertical="center"/>
    </xf>
    <xf numFmtId="167" fontId="4" fillId="0" borderId="17" xfId="1895" applyNumberFormat="1" applyFont="1" applyFill="1" applyBorder="1" applyAlignment="1">
      <alignment horizontal="right" vertical="center"/>
    </xf>
    <xf numFmtId="0" fontId="4" fillId="0" borderId="18" xfId="1896" applyFont="1" applyFill="1" applyBorder="1" applyAlignment="1">
      <alignment horizontal="left" vertical="top" wrapText="1"/>
    </xf>
    <xf numFmtId="0" fontId="4" fillId="0" borderId="11" xfId="1906" applyFont="1" applyFill="1" applyBorder="1" applyAlignment="1">
      <alignment horizontal="center" wrapText="1"/>
    </xf>
    <xf numFmtId="0" fontId="4" fillId="0" borderId="12" xfId="1907" applyFont="1" applyFill="1" applyBorder="1" applyAlignment="1">
      <alignment horizontal="center" wrapText="1"/>
    </xf>
    <xf numFmtId="0" fontId="4" fillId="0" borderId="14" xfId="1909" applyFont="1" applyFill="1" applyBorder="1" applyAlignment="1">
      <alignment horizontal="left" vertical="top" wrapText="1"/>
    </xf>
    <xf numFmtId="166" fontId="4" fillId="0" borderId="15" xfId="1910" applyNumberFormat="1" applyFont="1" applyFill="1" applyBorder="1" applyAlignment="1">
      <alignment horizontal="right" vertical="center"/>
    </xf>
    <xf numFmtId="167" fontId="4" fillId="0" borderId="15" xfId="1911" applyNumberFormat="1" applyFont="1" applyFill="1" applyBorder="1" applyAlignment="1">
      <alignment horizontal="right" vertical="center"/>
    </xf>
    <xf numFmtId="167" fontId="4" fillId="0" borderId="16" xfId="1912" applyNumberFormat="1" applyFont="1" applyFill="1" applyBorder="1" applyAlignment="1">
      <alignment horizontal="right" vertical="center"/>
    </xf>
    <xf numFmtId="0" fontId="4" fillId="0" borderId="10" xfId="1913" applyFont="1" applyFill="1" applyBorder="1" applyAlignment="1">
      <alignment horizontal="left" vertical="top" wrapText="1"/>
    </xf>
    <xf numFmtId="166" fontId="4" fillId="0" borderId="2" xfId="1914" applyNumberFormat="1" applyFont="1" applyFill="1" applyBorder="1" applyAlignment="1">
      <alignment horizontal="right" vertical="center"/>
    </xf>
    <xf numFmtId="167" fontId="4" fillId="0" borderId="2" xfId="1915" applyNumberFormat="1" applyFont="1" applyFill="1" applyBorder="1" applyAlignment="1">
      <alignment horizontal="right" vertical="center"/>
    </xf>
    <xf numFmtId="167" fontId="4" fillId="0" borderId="17" xfId="1916" applyNumberFormat="1" applyFont="1" applyFill="1" applyBorder="1" applyAlignment="1">
      <alignment horizontal="right" vertical="center"/>
    </xf>
    <xf numFmtId="0" fontId="4" fillId="0" borderId="18" xfId="1917" applyFont="1" applyFill="1" applyBorder="1" applyAlignment="1">
      <alignment horizontal="left" vertical="top" wrapText="1"/>
    </xf>
    <xf numFmtId="0" fontId="4" fillId="0" borderId="0" xfId="1921" applyFont="1" applyFill="1" applyBorder="1" applyAlignment="1">
      <alignment horizontal="left" vertical="top" wrapText="1"/>
    </xf>
    <xf numFmtId="0" fontId="4" fillId="0" borderId="11" xfId="1938" applyFont="1" applyFill="1" applyBorder="1" applyAlignment="1">
      <alignment horizontal="center" wrapText="1"/>
    </xf>
    <xf numFmtId="0" fontId="4" fillId="0" borderId="12" xfId="1939" applyFont="1" applyFill="1" applyBorder="1" applyAlignment="1">
      <alignment horizontal="center" wrapText="1"/>
    </xf>
    <xf numFmtId="0" fontId="4" fillId="0" borderId="18" xfId="1949" applyFont="1" applyFill="1" applyBorder="1" applyAlignment="1">
      <alignment horizontal="left" vertical="top" wrapText="1"/>
    </xf>
    <xf numFmtId="164" fontId="4" fillId="0" borderId="3" xfId="1816" applyNumberFormat="1" applyFont="1" applyFill="1" applyBorder="1" applyAlignment="1">
      <alignment horizontal="right" vertical="center"/>
    </xf>
    <xf numFmtId="164" fontId="4" fillId="0" borderId="19" xfId="1816" applyNumberFormat="1" applyFont="1" applyFill="1" applyBorder="1" applyAlignment="1">
      <alignment horizontal="right" vertical="center"/>
    </xf>
    <xf numFmtId="164" fontId="4" fillId="0" borderId="19" xfId="1817" applyNumberFormat="1" applyFont="1" applyFill="1" applyBorder="1" applyAlignment="1">
      <alignment horizontal="right" vertical="center"/>
    </xf>
    <xf numFmtId="164" fontId="4" fillId="0" borderId="3" xfId="1954" applyNumberFormat="1" applyFont="1" applyFill="1" applyBorder="1" applyAlignment="1">
      <alignment horizontal="right" vertical="center"/>
    </xf>
    <xf numFmtId="164" fontId="4" fillId="0" borderId="3" xfId="1956" applyNumberFormat="1" applyFont="1" applyFill="1" applyBorder="1" applyAlignment="1">
      <alignment horizontal="right" vertical="center"/>
    </xf>
    <xf numFmtId="164" fontId="4" fillId="0" borderId="19" xfId="1956" applyNumberFormat="1" applyFont="1" applyFill="1" applyBorder="1" applyAlignment="1">
      <alignment horizontal="right" vertical="center"/>
    </xf>
    <xf numFmtId="164" fontId="4" fillId="0" borderId="19" xfId="1957" applyNumberFormat="1" applyFont="1" applyFill="1" applyBorder="1" applyAlignment="1">
      <alignment horizontal="right" vertical="center"/>
    </xf>
    <xf numFmtId="166" fontId="4" fillId="0" borderId="2" xfId="1897" applyNumberFormat="1" applyFont="1" applyFill="1" applyBorder="1" applyAlignment="1">
      <alignment horizontal="right" vertical="center"/>
    </xf>
    <xf numFmtId="167" fontId="4" fillId="0" borderId="2" xfId="1898" applyNumberFormat="1" applyFont="1" applyFill="1" applyBorder="1" applyAlignment="1">
      <alignment horizontal="right" vertical="center"/>
    </xf>
    <xf numFmtId="167" fontId="4" fillId="0" borderId="17" xfId="1899" applyNumberFormat="1" applyFont="1" applyFill="1" applyBorder="1" applyAlignment="1">
      <alignment horizontal="right" vertical="center"/>
    </xf>
    <xf numFmtId="164" fontId="4" fillId="0" borderId="3" xfId="1931" applyNumberFormat="1" applyFont="1" applyFill="1" applyBorder="1" applyAlignment="1">
      <alignment horizontal="right" vertical="center"/>
    </xf>
    <xf numFmtId="164" fontId="4" fillId="0" borderId="19" xfId="1931" applyNumberFormat="1" applyFont="1" applyFill="1" applyBorder="1" applyAlignment="1">
      <alignment horizontal="right" vertical="center"/>
    </xf>
    <xf numFmtId="164" fontId="4" fillId="0" borderId="19" xfId="1932" applyNumberFormat="1" applyFont="1" applyFill="1" applyBorder="1" applyAlignment="1">
      <alignment horizontal="right" vertical="center"/>
    </xf>
    <xf numFmtId="164" fontId="4" fillId="0" borderId="3" xfId="1958" applyNumberFormat="1" applyFont="1" applyFill="1" applyBorder="1" applyAlignment="1">
      <alignment horizontal="right" vertical="center"/>
    </xf>
    <xf numFmtId="0" fontId="4" fillId="0" borderId="3" xfId="1959" applyFont="1" applyFill="1" applyBorder="1" applyAlignment="1">
      <alignment horizontal="right" vertical="center"/>
    </xf>
    <xf numFmtId="164" fontId="4" fillId="0" borderId="19" xfId="1958" applyNumberFormat="1" applyFont="1" applyFill="1" applyBorder="1" applyAlignment="1">
      <alignment horizontal="right" vertical="center"/>
    </xf>
    <xf numFmtId="164" fontId="4" fillId="0" borderId="19" xfId="1960" applyNumberFormat="1" applyFont="1" applyFill="1" applyBorder="1" applyAlignment="1">
      <alignment horizontal="right" vertical="center"/>
    </xf>
    <xf numFmtId="0" fontId="4" fillId="0" borderId="11" xfId="1966" applyFont="1" applyFill="1" applyBorder="1" applyAlignment="1">
      <alignment horizontal="center" wrapText="1"/>
    </xf>
    <xf numFmtId="0" fontId="4" fillId="0" borderId="12" xfId="1967" applyFont="1" applyFill="1" applyBorder="1" applyAlignment="1">
      <alignment horizontal="center" wrapText="1"/>
    </xf>
    <xf numFmtId="0" fontId="4" fillId="0" borderId="14" xfId="1969" applyFont="1" applyFill="1" applyBorder="1" applyAlignment="1">
      <alignment horizontal="left" vertical="top" wrapText="1"/>
    </xf>
    <xf numFmtId="0" fontId="4" fillId="0" borderId="10" xfId="1973" applyFont="1" applyFill="1" applyBorder="1" applyAlignment="1">
      <alignment horizontal="left" vertical="top" wrapText="1"/>
    </xf>
    <xf numFmtId="0" fontId="4" fillId="0" borderId="11" xfId="1987" applyFont="1" applyFill="1" applyBorder="1" applyAlignment="1">
      <alignment horizontal="center" wrapText="1"/>
    </xf>
    <xf numFmtId="0" fontId="4" fillId="0" borderId="12" xfId="1988" applyFont="1" applyFill="1" applyBorder="1" applyAlignment="1">
      <alignment horizontal="center" wrapText="1"/>
    </xf>
    <xf numFmtId="0" fontId="4" fillId="0" borderId="18" xfId="1998" applyFont="1" applyFill="1" applyBorder="1" applyAlignment="1">
      <alignment horizontal="left" vertical="top" wrapText="1"/>
    </xf>
    <xf numFmtId="0" fontId="4" fillId="0" borderId="11" xfId="2049" applyFont="1" applyFill="1" applyBorder="1" applyAlignment="1">
      <alignment horizontal="center" wrapText="1"/>
    </xf>
    <xf numFmtId="0" fontId="4" fillId="0" borderId="12" xfId="2050" applyFont="1" applyFill="1" applyBorder="1" applyAlignment="1">
      <alignment horizontal="center" wrapText="1"/>
    </xf>
    <xf numFmtId="0" fontId="4" fillId="0" borderId="10" xfId="2056" applyFont="1" applyFill="1" applyBorder="1" applyAlignment="1">
      <alignment horizontal="left" vertical="top" wrapText="1"/>
    </xf>
    <xf numFmtId="166" fontId="4" fillId="0" borderId="2" xfId="2057" applyNumberFormat="1" applyFont="1" applyFill="1" applyBorder="1" applyAlignment="1">
      <alignment horizontal="right" vertical="center"/>
    </xf>
    <xf numFmtId="167" fontId="4" fillId="0" borderId="2" xfId="2058" applyNumberFormat="1" applyFont="1" applyFill="1" applyBorder="1" applyAlignment="1">
      <alignment horizontal="right" vertical="center"/>
    </xf>
    <xf numFmtId="167" fontId="4" fillId="0" borderId="17" xfId="2059" applyNumberFormat="1" applyFont="1" applyFill="1" applyBorder="1" applyAlignment="1">
      <alignment horizontal="right" vertical="center"/>
    </xf>
    <xf numFmtId="0" fontId="4" fillId="0" borderId="18" xfId="2060" applyFont="1" applyFill="1" applyBorder="1" applyAlignment="1">
      <alignment horizontal="left" vertical="top" wrapText="1"/>
    </xf>
    <xf numFmtId="0" fontId="4" fillId="0" borderId="10" xfId="2051" applyFont="1" applyFill="1" applyBorder="1" applyAlignment="1">
      <alignment horizontal="left" wrapText="1"/>
    </xf>
    <xf numFmtId="0" fontId="4" fillId="0" borderId="10" xfId="2052" applyFont="1" applyFill="1" applyBorder="1" applyAlignment="1">
      <alignment horizontal="left" vertical="top" wrapText="1"/>
    </xf>
    <xf numFmtId="166" fontId="4" fillId="0" borderId="2" xfId="2053" applyNumberFormat="1" applyFont="1" applyFill="1" applyBorder="1" applyAlignment="1">
      <alignment horizontal="right" vertical="center"/>
    </xf>
    <xf numFmtId="167" fontId="4" fillId="0" borderId="2" xfId="2054" applyNumberFormat="1" applyFont="1" applyFill="1" applyBorder="1" applyAlignment="1">
      <alignment horizontal="right" vertical="center"/>
    </xf>
    <xf numFmtId="167" fontId="4" fillId="0" borderId="17" xfId="2055" applyNumberFormat="1" applyFont="1" applyFill="1" applyBorder="1" applyAlignment="1">
      <alignment horizontal="right" vertical="center"/>
    </xf>
    <xf numFmtId="166" fontId="4" fillId="0" borderId="2" xfId="2049" applyNumberFormat="1" applyFont="1" applyFill="1" applyBorder="1" applyAlignment="1">
      <alignment horizontal="right" vertical="center" wrapText="1"/>
    </xf>
    <xf numFmtId="167" fontId="4" fillId="0" borderId="17" xfId="2054" applyNumberFormat="1" applyFont="1" applyFill="1" applyBorder="1" applyAlignment="1">
      <alignment horizontal="right" vertical="center"/>
    </xf>
    <xf numFmtId="164" fontId="4" fillId="0" borderId="3" xfId="2065" applyNumberFormat="1" applyFont="1" applyFill="1" applyBorder="1" applyAlignment="1">
      <alignment horizontal="right" vertical="center"/>
    </xf>
    <xf numFmtId="164" fontId="4" fillId="0" borderId="19" xfId="2065" applyNumberFormat="1" applyFont="1" applyFill="1" applyBorder="1" applyAlignment="1">
      <alignment horizontal="right" vertical="center"/>
    </xf>
    <xf numFmtId="164" fontId="4" fillId="0" borderId="19" xfId="2066" applyNumberFormat="1" applyFont="1" applyFill="1" applyBorder="1" applyAlignment="1">
      <alignment horizontal="right" vertical="center"/>
    </xf>
    <xf numFmtId="0" fontId="4" fillId="0" borderId="3" xfId="2067" applyFont="1" applyFill="1" applyBorder="1" applyAlignment="1">
      <alignment horizontal="right" vertical="center"/>
    </xf>
    <xf numFmtId="164" fontId="4" fillId="0" borderId="3" xfId="2068" applyNumberFormat="1" applyFont="1" applyFill="1" applyBorder="1" applyAlignment="1">
      <alignment horizontal="right" vertical="center"/>
    </xf>
    <xf numFmtId="164" fontId="4" fillId="0" borderId="19" xfId="2068" applyNumberFormat="1" applyFont="1" applyFill="1" applyBorder="1" applyAlignment="1">
      <alignment horizontal="right" vertical="center"/>
    </xf>
    <xf numFmtId="164" fontId="4" fillId="0" borderId="19" xfId="2069" applyNumberFormat="1" applyFont="1" applyFill="1" applyBorder="1" applyAlignment="1">
      <alignment horizontal="right" vertical="center"/>
    </xf>
    <xf numFmtId="0" fontId="4" fillId="0" borderId="10" xfId="2060" applyFont="1" applyFill="1" applyBorder="1" applyAlignment="1">
      <alignment horizontal="left" vertical="top" wrapText="1"/>
    </xf>
    <xf numFmtId="166" fontId="4" fillId="0" borderId="2" xfId="2061" applyNumberFormat="1" applyFont="1" applyFill="1" applyBorder="1" applyAlignment="1">
      <alignment horizontal="right" vertical="center"/>
    </xf>
    <xf numFmtId="167" fontId="4" fillId="0" borderId="2" xfId="2062" applyNumberFormat="1" applyFont="1" applyFill="1" applyBorder="1" applyAlignment="1">
      <alignment horizontal="right" vertical="center"/>
    </xf>
    <xf numFmtId="167" fontId="4" fillId="0" borderId="17" xfId="2063" applyNumberFormat="1" applyFont="1" applyFill="1" applyBorder="1" applyAlignment="1">
      <alignment horizontal="right" vertical="center"/>
    </xf>
    <xf numFmtId="0" fontId="0" fillId="0" borderId="0" xfId="0"/>
    <xf numFmtId="167" fontId="4" fillId="0" borderId="17" xfId="998" applyNumberFormat="1" applyFont="1" applyFill="1" applyBorder="1" applyAlignment="1">
      <alignment horizontal="right" vertical="center"/>
    </xf>
    <xf numFmtId="167" fontId="4" fillId="0" borderId="2" xfId="997" applyNumberFormat="1" applyFont="1" applyFill="1" applyBorder="1" applyAlignment="1">
      <alignment horizontal="right" vertical="center"/>
    </xf>
    <xf numFmtId="166" fontId="4" fillId="0" borderId="2" xfId="996" applyNumberFormat="1" applyFont="1" applyFill="1" applyBorder="1" applyAlignment="1">
      <alignment horizontal="right" vertical="center"/>
    </xf>
    <xf numFmtId="0" fontId="4" fillId="0" borderId="10" xfId="995" applyFont="1" applyFill="1" applyBorder="1" applyAlignment="1">
      <alignment horizontal="left" vertical="top" wrapText="1"/>
    </xf>
    <xf numFmtId="167" fontId="11" fillId="0" borderId="40" xfId="2123" applyNumberFormat="1" applyFont="1" applyBorder="1" applyAlignment="1">
      <alignment horizontal="right" vertical="center"/>
    </xf>
    <xf numFmtId="167" fontId="11" fillId="0" borderId="39" xfId="2123" applyNumberFormat="1" applyFont="1" applyBorder="1" applyAlignment="1">
      <alignment horizontal="right" vertical="center"/>
    </xf>
    <xf numFmtId="167" fontId="11" fillId="0" borderId="37" xfId="2123" applyNumberFormat="1" applyFont="1" applyBorder="1" applyAlignment="1">
      <alignment horizontal="right" vertical="center"/>
    </xf>
    <xf numFmtId="0" fontId="11" fillId="0" borderId="35" xfId="2123" applyFont="1" applyBorder="1" applyAlignment="1">
      <alignment horizontal="center" wrapText="1"/>
    </xf>
    <xf numFmtId="0" fontId="4" fillId="0" borderId="12" xfId="2125" applyFont="1" applyFill="1" applyBorder="1" applyAlignment="1">
      <alignment horizontal="center" wrapText="1"/>
    </xf>
    <xf numFmtId="0" fontId="4" fillId="0" borderId="11" xfId="2126" applyFont="1" applyFill="1" applyBorder="1" applyAlignment="1">
      <alignment horizontal="center" wrapText="1"/>
    </xf>
    <xf numFmtId="0" fontId="4" fillId="0" borderId="1" xfId="2119" applyFont="1" applyFill="1" applyBorder="1" applyAlignment="1">
      <alignment horizontal="center" wrapText="1"/>
    </xf>
    <xf numFmtId="166" fontId="4" fillId="0" borderId="2" xfId="2108" applyNumberFormat="1" applyFont="1" applyFill="1" applyBorder="1" applyAlignment="1">
      <alignment horizontal="right" vertical="center"/>
    </xf>
    <xf numFmtId="166" fontId="4" fillId="0" borderId="3" xfId="2105" applyNumberFormat="1" applyFont="1" applyFill="1" applyBorder="1" applyAlignment="1">
      <alignment horizontal="right" vertical="center"/>
    </xf>
    <xf numFmtId="0" fontId="0" fillId="0" borderId="0" xfId="0"/>
    <xf numFmtId="0" fontId="4" fillId="0" borderId="15" xfId="2134" applyFont="1" applyFill="1" applyBorder="1" applyAlignment="1">
      <alignment horizontal="left" vertical="top" wrapText="1"/>
    </xf>
    <xf numFmtId="164" fontId="4" fillId="0" borderId="15" xfId="2135" applyNumberFormat="1" applyFont="1" applyFill="1" applyBorder="1" applyAlignment="1">
      <alignment horizontal="right" vertical="center"/>
    </xf>
    <xf numFmtId="164" fontId="4" fillId="0" borderId="16" xfId="2136" applyNumberFormat="1" applyFont="1" applyFill="1" applyBorder="1" applyAlignment="1">
      <alignment horizontal="right" vertical="center"/>
    </xf>
    <xf numFmtId="0" fontId="4" fillId="0" borderId="2" xfId="2138" applyFont="1" applyFill="1" applyBorder="1" applyAlignment="1">
      <alignment horizontal="left" vertical="top" wrapText="1"/>
    </xf>
    <xf numFmtId="166" fontId="4" fillId="0" borderId="2" xfId="2139" applyNumberFormat="1" applyFont="1" applyFill="1" applyBorder="1" applyAlignment="1">
      <alignment horizontal="right" vertical="center"/>
    </xf>
    <xf numFmtId="166" fontId="4" fillId="0" borderId="17" xfId="2140" applyNumberFormat="1" applyFont="1" applyFill="1" applyBorder="1" applyAlignment="1">
      <alignment horizontal="right" vertical="center"/>
    </xf>
    <xf numFmtId="164" fontId="4" fillId="0" borderId="2" xfId="2141" applyNumberFormat="1" applyFont="1" applyFill="1" applyBorder="1" applyAlignment="1">
      <alignment horizontal="right" vertical="center"/>
    </xf>
    <xf numFmtId="165" fontId="4" fillId="0" borderId="2" xfId="2142" applyNumberFormat="1" applyFont="1" applyFill="1" applyBorder="1" applyAlignment="1">
      <alignment horizontal="right" vertical="center"/>
    </xf>
    <xf numFmtId="164" fontId="4" fillId="0" borderId="17" xfId="2143" applyNumberFormat="1" applyFont="1" applyFill="1" applyBorder="1" applyAlignment="1">
      <alignment horizontal="right" vertical="center"/>
    </xf>
    <xf numFmtId="0" fontId="4" fillId="0" borderId="3" xfId="2145" applyFont="1" applyFill="1" applyBorder="1" applyAlignment="1">
      <alignment horizontal="left" vertical="top" wrapText="1"/>
    </xf>
    <xf numFmtId="166" fontId="4" fillId="0" borderId="3" xfId="2146" applyNumberFormat="1" applyFont="1" applyFill="1" applyBorder="1" applyAlignment="1">
      <alignment horizontal="right" vertical="center"/>
    </xf>
    <xf numFmtId="166" fontId="4" fillId="0" borderId="19" xfId="2147" applyNumberFormat="1" applyFont="1" applyFill="1" applyBorder="1" applyAlignment="1">
      <alignment horizontal="right" vertical="center"/>
    </xf>
    <xf numFmtId="166" fontId="4" fillId="0" borderId="2" xfId="2170" applyNumberFormat="1" applyFont="1" applyFill="1" applyBorder="1" applyAlignment="1">
      <alignment horizontal="right" vertical="center"/>
    </xf>
    <xf numFmtId="166" fontId="4" fillId="0" borderId="3" xfId="2174" applyNumberFormat="1" applyFont="1" applyFill="1" applyBorder="1" applyAlignment="1">
      <alignment horizontal="right" vertical="center"/>
    </xf>
    <xf numFmtId="164" fontId="4" fillId="0" borderId="15" xfId="2178" applyNumberFormat="1" applyFont="1" applyFill="1" applyBorder="1" applyAlignment="1">
      <alignment horizontal="right" vertical="center"/>
    </xf>
    <xf numFmtId="0" fontId="4" fillId="0" borderId="15" xfId="2179" applyFont="1" applyFill="1" applyBorder="1" applyAlignment="1">
      <alignment horizontal="right" vertical="center"/>
    </xf>
    <xf numFmtId="164" fontId="4" fillId="0" borderId="16" xfId="2180" applyNumberFormat="1" applyFont="1" applyFill="1" applyBorder="1" applyAlignment="1">
      <alignment horizontal="right" vertical="center"/>
    </xf>
    <xf numFmtId="0" fontId="4" fillId="0" borderId="2" xfId="2181" applyFont="1" applyFill="1" applyBorder="1" applyAlignment="1">
      <alignment horizontal="right" vertical="center"/>
    </xf>
    <xf numFmtId="166" fontId="4" fillId="0" borderId="17" xfId="2182" applyNumberFormat="1" applyFont="1" applyFill="1" applyBorder="1" applyAlignment="1">
      <alignment horizontal="right" vertical="center"/>
    </xf>
    <xf numFmtId="164" fontId="4" fillId="0" borderId="2" xfId="2183" applyNumberFormat="1" applyFont="1" applyFill="1" applyBorder="1" applyAlignment="1">
      <alignment horizontal="right" vertical="center"/>
    </xf>
    <xf numFmtId="164" fontId="4" fillId="0" borderId="17" xfId="2184" applyNumberFormat="1" applyFont="1" applyFill="1" applyBorder="1" applyAlignment="1">
      <alignment horizontal="right" vertical="center"/>
    </xf>
    <xf numFmtId="0" fontId="4" fillId="0" borderId="17" xfId="2185" applyFont="1" applyFill="1" applyBorder="1" applyAlignment="1">
      <alignment horizontal="right" vertical="center"/>
    </xf>
    <xf numFmtId="165" fontId="4" fillId="0" borderId="2" xfId="2186" applyNumberFormat="1" applyFont="1" applyFill="1" applyBorder="1" applyAlignment="1">
      <alignment horizontal="right" vertical="center"/>
    </xf>
    <xf numFmtId="170" fontId="4" fillId="0" borderId="2" xfId="2187" applyNumberFormat="1" applyFont="1" applyFill="1" applyBorder="1" applyAlignment="1">
      <alignment horizontal="right" vertical="center"/>
    </xf>
    <xf numFmtId="0" fontId="4" fillId="0" borderId="3" xfId="2188" applyFont="1" applyFill="1" applyBorder="1" applyAlignment="1">
      <alignment horizontal="right" vertical="center"/>
    </xf>
    <xf numFmtId="0" fontId="4" fillId="0" borderId="19" xfId="2189" applyFont="1" applyFill="1" applyBorder="1" applyAlignment="1">
      <alignment horizontal="right" vertical="center"/>
    </xf>
    <xf numFmtId="166" fontId="4" fillId="0" borderId="2" xfId="1142" applyNumberFormat="1" applyFont="1" applyFill="1" applyBorder="1" applyAlignment="1">
      <alignment horizontal="right" vertical="center"/>
    </xf>
    <xf numFmtId="0" fontId="4" fillId="0" borderId="10" xfId="1141" applyFont="1" applyFill="1" applyBorder="1" applyAlignment="1">
      <alignment horizontal="left" vertical="top" wrapText="1"/>
    </xf>
    <xf numFmtId="0" fontId="11" fillId="0" borderId="36" xfId="2123" applyFont="1" applyBorder="1" applyAlignment="1">
      <alignment horizontal="left" vertical="top" wrapText="1"/>
    </xf>
    <xf numFmtId="167" fontId="4" fillId="0" borderId="2" xfId="1143" applyNumberFormat="1" applyFont="1" applyFill="1" applyBorder="1" applyAlignment="1">
      <alignment horizontal="right" vertical="center"/>
    </xf>
    <xf numFmtId="0" fontId="4" fillId="0" borderId="11" xfId="2197" applyFont="1" applyFill="1" applyBorder="1" applyAlignment="1">
      <alignment horizontal="center" wrapText="1"/>
    </xf>
    <xf numFmtId="0" fontId="4" fillId="0" borderId="12" xfId="2198" applyFont="1" applyFill="1" applyBorder="1" applyAlignment="1">
      <alignment horizontal="center" wrapText="1"/>
    </xf>
    <xf numFmtId="0" fontId="4" fillId="0" borderId="15" xfId="2200" applyFont="1" applyFill="1" applyBorder="1" applyAlignment="1">
      <alignment horizontal="left" vertical="top" wrapText="1"/>
    </xf>
    <xf numFmtId="0" fontId="4" fillId="0" borderId="2" xfId="2204" applyFont="1" applyFill="1" applyBorder="1" applyAlignment="1">
      <alignment horizontal="left" vertical="top" wrapText="1"/>
    </xf>
    <xf numFmtId="164" fontId="4" fillId="0" borderId="2" xfId="2205" applyNumberFormat="1" applyFont="1" applyFill="1" applyBorder="1" applyAlignment="1">
      <alignment horizontal="right" vertical="center"/>
    </xf>
    <xf numFmtId="0" fontId="4" fillId="0" borderId="2" xfId="2209" applyFont="1" applyFill="1" applyBorder="1" applyAlignment="1">
      <alignment horizontal="right" vertical="center"/>
    </xf>
    <xf numFmtId="0" fontId="4" fillId="0" borderId="17" xfId="2210" applyFont="1" applyFill="1" applyBorder="1" applyAlignment="1">
      <alignment horizontal="right" vertical="center"/>
    </xf>
    <xf numFmtId="0" fontId="4" fillId="0" borderId="3" xfId="2212" applyFont="1" applyFill="1" applyBorder="1" applyAlignment="1">
      <alignment horizontal="left" vertical="top" wrapText="1"/>
    </xf>
    <xf numFmtId="166" fontId="4" fillId="0" borderId="3" xfId="2213" applyNumberFormat="1" applyFont="1" applyFill="1" applyBorder="1" applyAlignment="1">
      <alignment horizontal="right" vertical="center"/>
    </xf>
    <xf numFmtId="0" fontId="4" fillId="0" borderId="3" xfId="2214" applyFont="1" applyFill="1" applyBorder="1" applyAlignment="1">
      <alignment horizontal="right" vertical="center"/>
    </xf>
    <xf numFmtId="0" fontId="4" fillId="0" borderId="19" xfId="2215" applyFont="1" applyFill="1" applyBorder="1" applyAlignment="1">
      <alignment horizontal="right" vertical="center"/>
    </xf>
    <xf numFmtId="0" fontId="4" fillId="0" borderId="0" xfId="1094" applyFont="1" applyFill="1" applyBorder="1" applyAlignment="1">
      <alignment vertical="top"/>
    </xf>
    <xf numFmtId="0" fontId="0" fillId="0" borderId="0" xfId="0"/>
    <xf numFmtId="0" fontId="4" fillId="0" borderId="0" xfId="1900" applyFont="1" applyFill="1" applyBorder="1" applyAlignment="1">
      <alignment horizontal="left" vertical="top" wrapText="1"/>
    </xf>
    <xf numFmtId="0" fontId="4" fillId="0" borderId="7" xfId="2217" applyFont="1" applyFill="1" applyBorder="1" applyAlignment="1">
      <alignment horizontal="left" wrapText="1"/>
    </xf>
    <xf numFmtId="0" fontId="4" fillId="0" borderId="1" xfId="2218" applyFont="1" applyFill="1" applyBorder="1" applyAlignment="1">
      <alignment horizontal="center" wrapText="1"/>
    </xf>
    <xf numFmtId="0" fontId="4" fillId="0" borderId="14" xfId="2220" applyFont="1" applyFill="1" applyBorder="1" applyAlignment="1">
      <alignment horizontal="left" vertical="top" wrapText="1"/>
    </xf>
    <xf numFmtId="167" fontId="4" fillId="0" borderId="15" xfId="2221" applyNumberFormat="1" applyFont="1" applyFill="1" applyBorder="1" applyAlignment="1">
      <alignment horizontal="right" vertical="center"/>
    </xf>
    <xf numFmtId="167" fontId="4" fillId="0" borderId="16" xfId="2222" applyNumberFormat="1" applyFont="1" applyFill="1" applyBorder="1" applyAlignment="1">
      <alignment horizontal="right" vertical="center"/>
    </xf>
    <xf numFmtId="0" fontId="4" fillId="0" borderId="10" xfId="2223" applyFont="1" applyFill="1" applyBorder="1" applyAlignment="1">
      <alignment horizontal="left" vertical="top" wrapText="1"/>
    </xf>
    <xf numFmtId="167" fontId="4" fillId="0" borderId="2" xfId="2224" applyNumberFormat="1" applyFont="1" applyFill="1" applyBorder="1" applyAlignment="1">
      <alignment horizontal="right" vertical="center"/>
    </xf>
    <xf numFmtId="167" fontId="4" fillId="0" borderId="17" xfId="2225" applyNumberFormat="1" applyFont="1" applyFill="1" applyBorder="1" applyAlignment="1">
      <alignment horizontal="right" vertical="center"/>
    </xf>
    <xf numFmtId="0" fontId="4" fillId="0" borderId="18" xfId="2226" applyFont="1" applyFill="1" applyBorder="1" applyAlignment="1">
      <alignment horizontal="left" vertical="top" wrapText="1"/>
    </xf>
    <xf numFmtId="167" fontId="4" fillId="0" borderId="3" xfId="2227" applyNumberFormat="1" applyFont="1" applyFill="1" applyBorder="1" applyAlignment="1">
      <alignment horizontal="right" vertical="center"/>
    </xf>
    <xf numFmtId="167" fontId="4" fillId="0" borderId="19" xfId="2228" applyNumberFormat="1" applyFont="1" applyFill="1" applyBorder="1" applyAlignment="1">
      <alignment horizontal="right" vertical="center"/>
    </xf>
    <xf numFmtId="166" fontId="4" fillId="0" borderId="15" xfId="2230" applyNumberFormat="1" applyFont="1" applyFill="1" applyBorder="1" applyAlignment="1">
      <alignment horizontal="right" vertical="center"/>
    </xf>
    <xf numFmtId="166" fontId="4" fillId="0" borderId="16" xfId="2231" applyNumberFormat="1" applyFont="1" applyFill="1" applyBorder="1" applyAlignment="1">
      <alignment horizontal="right" vertical="center"/>
    </xf>
    <xf numFmtId="166" fontId="4" fillId="0" borderId="2" xfId="2232" applyNumberFormat="1" applyFont="1" applyFill="1" applyBorder="1" applyAlignment="1">
      <alignment horizontal="right" vertical="center"/>
    </xf>
    <xf numFmtId="166" fontId="4" fillId="0" borderId="17" xfId="2233" applyNumberFormat="1" applyFont="1" applyFill="1" applyBorder="1" applyAlignment="1">
      <alignment horizontal="right" vertical="center"/>
    </xf>
    <xf numFmtId="166" fontId="4" fillId="0" borderId="3" xfId="2234" applyNumberFormat="1" applyFont="1" applyFill="1" applyBorder="1" applyAlignment="1">
      <alignment horizontal="right" vertical="center"/>
    </xf>
    <xf numFmtId="166" fontId="4" fillId="0" borderId="19" xfId="2235" applyNumberFormat="1" applyFont="1" applyFill="1" applyBorder="1" applyAlignment="1">
      <alignment horizontal="right" vertical="center"/>
    </xf>
    <xf numFmtId="0" fontId="4" fillId="0" borderId="11" xfId="2238" applyFont="1" applyFill="1" applyBorder="1" applyAlignment="1">
      <alignment horizontal="center" wrapText="1"/>
    </xf>
    <xf numFmtId="0" fontId="4" fillId="0" borderId="12" xfId="2239" applyFont="1" applyFill="1" applyBorder="1" applyAlignment="1">
      <alignment horizontal="center" wrapText="1"/>
    </xf>
    <xf numFmtId="0" fontId="4" fillId="0" borderId="10" xfId="862" applyFont="1" applyFill="1" applyBorder="1" applyAlignment="1">
      <alignment horizontal="left" vertical="top" wrapText="1"/>
    </xf>
    <xf numFmtId="9" fontId="4" fillId="0" borderId="2" xfId="874" applyNumberFormat="1" applyFont="1" applyFill="1" applyBorder="1" applyAlignment="1">
      <alignment horizontal="right" vertical="center"/>
    </xf>
    <xf numFmtId="9" fontId="4" fillId="0" borderId="17" xfId="875" applyNumberFormat="1" applyFont="1" applyFill="1" applyBorder="1" applyAlignment="1">
      <alignment horizontal="right" vertical="center"/>
    </xf>
    <xf numFmtId="0" fontId="4" fillId="0" borderId="10" xfId="947" applyFont="1" applyFill="1" applyBorder="1" applyAlignment="1">
      <alignment horizontal="left" vertical="top" wrapText="1"/>
    </xf>
    <xf numFmtId="166" fontId="4" fillId="0" borderId="2" xfId="948" applyNumberFormat="1" applyFont="1" applyFill="1" applyBorder="1" applyAlignment="1">
      <alignment horizontal="right" vertical="center"/>
    </xf>
    <xf numFmtId="166" fontId="4" fillId="0" borderId="17" xfId="949" applyNumberFormat="1" applyFont="1" applyFill="1" applyBorder="1" applyAlignment="1">
      <alignment horizontal="right" vertical="center"/>
    </xf>
    <xf numFmtId="166" fontId="4" fillId="0" borderId="3" xfId="945" applyNumberFormat="1" applyFont="1" applyFill="1" applyBorder="1" applyAlignment="1">
      <alignment horizontal="right" vertical="center"/>
    </xf>
    <xf numFmtId="1" fontId="4" fillId="0" borderId="19" xfId="875" applyNumberFormat="1" applyFont="1" applyFill="1" applyBorder="1" applyAlignment="1">
      <alignment horizontal="right" vertical="center"/>
    </xf>
    <xf numFmtId="9" fontId="0" fillId="0" borderId="0" xfId="0" applyNumberFormat="1" applyAlignment="1"/>
    <xf numFmtId="166" fontId="11" fillId="0" borderId="39" xfId="2252" applyNumberFormat="1" applyFont="1" applyBorder="1" applyAlignment="1">
      <alignment horizontal="right" vertical="center"/>
    </xf>
    <xf numFmtId="0" fontId="11" fillId="0" borderId="35" xfId="2252" applyFont="1" applyBorder="1" applyAlignment="1">
      <alignment horizontal="center" wrapText="1"/>
    </xf>
    <xf numFmtId="0" fontId="11" fillId="0" borderId="42" xfId="2252" applyFont="1" applyBorder="1" applyAlignment="1">
      <alignment horizontal="center" wrapText="1"/>
    </xf>
    <xf numFmtId="0" fontId="12" fillId="0" borderId="14" xfId="1141" applyFont="1" applyFill="1" applyBorder="1" applyAlignment="1">
      <alignment horizontal="left" vertical="top" wrapText="1"/>
    </xf>
    <xf numFmtId="0" fontId="12" fillId="0" borderId="10" xfId="1145" applyFont="1" applyFill="1" applyBorder="1" applyAlignment="1">
      <alignment horizontal="left" vertical="top" wrapText="1"/>
    </xf>
    <xf numFmtId="0" fontId="3" fillId="0" borderId="0" xfId="2122" applyFont="1" applyFill="1" applyBorder="1" applyAlignment="1">
      <alignment vertical="center" wrapText="1"/>
    </xf>
    <xf numFmtId="4" fontId="4" fillId="0" borderId="15" xfId="2201" applyNumberFormat="1" applyFont="1" applyFill="1" applyBorder="1" applyAlignment="1">
      <alignment horizontal="right" vertical="center"/>
    </xf>
    <xf numFmtId="4" fontId="4" fillId="0" borderId="16" xfId="2202" applyNumberFormat="1" applyFont="1" applyFill="1" applyBorder="1" applyAlignment="1">
      <alignment horizontal="right" vertical="center"/>
    </xf>
    <xf numFmtId="4" fontId="4" fillId="0" borderId="2" xfId="2205" applyNumberFormat="1" applyFont="1" applyFill="1" applyBorder="1" applyAlignment="1">
      <alignment horizontal="right" vertical="center"/>
    </xf>
    <xf numFmtId="4" fontId="4" fillId="0" borderId="17" xfId="2206" applyNumberFormat="1" applyFont="1" applyFill="1" applyBorder="1" applyAlignment="1">
      <alignment horizontal="right" vertical="center"/>
    </xf>
    <xf numFmtId="4" fontId="4" fillId="0" borderId="2" xfId="2207" applyNumberFormat="1" applyFont="1" applyFill="1" applyBorder="1" applyAlignment="1">
      <alignment horizontal="right" vertical="center"/>
    </xf>
    <xf numFmtId="4" fontId="4" fillId="0" borderId="17" xfId="2208" applyNumberFormat="1" applyFont="1" applyFill="1" applyBorder="1" applyAlignment="1">
      <alignment horizontal="right" vertical="center"/>
    </xf>
    <xf numFmtId="4" fontId="4" fillId="0" borderId="2" xfId="2209" applyNumberFormat="1" applyFont="1" applyFill="1" applyBorder="1" applyAlignment="1">
      <alignment horizontal="right" vertical="center"/>
    </xf>
    <xf numFmtId="4" fontId="4" fillId="0" borderId="17" xfId="2210" applyNumberFormat="1" applyFont="1" applyFill="1" applyBorder="1" applyAlignment="1">
      <alignment horizontal="right" vertical="center"/>
    </xf>
    <xf numFmtId="0" fontId="10" fillId="0" borderId="0" xfId="2253"/>
    <xf numFmtId="0" fontId="11" fillId="0" borderId="35" xfId="2253" applyFont="1" applyBorder="1" applyAlignment="1">
      <alignment horizontal="center" wrapText="1"/>
    </xf>
    <xf numFmtId="0" fontId="11" fillId="0" borderId="42" xfId="2253" applyFont="1" applyBorder="1" applyAlignment="1">
      <alignment horizontal="center" wrapText="1"/>
    </xf>
    <xf numFmtId="166" fontId="11" fillId="0" borderId="39" xfId="2253" applyNumberFormat="1" applyFont="1" applyBorder="1" applyAlignment="1">
      <alignment horizontal="right" vertical="center"/>
    </xf>
    <xf numFmtId="0" fontId="10" fillId="0" borderId="0" xfId="2252"/>
    <xf numFmtId="0" fontId="10" fillId="0" borderId="0" xfId="2254"/>
    <xf numFmtId="0" fontId="11" fillId="0" borderId="35" xfId="2254" applyFont="1" applyBorder="1" applyAlignment="1">
      <alignment horizontal="center" wrapText="1"/>
    </xf>
    <xf numFmtId="0" fontId="11" fillId="0" borderId="42" xfId="2254" applyFont="1" applyBorder="1" applyAlignment="1">
      <alignment horizontal="center" wrapText="1"/>
    </xf>
    <xf numFmtId="166" fontId="11" fillId="0" borderId="39" xfId="2254" applyNumberFormat="1" applyFont="1" applyBorder="1" applyAlignment="1">
      <alignment horizontal="right" vertical="center"/>
    </xf>
    <xf numFmtId="0" fontId="11" fillId="0" borderId="36" xfId="2255" applyFont="1" applyBorder="1" applyAlignment="1">
      <alignment horizontal="left" vertical="top" wrapText="1"/>
    </xf>
    <xf numFmtId="166" fontId="11" fillId="0" borderId="37" xfId="2255" applyNumberFormat="1" applyFont="1" applyBorder="1" applyAlignment="1">
      <alignment horizontal="right" vertical="center"/>
    </xf>
    <xf numFmtId="167" fontId="11" fillId="0" borderId="37" xfId="2255" applyNumberFormat="1" applyFont="1" applyBorder="1" applyAlignment="1">
      <alignment horizontal="right" vertical="center"/>
    </xf>
    <xf numFmtId="167" fontId="11" fillId="0" borderId="38" xfId="2255" applyNumberFormat="1" applyFont="1" applyBorder="1" applyAlignment="1">
      <alignment horizontal="right" vertical="center"/>
    </xf>
    <xf numFmtId="0" fontId="11" fillId="0" borderId="43" xfId="2255" applyFont="1" applyBorder="1" applyAlignment="1">
      <alignment horizontal="left" vertical="top" wrapText="1"/>
    </xf>
    <xf numFmtId="166" fontId="11" fillId="0" borderId="39" xfId="2255" applyNumberFormat="1" applyFont="1" applyBorder="1" applyAlignment="1">
      <alignment horizontal="right" vertical="center"/>
    </xf>
    <xf numFmtId="167" fontId="11" fillId="0" borderId="39" xfId="2255" applyNumberFormat="1" applyFont="1" applyBorder="1" applyAlignment="1">
      <alignment horizontal="right" vertical="center"/>
    </xf>
    <xf numFmtId="167" fontId="11" fillId="0" borderId="47" xfId="2255" applyNumberFormat="1" applyFont="1" applyBorder="1" applyAlignment="1">
      <alignment horizontal="right" vertical="center"/>
    </xf>
    <xf numFmtId="0" fontId="11" fillId="0" borderId="36" xfId="2123" applyFont="1" applyBorder="1" applyAlignment="1">
      <alignment horizontal="left" vertical="top" wrapText="1"/>
    </xf>
    <xf numFmtId="166" fontId="11" fillId="0" borderId="37" xfId="2123" applyNumberFormat="1" applyFont="1" applyBorder="1" applyAlignment="1">
      <alignment horizontal="right" vertical="center"/>
    </xf>
    <xf numFmtId="0" fontId="11" fillId="0" borderId="43" xfId="2123" applyFont="1" applyBorder="1" applyAlignment="1">
      <alignment horizontal="left" vertical="top" wrapText="1"/>
    </xf>
    <xf numFmtId="167" fontId="11" fillId="0" borderId="47" xfId="2123" applyNumberFormat="1" applyFont="1" applyBorder="1" applyAlignment="1">
      <alignment horizontal="right" vertical="center"/>
    </xf>
    <xf numFmtId="167" fontId="11" fillId="0" borderId="38" xfId="2123" applyNumberFormat="1" applyFont="1" applyBorder="1" applyAlignment="1">
      <alignment horizontal="right" vertical="center"/>
    </xf>
    <xf numFmtId="0" fontId="4" fillId="0" borderId="10" xfId="2280" applyFont="1" applyFill="1" applyBorder="1" applyAlignment="1">
      <alignment horizontal="left" vertical="top" wrapText="1"/>
    </xf>
    <xf numFmtId="167" fontId="4" fillId="0" borderId="2" xfId="2284" applyNumberFormat="1" applyFont="1" applyFill="1" applyBorder="1" applyAlignment="1">
      <alignment horizontal="right" vertical="center"/>
    </xf>
    <xf numFmtId="166" fontId="4" fillId="0" borderId="2" xfId="2281" applyNumberFormat="1" applyFont="1" applyFill="1" applyBorder="1" applyAlignment="1">
      <alignment horizontal="right" vertical="center"/>
    </xf>
    <xf numFmtId="0" fontId="11" fillId="0" borderId="36" xfId="2272" applyFont="1" applyBorder="1" applyAlignment="1">
      <alignment horizontal="left" vertical="top" wrapText="1"/>
    </xf>
    <xf numFmtId="0" fontId="10" fillId="0" borderId="0" xfId="2272"/>
    <xf numFmtId="167" fontId="11" fillId="0" borderId="37" xfId="2272" applyNumberFormat="1" applyFont="1" applyBorder="1" applyAlignment="1">
      <alignment horizontal="right" vertical="center"/>
    </xf>
    <xf numFmtId="0" fontId="11" fillId="0" borderId="35" xfId="2272" applyFont="1" applyBorder="1" applyAlignment="1">
      <alignment horizontal="center" wrapText="1"/>
    </xf>
    <xf numFmtId="167" fontId="11" fillId="0" borderId="38" xfId="2272" applyNumberFormat="1" applyFont="1" applyBorder="1" applyAlignment="1">
      <alignment horizontal="right" vertical="center"/>
    </xf>
    <xf numFmtId="167" fontId="11" fillId="0" borderId="40" xfId="2272" applyNumberFormat="1" applyFont="1" applyBorder="1" applyAlignment="1">
      <alignment horizontal="right" vertical="center"/>
    </xf>
    <xf numFmtId="167" fontId="11" fillId="0" borderId="39" xfId="2272" applyNumberFormat="1" applyFont="1" applyBorder="1" applyAlignment="1">
      <alignment horizontal="right" vertical="center"/>
    </xf>
    <xf numFmtId="166" fontId="11" fillId="0" borderId="37" xfId="2272" applyNumberFormat="1" applyFont="1" applyBorder="1" applyAlignment="1">
      <alignment horizontal="right" vertical="center"/>
    </xf>
    <xf numFmtId="0" fontId="11" fillId="0" borderId="43" xfId="2272" applyFont="1" applyBorder="1" applyAlignment="1">
      <alignment horizontal="left" vertical="top" wrapText="1"/>
    </xf>
    <xf numFmtId="167" fontId="11" fillId="0" borderId="49" xfId="2272" applyNumberFormat="1" applyFont="1" applyBorder="1" applyAlignment="1">
      <alignment horizontal="right" vertical="center"/>
    </xf>
    <xf numFmtId="167" fontId="11" fillId="0" borderId="47" xfId="2272" applyNumberFormat="1" applyFont="1" applyBorder="1" applyAlignment="1">
      <alignment horizontal="right" vertical="center"/>
    </xf>
    <xf numFmtId="0" fontId="11" fillId="0" borderId="48" xfId="2272" applyFont="1" applyBorder="1" applyAlignment="1">
      <alignment horizontal="left" vertical="top" wrapText="1"/>
    </xf>
    <xf numFmtId="166" fontId="11" fillId="0" borderId="40" xfId="2272" applyNumberFormat="1" applyFont="1" applyBorder="1" applyAlignment="1">
      <alignment horizontal="right" vertical="center"/>
    </xf>
    <xf numFmtId="166" fontId="11" fillId="0" borderId="49" xfId="2272" applyNumberFormat="1" applyFont="1" applyBorder="1" applyAlignment="1">
      <alignment horizontal="right" vertical="center"/>
    </xf>
    <xf numFmtId="166" fontId="11" fillId="0" borderId="39" xfId="2273" applyNumberFormat="1" applyFont="1" applyBorder="1" applyAlignment="1">
      <alignment horizontal="right" vertical="center"/>
    </xf>
    <xf numFmtId="0" fontId="11" fillId="0" borderId="35" xfId="2273" applyFont="1" applyBorder="1" applyAlignment="1">
      <alignment horizontal="center" wrapText="1"/>
    </xf>
    <xf numFmtId="166" fontId="11" fillId="0" borderId="38" xfId="2272" applyNumberFormat="1" applyFont="1" applyBorder="1" applyAlignment="1">
      <alignment horizontal="right" vertical="center"/>
    </xf>
    <xf numFmtId="0" fontId="11" fillId="0" borderId="42" xfId="2273" applyFont="1" applyBorder="1" applyAlignment="1">
      <alignment horizontal="center" wrapText="1"/>
    </xf>
    <xf numFmtId="166" fontId="11" fillId="0" borderId="39" xfId="2272" applyNumberFormat="1" applyFont="1" applyBorder="1" applyAlignment="1">
      <alignment horizontal="right" vertical="center"/>
    </xf>
    <xf numFmtId="166" fontId="11" fillId="0" borderId="47" xfId="2272" applyNumberFormat="1" applyFont="1" applyBorder="1" applyAlignment="1">
      <alignment horizontal="right" vertical="center"/>
    </xf>
    <xf numFmtId="0" fontId="11" fillId="0" borderId="36" xfId="2264" applyFont="1" applyBorder="1" applyAlignment="1">
      <alignment horizontal="left" vertical="top" wrapText="1"/>
    </xf>
    <xf numFmtId="0" fontId="11" fillId="0" borderId="45" xfId="2264" applyFont="1" applyBorder="1" applyAlignment="1">
      <alignment horizontal="center" wrapText="1"/>
    </xf>
    <xf numFmtId="167" fontId="11" fillId="0" borderId="37" xfId="2264" applyNumberFormat="1" applyFont="1" applyBorder="1" applyAlignment="1">
      <alignment horizontal="right" vertical="center"/>
    </xf>
    <xf numFmtId="167" fontId="11" fillId="0" borderId="38" xfId="2264" applyNumberFormat="1" applyFont="1" applyBorder="1" applyAlignment="1">
      <alignment horizontal="right" vertical="center"/>
    </xf>
    <xf numFmtId="166" fontId="11" fillId="0" borderId="37" xfId="2264" applyNumberFormat="1" applyFont="1" applyBorder="1" applyAlignment="1">
      <alignment horizontal="right" vertical="center"/>
    </xf>
    <xf numFmtId="167" fontId="11" fillId="0" borderId="39" xfId="2264" applyNumberFormat="1" applyFont="1" applyBorder="1" applyAlignment="1">
      <alignment horizontal="right" vertical="center"/>
    </xf>
    <xf numFmtId="0" fontId="11" fillId="0" borderId="43" xfId="2264" applyFont="1" applyBorder="1" applyAlignment="1">
      <alignment horizontal="left" vertical="top" wrapText="1"/>
    </xf>
    <xf numFmtId="166" fontId="11" fillId="0" borderId="39" xfId="2264" applyNumberFormat="1" applyFont="1" applyBorder="1" applyAlignment="1">
      <alignment horizontal="right" vertical="center"/>
    </xf>
    <xf numFmtId="167" fontId="11" fillId="0" borderId="47" xfId="2264" applyNumberFormat="1" applyFont="1" applyBorder="1" applyAlignment="1">
      <alignment horizontal="right" vertical="center"/>
    </xf>
    <xf numFmtId="0" fontId="11" fillId="0" borderId="48" xfId="2264" applyFont="1" applyBorder="1" applyAlignment="1">
      <alignment horizontal="left" vertical="top" wrapText="1"/>
    </xf>
    <xf numFmtId="166" fontId="11" fillId="0" borderId="40" xfId="2264" applyNumberFormat="1" applyFont="1" applyBorder="1" applyAlignment="1">
      <alignment horizontal="right" vertical="center"/>
    </xf>
    <xf numFmtId="0" fontId="11" fillId="0" borderId="44" xfId="2264" applyFont="1" applyBorder="1" applyAlignment="1">
      <alignment horizontal="center" wrapText="1"/>
    </xf>
    <xf numFmtId="167" fontId="11" fillId="0" borderId="40" xfId="2264" applyNumberFormat="1" applyFont="1" applyBorder="1" applyAlignment="1">
      <alignment horizontal="right" vertical="center"/>
    </xf>
    <xf numFmtId="167" fontId="11" fillId="0" borderId="49" xfId="2264" applyNumberFormat="1" applyFont="1" applyBorder="1" applyAlignment="1">
      <alignment horizontal="right" vertical="center"/>
    </xf>
    <xf numFmtId="0" fontId="4" fillId="0" borderId="14" xfId="2286" applyFont="1" applyFill="1" applyBorder="1" applyAlignment="1">
      <alignment horizontal="left" vertical="top" wrapText="1"/>
    </xf>
    <xf numFmtId="167" fontId="4" fillId="0" borderId="15" xfId="2275" applyNumberFormat="1" applyFont="1" applyFill="1" applyBorder="1" applyAlignment="1">
      <alignment horizontal="right" vertical="center"/>
    </xf>
    <xf numFmtId="166" fontId="4" fillId="0" borderId="15" xfId="2274" applyNumberFormat="1" applyFont="1" applyFill="1" applyBorder="1" applyAlignment="1">
      <alignment horizontal="right" vertical="center"/>
    </xf>
    <xf numFmtId="0" fontId="4" fillId="0" borderId="10" xfId="2278" applyFont="1" applyFill="1" applyBorder="1" applyAlignment="1">
      <alignment horizontal="left" vertical="top" wrapText="1"/>
    </xf>
    <xf numFmtId="167" fontId="4" fillId="0" borderId="16" xfId="2276" applyNumberFormat="1" applyFont="1" applyFill="1" applyBorder="1" applyAlignment="1">
      <alignment horizontal="right" vertical="center"/>
    </xf>
    <xf numFmtId="167" fontId="4" fillId="0" borderId="2" xfId="2283" applyNumberFormat="1" applyFont="1" applyFill="1" applyBorder="1" applyAlignment="1">
      <alignment horizontal="right" vertical="center"/>
    </xf>
    <xf numFmtId="167" fontId="4" fillId="0" borderId="17" xfId="2279" applyNumberFormat="1" applyFont="1" applyFill="1" applyBorder="1" applyAlignment="1">
      <alignment horizontal="right" vertical="center"/>
    </xf>
    <xf numFmtId="166" fontId="4" fillId="0" borderId="2" xfId="2277" applyNumberFormat="1" applyFont="1" applyFill="1" applyBorder="1" applyAlignment="1">
      <alignment horizontal="right" vertical="center"/>
    </xf>
    <xf numFmtId="167" fontId="4" fillId="0" borderId="17" xfId="2285" applyNumberFormat="1" applyFont="1" applyFill="1" applyBorder="1" applyAlignment="1">
      <alignment horizontal="right" vertical="center"/>
    </xf>
    <xf numFmtId="0" fontId="11" fillId="0" borderId="43" xfId="2123" applyFont="1" applyBorder="1" applyAlignment="1">
      <alignment horizontal="left" vertical="top"/>
    </xf>
    <xf numFmtId="0" fontId="10" fillId="0" borderId="0" xfId="2273"/>
    <xf numFmtId="0" fontId="0" fillId="0" borderId="0" xfId="0"/>
    <xf numFmtId="167" fontId="11" fillId="0" borderId="39" xfId="2123" applyNumberFormat="1" applyFont="1" applyBorder="1" applyAlignment="1">
      <alignment horizontal="right" vertical="center"/>
    </xf>
    <xf numFmtId="167" fontId="11" fillId="0" borderId="37" xfId="2123" applyNumberFormat="1" applyFont="1" applyBorder="1" applyAlignment="1">
      <alignment horizontal="right" vertical="center"/>
    </xf>
    <xf numFmtId="166" fontId="11" fillId="0" borderId="39" xfId="2123" applyNumberFormat="1" applyFont="1" applyBorder="1" applyAlignment="1">
      <alignment horizontal="right" vertical="center"/>
    </xf>
    <xf numFmtId="0" fontId="0" fillId="0" borderId="0" xfId="0" applyBorder="1"/>
    <xf numFmtId="0" fontId="11" fillId="0" borderId="44" xfId="2287" applyFont="1" applyBorder="1" applyAlignment="1">
      <alignment horizontal="center" wrapText="1"/>
    </xf>
    <xf numFmtId="0" fontId="11" fillId="0" borderId="45" xfId="2287" applyFont="1" applyBorder="1" applyAlignment="1">
      <alignment horizontal="center" wrapText="1"/>
    </xf>
    <xf numFmtId="0" fontId="11" fillId="0" borderId="36" xfId="2287" applyFont="1" applyBorder="1" applyAlignment="1">
      <alignment horizontal="left" vertical="top" wrapText="1"/>
    </xf>
    <xf numFmtId="166" fontId="11" fillId="0" borderId="37" xfId="2287" applyNumberFormat="1" applyFont="1" applyBorder="1" applyAlignment="1">
      <alignment horizontal="right" vertical="center"/>
    </xf>
    <xf numFmtId="167" fontId="11" fillId="0" borderId="37" xfId="2287" applyNumberFormat="1" applyFont="1" applyBorder="1" applyAlignment="1">
      <alignment horizontal="right" vertical="center"/>
    </xf>
    <xf numFmtId="167" fontId="11" fillId="0" borderId="38" xfId="2287" applyNumberFormat="1" applyFont="1" applyBorder="1" applyAlignment="1">
      <alignment horizontal="right" vertical="center"/>
    </xf>
    <xf numFmtId="0" fontId="11" fillId="0" borderId="43" xfId="2287" applyFont="1" applyBorder="1" applyAlignment="1">
      <alignment horizontal="left" vertical="top" wrapText="1"/>
    </xf>
    <xf numFmtId="166" fontId="11" fillId="0" borderId="39" xfId="2287" applyNumberFormat="1" applyFont="1" applyBorder="1" applyAlignment="1">
      <alignment horizontal="right" vertical="center"/>
    </xf>
    <xf numFmtId="167" fontId="11" fillId="0" borderId="39" xfId="2287" applyNumberFormat="1" applyFont="1" applyBorder="1" applyAlignment="1">
      <alignment horizontal="right" vertical="center"/>
    </xf>
    <xf numFmtId="167" fontId="11" fillId="0" borderId="47" xfId="2287" applyNumberFormat="1" applyFont="1" applyBorder="1" applyAlignment="1">
      <alignment horizontal="right" vertical="center"/>
    </xf>
    <xf numFmtId="0" fontId="4" fillId="0" borderId="14" xfId="2288" applyFont="1" applyFill="1" applyBorder="1" applyAlignment="1">
      <alignment horizontal="left" vertical="top" wrapText="1"/>
    </xf>
    <xf numFmtId="166" fontId="4" fillId="0" borderId="15" xfId="2289" applyNumberFormat="1" applyFont="1" applyFill="1" applyBorder="1" applyAlignment="1">
      <alignment horizontal="right" vertical="center"/>
    </xf>
    <xf numFmtId="167" fontId="4" fillId="0" borderId="15" xfId="2290" applyNumberFormat="1" applyFont="1" applyFill="1" applyBorder="1" applyAlignment="1">
      <alignment horizontal="right" vertical="center"/>
    </xf>
    <xf numFmtId="167" fontId="4" fillId="0" borderId="16" xfId="2291" applyNumberFormat="1" applyFont="1" applyFill="1" applyBorder="1" applyAlignment="1">
      <alignment horizontal="right" vertical="center"/>
    </xf>
    <xf numFmtId="0" fontId="4" fillId="0" borderId="10" xfId="2292" applyFont="1" applyFill="1" applyBorder="1" applyAlignment="1">
      <alignment horizontal="left" vertical="top" wrapText="1"/>
    </xf>
    <xf numFmtId="166" fontId="4" fillId="0" borderId="2" xfId="2293" applyNumberFormat="1" applyFont="1" applyFill="1" applyBorder="1" applyAlignment="1">
      <alignment horizontal="right" vertical="center"/>
    </xf>
    <xf numFmtId="167" fontId="4" fillId="0" borderId="2" xfId="2294" applyNumberFormat="1" applyFont="1" applyFill="1" applyBorder="1" applyAlignment="1">
      <alignment horizontal="right" vertical="center"/>
    </xf>
    <xf numFmtId="167" fontId="4" fillId="0" borderId="17" xfId="2295" applyNumberFormat="1" applyFont="1" applyFill="1" applyBorder="1" applyAlignment="1">
      <alignment horizontal="right" vertical="center"/>
    </xf>
    <xf numFmtId="166" fontId="4" fillId="0" borderId="2" xfId="2297" applyNumberFormat="1" applyFont="1" applyFill="1" applyBorder="1" applyAlignment="1">
      <alignment horizontal="right" vertical="center"/>
    </xf>
    <xf numFmtId="167" fontId="4" fillId="0" borderId="2" xfId="2298" applyNumberFormat="1" applyFont="1" applyFill="1" applyBorder="1" applyAlignment="1">
      <alignment horizontal="right" vertical="center"/>
    </xf>
    <xf numFmtId="166" fontId="4" fillId="0" borderId="62" xfId="2297" applyNumberFormat="1" applyFont="1" applyFill="1" applyBorder="1" applyAlignment="1">
      <alignment horizontal="right" vertical="center"/>
    </xf>
    <xf numFmtId="167" fontId="4" fillId="0" borderId="63" xfId="2298" applyNumberFormat="1" applyFont="1" applyFill="1" applyBorder="1" applyAlignment="1">
      <alignment horizontal="right" vertical="center"/>
    </xf>
    <xf numFmtId="166" fontId="4" fillId="0" borderId="63" xfId="2297" applyNumberFormat="1" applyFont="1" applyFill="1" applyBorder="1" applyAlignment="1">
      <alignment horizontal="right" vertical="center"/>
    </xf>
    <xf numFmtId="167" fontId="4" fillId="0" borderId="64" xfId="2299" applyNumberFormat="1" applyFont="1" applyFill="1" applyBorder="1" applyAlignment="1">
      <alignment horizontal="right" vertical="center"/>
    </xf>
    <xf numFmtId="0" fontId="4" fillId="0" borderId="11" xfId="2305" applyFont="1" applyFill="1" applyBorder="1" applyAlignment="1">
      <alignment horizontal="center" wrapText="1"/>
    </xf>
    <xf numFmtId="0" fontId="4" fillId="0" borderId="12" xfId="2306" applyFont="1" applyFill="1" applyBorder="1" applyAlignment="1">
      <alignment horizontal="center" wrapText="1"/>
    </xf>
    <xf numFmtId="0" fontId="0" fillId="0" borderId="0" xfId="0"/>
    <xf numFmtId="0" fontId="4" fillId="0" borderId="10" xfId="858" applyFont="1" applyFill="1" applyBorder="1" applyAlignment="1">
      <alignment horizontal="left" vertical="top" wrapText="1"/>
    </xf>
    <xf numFmtId="167" fontId="4" fillId="0" borderId="2" xfId="859" applyNumberFormat="1" applyFont="1" applyFill="1" applyBorder="1" applyAlignment="1">
      <alignment horizontal="right" vertical="center"/>
    </xf>
    <xf numFmtId="166" fontId="4" fillId="0" borderId="2" xfId="860" applyNumberFormat="1" applyFont="1" applyFill="1" applyBorder="1" applyAlignment="1">
      <alignment horizontal="right" vertical="center"/>
    </xf>
    <xf numFmtId="167" fontId="4" fillId="0" borderId="17" xfId="859" applyNumberFormat="1" applyFont="1" applyFill="1" applyBorder="1" applyAlignment="1">
      <alignment horizontal="right" vertical="center"/>
    </xf>
    <xf numFmtId="166" fontId="4" fillId="0" borderId="2" xfId="880" applyNumberFormat="1" applyFont="1" applyFill="1" applyBorder="1" applyAlignment="1">
      <alignment horizontal="right" vertical="center"/>
    </xf>
    <xf numFmtId="0" fontId="0" fillId="0" borderId="65" xfId="0" applyBorder="1"/>
    <xf numFmtId="169" fontId="0" fillId="0" borderId="0" xfId="0" applyNumberFormat="1"/>
    <xf numFmtId="0" fontId="4" fillId="0" borderId="11" xfId="1906" applyFont="1" applyFill="1" applyBorder="1" applyAlignment="1">
      <alignment horizontal="center" wrapText="1"/>
    </xf>
    <xf numFmtId="0" fontId="4" fillId="0" borderId="12" xfId="1907" applyFont="1" applyFill="1" applyBorder="1" applyAlignment="1">
      <alignment horizontal="center" wrapText="1"/>
    </xf>
    <xf numFmtId="0" fontId="4" fillId="0" borderId="14" xfId="1909" applyFont="1" applyFill="1" applyBorder="1" applyAlignment="1">
      <alignment horizontal="left" vertical="top" wrapText="1"/>
    </xf>
    <xf numFmtId="166" fontId="4" fillId="0" borderId="15" xfId="1910" applyNumberFormat="1" applyFont="1" applyFill="1" applyBorder="1" applyAlignment="1">
      <alignment horizontal="right" vertical="center"/>
    </xf>
    <xf numFmtId="167" fontId="4" fillId="0" borderId="15" xfId="1911" applyNumberFormat="1" applyFont="1" applyFill="1" applyBorder="1" applyAlignment="1">
      <alignment horizontal="right" vertical="center"/>
    </xf>
    <xf numFmtId="167" fontId="4" fillId="0" borderId="16" xfId="1912" applyNumberFormat="1" applyFont="1" applyFill="1" applyBorder="1" applyAlignment="1">
      <alignment horizontal="right" vertical="center"/>
    </xf>
    <xf numFmtId="0" fontId="4" fillId="0" borderId="10" xfId="1913" applyFont="1" applyFill="1" applyBorder="1" applyAlignment="1">
      <alignment horizontal="left" vertical="top" wrapText="1"/>
    </xf>
    <xf numFmtId="166" fontId="4" fillId="0" borderId="2" xfId="1914" applyNumberFormat="1" applyFont="1" applyFill="1" applyBorder="1" applyAlignment="1">
      <alignment horizontal="right" vertical="center"/>
    </xf>
    <xf numFmtId="167" fontId="4" fillId="0" borderId="2" xfId="1915" applyNumberFormat="1" applyFont="1" applyFill="1" applyBorder="1" applyAlignment="1">
      <alignment horizontal="right" vertical="center"/>
    </xf>
    <xf numFmtId="167" fontId="4" fillId="0" borderId="17" xfId="1916" applyNumberFormat="1" applyFont="1" applyFill="1" applyBorder="1" applyAlignment="1">
      <alignment horizontal="right" vertical="center"/>
    </xf>
    <xf numFmtId="0" fontId="4" fillId="0" borderId="18" xfId="1917" applyFont="1" applyFill="1" applyBorder="1" applyAlignment="1">
      <alignment horizontal="left" vertical="top" wrapText="1"/>
    </xf>
    <xf numFmtId="164" fontId="4" fillId="0" borderId="3" xfId="1954" applyNumberFormat="1" applyFont="1" applyFill="1" applyBorder="1" applyAlignment="1">
      <alignment horizontal="right" vertical="center"/>
    </xf>
    <xf numFmtId="164" fontId="4" fillId="0" borderId="3" xfId="1956" applyNumberFormat="1" applyFont="1" applyFill="1" applyBorder="1" applyAlignment="1">
      <alignment horizontal="right" vertical="center"/>
    </xf>
    <xf numFmtId="164" fontId="4" fillId="0" borderId="19" xfId="1956" applyNumberFormat="1" applyFont="1" applyFill="1" applyBorder="1" applyAlignment="1">
      <alignment horizontal="right" vertical="center"/>
    </xf>
    <xf numFmtId="164" fontId="4" fillId="0" borderId="19" xfId="1957" applyNumberFormat="1" applyFont="1" applyFill="1" applyBorder="1" applyAlignment="1">
      <alignment horizontal="right" vertical="center"/>
    </xf>
    <xf numFmtId="164" fontId="4" fillId="0" borderId="3" xfId="1931" applyNumberFormat="1" applyFont="1" applyFill="1" applyBorder="1" applyAlignment="1">
      <alignment horizontal="right" vertical="center"/>
    </xf>
    <xf numFmtId="164" fontId="4" fillId="0" borderId="19" xfId="1931" applyNumberFormat="1" applyFont="1" applyFill="1" applyBorder="1" applyAlignment="1">
      <alignment horizontal="right" vertical="center"/>
    </xf>
    <xf numFmtId="0" fontId="4" fillId="0" borderId="0" xfId="2002" applyFont="1" applyFill="1" applyBorder="1" applyAlignment="1">
      <alignment horizontal="left" vertical="top" wrapText="1"/>
    </xf>
    <xf numFmtId="0" fontId="4" fillId="0" borderId="0" xfId="1900" applyFont="1" applyFill="1" applyBorder="1" applyAlignment="1">
      <alignment horizontal="left" vertical="top" wrapText="1"/>
    </xf>
    <xf numFmtId="169" fontId="4" fillId="0" borderId="0" xfId="1900" applyNumberFormat="1" applyFont="1" applyFill="1" applyBorder="1" applyAlignment="1">
      <alignment horizontal="left" vertical="top" wrapText="1"/>
    </xf>
    <xf numFmtId="166" fontId="4" fillId="0" borderId="2" xfId="2297" applyNumberFormat="1" applyFont="1" applyFill="1" applyBorder="1" applyAlignment="1">
      <alignment horizontal="right" vertical="center"/>
    </xf>
    <xf numFmtId="167" fontId="4" fillId="0" borderId="2" xfId="2298" applyNumberFormat="1" applyFont="1" applyFill="1" applyBorder="1" applyAlignment="1">
      <alignment horizontal="right" vertical="center"/>
    </xf>
    <xf numFmtId="167" fontId="4" fillId="0" borderId="17" xfId="2299" applyNumberFormat="1" applyFont="1" applyFill="1" applyBorder="1" applyAlignment="1">
      <alignment horizontal="right" vertical="center"/>
    </xf>
    <xf numFmtId="166" fontId="15" fillId="0" borderId="39" xfId="2123" applyNumberFormat="1" applyFont="1" applyBorder="1" applyAlignment="1">
      <alignment horizontal="right" vertical="center"/>
    </xf>
    <xf numFmtId="167" fontId="15" fillId="0" borderId="39" xfId="2123" applyNumberFormat="1" applyFont="1" applyBorder="1" applyAlignment="1">
      <alignment horizontal="right" vertical="center"/>
    </xf>
    <xf numFmtId="167" fontId="15" fillId="0" borderId="47" xfId="2123" applyNumberFormat="1" applyFont="1" applyBorder="1" applyAlignment="1">
      <alignment horizontal="right" vertical="center"/>
    </xf>
    <xf numFmtId="0" fontId="4" fillId="0" borderId="10" xfId="858" applyFont="1" applyFill="1" applyBorder="1" applyAlignment="1">
      <alignment horizontal="left" vertical="top" wrapText="1"/>
    </xf>
    <xf numFmtId="166" fontId="4" fillId="0" borderId="2" xfId="860" applyNumberFormat="1" applyFont="1" applyFill="1" applyBorder="1" applyAlignment="1">
      <alignment horizontal="right" vertical="center"/>
    </xf>
    <xf numFmtId="167" fontId="4" fillId="0" borderId="2" xfId="859" applyNumberFormat="1" applyFont="1" applyFill="1" applyBorder="1" applyAlignment="1">
      <alignment horizontal="right" vertical="center"/>
    </xf>
    <xf numFmtId="166" fontId="4" fillId="0" borderId="2" xfId="880" applyNumberFormat="1" applyFont="1" applyFill="1" applyBorder="1" applyAlignment="1">
      <alignment horizontal="right" vertical="center"/>
    </xf>
    <xf numFmtId="167" fontId="4" fillId="0" borderId="17" xfId="859" applyNumberFormat="1" applyFont="1" applyFill="1" applyBorder="1" applyAlignment="1">
      <alignment horizontal="right" vertical="center"/>
    </xf>
    <xf numFmtId="0" fontId="4" fillId="0" borderId="18" xfId="1917" applyFont="1" applyFill="1" applyBorder="1" applyAlignment="1">
      <alignment horizontal="left" vertical="top" wrapText="1"/>
    </xf>
    <xf numFmtId="164" fontId="4" fillId="0" borderId="3" xfId="1931" applyNumberFormat="1" applyFont="1" applyFill="1" applyBorder="1" applyAlignment="1">
      <alignment horizontal="right" vertical="center"/>
    </xf>
    <xf numFmtId="164" fontId="4" fillId="0" borderId="19" xfId="1931" applyNumberFormat="1" applyFont="1" applyFill="1" applyBorder="1" applyAlignment="1">
      <alignment horizontal="right" vertical="center"/>
    </xf>
    <xf numFmtId="164" fontId="4" fillId="0" borderId="19" xfId="1932" applyNumberFormat="1" applyFont="1" applyFill="1" applyBorder="1" applyAlignment="1">
      <alignment horizontal="right" vertical="center"/>
    </xf>
    <xf numFmtId="0" fontId="4" fillId="0" borderId="11" xfId="1138" applyFont="1" applyFill="1" applyBorder="1" applyAlignment="1">
      <alignment horizontal="center" wrapText="1"/>
    </xf>
    <xf numFmtId="0" fontId="4" fillId="0" borderId="12" xfId="1139" applyFont="1" applyFill="1" applyBorder="1" applyAlignment="1">
      <alignment horizontal="center" wrapText="1"/>
    </xf>
    <xf numFmtId="0" fontId="4" fillId="0" borderId="11" xfId="1229" applyFont="1" applyFill="1" applyBorder="1" applyAlignment="1">
      <alignment horizontal="center" wrapText="1"/>
    </xf>
    <xf numFmtId="0" fontId="4" fillId="0" borderId="12" xfId="1230" applyFont="1" applyFill="1" applyBorder="1" applyAlignment="1">
      <alignment horizontal="center" wrapText="1"/>
    </xf>
    <xf numFmtId="0" fontId="4" fillId="0" borderId="0" xfId="1818" applyFont="1" applyFill="1" applyBorder="1" applyAlignment="1">
      <alignment horizontal="left" vertical="top" wrapText="1"/>
    </xf>
    <xf numFmtId="0" fontId="4" fillId="0" borderId="11" xfId="1802" applyFont="1" applyFill="1" applyBorder="1" applyAlignment="1">
      <alignment horizontal="center" wrapText="1"/>
    </xf>
    <xf numFmtId="0" fontId="4" fillId="0" borderId="12" xfId="1803" applyFont="1" applyFill="1" applyBorder="1" applyAlignment="1">
      <alignment horizontal="center" wrapText="1"/>
    </xf>
    <xf numFmtId="0" fontId="4" fillId="0" borderId="11" xfId="1739" applyFont="1" applyFill="1" applyBorder="1" applyAlignment="1">
      <alignment horizontal="center" wrapText="1"/>
    </xf>
    <xf numFmtId="0" fontId="4" fillId="0" borderId="12" xfId="1740" applyFont="1" applyFill="1" applyBorder="1" applyAlignment="1">
      <alignment horizontal="center" wrapText="1"/>
    </xf>
    <xf numFmtId="0" fontId="4" fillId="0" borderId="11" xfId="1716" applyFont="1" applyFill="1" applyBorder="1" applyAlignment="1">
      <alignment horizontal="center" wrapText="1"/>
    </xf>
    <xf numFmtId="0" fontId="4" fillId="0" borderId="12" xfId="1717" applyFont="1" applyFill="1" applyBorder="1" applyAlignment="1">
      <alignment horizontal="center" wrapText="1"/>
    </xf>
    <xf numFmtId="0" fontId="4" fillId="0" borderId="0" xfId="866" applyFont="1" applyFill="1" applyBorder="1" applyAlignment="1">
      <alignment horizontal="left" vertical="top" wrapText="1"/>
    </xf>
    <xf numFmtId="0" fontId="4" fillId="0" borderId="11" xfId="851" applyFont="1" applyFill="1" applyBorder="1" applyAlignment="1">
      <alignment horizontal="center" wrapText="1"/>
    </xf>
    <xf numFmtId="0" fontId="4" fillId="0" borderId="12" xfId="852" applyFont="1" applyFill="1" applyBorder="1" applyAlignment="1">
      <alignment horizontal="center" wrapText="1"/>
    </xf>
    <xf numFmtId="0" fontId="4" fillId="0" borderId="11" xfId="1004" applyFont="1" applyFill="1" applyBorder="1" applyAlignment="1">
      <alignment horizontal="center" wrapText="1"/>
    </xf>
    <xf numFmtId="0" fontId="4" fillId="0" borderId="12" xfId="1005" applyFont="1" applyFill="1" applyBorder="1" applyAlignment="1">
      <alignment horizontal="center" wrapText="1"/>
    </xf>
    <xf numFmtId="0" fontId="4" fillId="0" borderId="11" xfId="830" applyFont="1" applyFill="1" applyBorder="1" applyAlignment="1">
      <alignment horizontal="center" wrapText="1"/>
    </xf>
    <xf numFmtId="0" fontId="4" fillId="0" borderId="12" xfId="831" applyFont="1" applyFill="1" applyBorder="1" applyAlignment="1">
      <alignment horizontal="center" wrapText="1"/>
    </xf>
    <xf numFmtId="0" fontId="4" fillId="0" borderId="0" xfId="910" applyFont="1" applyFill="1" applyBorder="1" applyAlignment="1">
      <alignment horizontal="left" vertical="top" wrapText="1"/>
    </xf>
    <xf numFmtId="0" fontId="4" fillId="0" borderId="11" xfId="895" applyFont="1" applyFill="1" applyBorder="1" applyAlignment="1">
      <alignment horizontal="center" wrapText="1"/>
    </xf>
    <xf numFmtId="0" fontId="4" fillId="0" borderId="1" xfId="892" applyFont="1" applyFill="1" applyBorder="1" applyAlignment="1">
      <alignment horizontal="center" wrapText="1"/>
    </xf>
    <xf numFmtId="0" fontId="4" fillId="0" borderId="5" xfId="893" applyFont="1" applyFill="1" applyBorder="1" applyAlignment="1">
      <alignment horizontal="center" wrapText="1"/>
    </xf>
    <xf numFmtId="0" fontId="4" fillId="0" borderId="12" xfId="896" applyFont="1" applyFill="1" applyBorder="1" applyAlignment="1">
      <alignment horizontal="center" wrapText="1"/>
    </xf>
    <xf numFmtId="0" fontId="4" fillId="0" borderId="11" xfId="1100" applyFont="1" applyFill="1" applyBorder="1" applyAlignment="1">
      <alignment horizontal="center" wrapText="1"/>
    </xf>
    <xf numFmtId="0" fontId="4" fillId="0" borderId="12" xfId="1101" applyFont="1" applyFill="1" applyBorder="1" applyAlignment="1">
      <alignment horizontal="center" wrapText="1"/>
    </xf>
    <xf numFmtId="0" fontId="11" fillId="0" borderId="44" xfId="2255" applyFont="1" applyBorder="1" applyAlignment="1">
      <alignment horizontal="center" wrapText="1"/>
    </xf>
    <xf numFmtId="0" fontId="11" fillId="0" borderId="45" xfId="2255" applyFont="1" applyBorder="1" applyAlignment="1">
      <alignment horizontal="center" wrapText="1"/>
    </xf>
    <xf numFmtId="0" fontId="4" fillId="0" borderId="11" xfId="1138" applyFont="1" applyFill="1" applyBorder="1" applyAlignment="1">
      <alignment horizontal="center" wrapText="1"/>
    </xf>
    <xf numFmtId="0" fontId="4" fillId="0" borderId="12" xfId="1139" applyFont="1" applyFill="1" applyBorder="1" applyAlignment="1">
      <alignment horizontal="center" wrapText="1"/>
    </xf>
    <xf numFmtId="0" fontId="4" fillId="0" borderId="11" xfId="1204" applyFont="1" applyFill="1" applyBorder="1" applyAlignment="1">
      <alignment horizontal="center" wrapText="1"/>
    </xf>
    <xf numFmtId="0" fontId="4" fillId="0" borderId="12" xfId="1205" applyFont="1" applyFill="1" applyBorder="1" applyAlignment="1">
      <alignment horizontal="center" wrapText="1"/>
    </xf>
    <xf numFmtId="0" fontId="4" fillId="0" borderId="1" xfId="1201" applyFont="1" applyFill="1" applyBorder="1" applyAlignment="1">
      <alignment horizontal="center" wrapText="1"/>
    </xf>
    <xf numFmtId="0" fontId="4" fillId="0" borderId="5" xfId="1202" applyFont="1" applyFill="1" applyBorder="1" applyAlignment="1">
      <alignment horizontal="center" wrapText="1"/>
    </xf>
    <xf numFmtId="0" fontId="4" fillId="0" borderId="0" xfId="1244" applyFont="1" applyFill="1" applyBorder="1" applyAlignment="1">
      <alignment horizontal="left" vertical="top" wrapText="1"/>
    </xf>
    <xf numFmtId="0" fontId="4" fillId="0" borderId="11" xfId="1229" applyFont="1" applyFill="1" applyBorder="1" applyAlignment="1">
      <alignment horizontal="center" wrapText="1"/>
    </xf>
    <xf numFmtId="0" fontId="4" fillId="0" borderId="12" xfId="1230" applyFont="1" applyFill="1" applyBorder="1" applyAlignment="1">
      <alignment horizontal="center" wrapText="1"/>
    </xf>
    <xf numFmtId="0" fontId="4" fillId="0" borderId="11" xfId="1595" applyFont="1" applyFill="1" applyBorder="1" applyAlignment="1">
      <alignment horizontal="center" wrapText="1"/>
    </xf>
    <xf numFmtId="0" fontId="4" fillId="0" borderId="14" xfId="898" applyFont="1" applyFill="1" applyBorder="1" applyAlignment="1">
      <alignment horizontal="left" vertical="top" wrapText="1"/>
    </xf>
    <xf numFmtId="0" fontId="4" fillId="0" borderId="10" xfId="902" applyFont="1" applyFill="1" applyBorder="1" applyAlignment="1">
      <alignment horizontal="left" vertical="top" wrapText="1"/>
    </xf>
    <xf numFmtId="0" fontId="4" fillId="0" borderId="18" xfId="906" applyFont="1" applyFill="1" applyBorder="1" applyAlignment="1">
      <alignment horizontal="left" vertical="top" wrapText="1"/>
    </xf>
    <xf numFmtId="0" fontId="4" fillId="0" borderId="0" xfId="1286" applyFont="1" applyFill="1" applyBorder="1" applyAlignment="1">
      <alignment horizontal="left" vertical="top" wrapText="1"/>
    </xf>
    <xf numFmtId="0" fontId="4" fillId="0" borderId="11" xfId="1271" applyFont="1" applyFill="1" applyBorder="1" applyAlignment="1">
      <alignment horizontal="center" wrapText="1"/>
    </xf>
    <xf numFmtId="0" fontId="4" fillId="0" borderId="12" xfId="1272" applyFont="1" applyFill="1" applyBorder="1" applyAlignment="1">
      <alignment horizontal="center" wrapText="1"/>
    </xf>
    <xf numFmtId="0" fontId="4" fillId="0" borderId="1" xfId="1268" applyFont="1" applyFill="1" applyBorder="1" applyAlignment="1">
      <alignment horizontal="center" wrapText="1"/>
    </xf>
    <xf numFmtId="0" fontId="4" fillId="0" borderId="5" xfId="1269" applyFont="1" applyFill="1" applyBorder="1" applyAlignment="1">
      <alignment horizontal="center" wrapText="1"/>
    </xf>
    <xf numFmtId="0" fontId="4" fillId="0" borderId="0" xfId="910" applyFont="1" applyFill="1" applyBorder="1" applyAlignment="1">
      <alignment horizontal="left" vertical="top"/>
    </xf>
    <xf numFmtId="0" fontId="4" fillId="0" borderId="11" xfId="1298" applyFont="1" applyFill="1" applyBorder="1" applyAlignment="1">
      <alignment horizontal="center" wrapText="1"/>
    </xf>
    <xf numFmtId="0" fontId="4" fillId="0" borderId="12" xfId="1299" applyFont="1" applyFill="1" applyBorder="1" applyAlignment="1">
      <alignment horizontal="center" wrapText="1"/>
    </xf>
    <xf numFmtId="0" fontId="4" fillId="0" borderId="0" xfId="947" applyFont="1" applyFill="1" applyBorder="1" applyAlignment="1">
      <alignment horizontal="left" vertical="top" wrapText="1"/>
    </xf>
    <xf numFmtId="0" fontId="4" fillId="0" borderId="18" xfId="858" applyFont="1" applyFill="1" applyBorder="1" applyAlignment="1">
      <alignment horizontal="left" vertical="top" wrapText="1"/>
    </xf>
    <xf numFmtId="166" fontId="4" fillId="0" borderId="3" xfId="860" applyNumberFormat="1" applyFont="1" applyFill="1" applyBorder="1" applyAlignment="1">
      <alignment horizontal="right" vertical="center"/>
    </xf>
    <xf numFmtId="166" fontId="4" fillId="0" borderId="3" xfId="880" applyNumberFormat="1" applyFont="1" applyFill="1" applyBorder="1" applyAlignment="1">
      <alignment horizontal="right" vertical="center"/>
    </xf>
    <xf numFmtId="0" fontId="0" fillId="0" borderId="24" xfId="0" applyFill="1" applyBorder="1"/>
    <xf numFmtId="166" fontId="4" fillId="0" borderId="3" xfId="1241" applyNumberFormat="1" applyFont="1" applyFill="1" applyBorder="1" applyAlignment="1">
      <alignment horizontal="right" vertical="center"/>
    </xf>
    <xf numFmtId="167" fontId="4" fillId="0" borderId="3" xfId="1242" applyNumberFormat="1" applyFont="1" applyFill="1" applyBorder="1" applyAlignment="1">
      <alignment horizontal="right" vertical="center"/>
    </xf>
    <xf numFmtId="167" fontId="4" fillId="0" borderId="19" xfId="1243" applyNumberFormat="1" applyFont="1" applyFill="1" applyBorder="1" applyAlignment="1">
      <alignment horizontal="right" vertical="center"/>
    </xf>
    <xf numFmtId="166" fontId="11" fillId="0" borderId="67" xfId="2123" applyNumberFormat="1" applyFont="1" applyBorder="1" applyAlignment="1">
      <alignment horizontal="right" vertical="center"/>
    </xf>
    <xf numFmtId="167" fontId="11" fillId="0" borderId="67" xfId="2123" applyNumberFormat="1" applyFont="1" applyBorder="1" applyAlignment="1">
      <alignment horizontal="right" vertical="center"/>
    </xf>
    <xf numFmtId="167" fontId="11" fillId="0" borderId="68" xfId="2123" applyNumberFormat="1" applyFont="1" applyBorder="1" applyAlignment="1">
      <alignment horizontal="right" vertical="center"/>
    </xf>
    <xf numFmtId="0" fontId="4" fillId="0" borderId="11" xfId="1395" applyFont="1" applyFill="1" applyBorder="1" applyAlignment="1">
      <alignment horizontal="center" wrapText="1"/>
    </xf>
    <xf numFmtId="0" fontId="4" fillId="0" borderId="12" xfId="1396" applyFont="1" applyFill="1" applyBorder="1" applyAlignment="1">
      <alignment horizontal="center" wrapText="1"/>
    </xf>
    <xf numFmtId="0" fontId="4" fillId="0" borderId="14" xfId="1377" applyFont="1" applyFill="1" applyBorder="1" applyAlignment="1">
      <alignment horizontal="left" vertical="top" wrapText="1"/>
    </xf>
    <xf numFmtId="166" fontId="4" fillId="0" borderId="15" xfId="1387" applyNumberFormat="1" applyFont="1" applyFill="1" applyBorder="1" applyAlignment="1">
      <alignment horizontal="right" vertical="center"/>
    </xf>
    <xf numFmtId="167" fontId="4" fillId="0" borderId="15" xfId="1378" applyNumberFormat="1" applyFont="1" applyFill="1" applyBorder="1" applyAlignment="1">
      <alignment horizontal="right" vertical="center"/>
    </xf>
    <xf numFmtId="167" fontId="4" fillId="0" borderId="16" xfId="1379" applyNumberFormat="1" applyFont="1" applyFill="1" applyBorder="1" applyAlignment="1">
      <alignment horizontal="right" vertical="center"/>
    </xf>
    <xf numFmtId="0" fontId="4" fillId="0" borderId="10" xfId="1380" applyFont="1" applyFill="1" applyBorder="1" applyAlignment="1">
      <alignment horizontal="left" vertical="top" wrapText="1"/>
    </xf>
    <xf numFmtId="166" fontId="4" fillId="0" borderId="2" xfId="1389" applyNumberFormat="1" applyFont="1" applyFill="1" applyBorder="1" applyAlignment="1">
      <alignment horizontal="right" vertical="center"/>
    </xf>
    <xf numFmtId="167" fontId="4" fillId="0" borderId="2" xfId="1381" applyNumberFormat="1" applyFont="1" applyFill="1" applyBorder="1" applyAlignment="1">
      <alignment horizontal="right" vertical="center"/>
    </xf>
    <xf numFmtId="167" fontId="4" fillId="0" borderId="17" xfId="1382" applyNumberFormat="1" applyFont="1" applyFill="1" applyBorder="1" applyAlignment="1">
      <alignment horizontal="right" vertical="center"/>
    </xf>
    <xf numFmtId="0" fontId="4" fillId="0" borderId="18" xfId="1383" applyFont="1" applyFill="1" applyBorder="1" applyAlignment="1">
      <alignment horizontal="left" vertical="top" wrapText="1"/>
    </xf>
    <xf numFmtId="166" fontId="4" fillId="0" borderId="3" xfId="1391" applyNumberFormat="1" applyFont="1" applyFill="1" applyBorder="1" applyAlignment="1">
      <alignment horizontal="right" vertical="center"/>
    </xf>
    <xf numFmtId="167" fontId="4" fillId="0" borderId="3" xfId="1384" applyNumberFormat="1" applyFont="1" applyFill="1" applyBorder="1" applyAlignment="1">
      <alignment horizontal="right" vertical="center"/>
    </xf>
    <xf numFmtId="167" fontId="4" fillId="0" borderId="19" xfId="1385" applyNumberFormat="1" applyFont="1" applyFill="1" applyBorder="1" applyAlignment="1">
      <alignment horizontal="right" vertical="center"/>
    </xf>
    <xf numFmtId="0" fontId="4" fillId="0" borderId="10" xfId="2113" applyFont="1" applyFill="1" applyBorder="1" applyAlignment="1">
      <alignment horizontal="left" vertical="top" wrapText="1"/>
    </xf>
    <xf numFmtId="0" fontId="11" fillId="0" borderId="43" xfId="2252" applyFont="1" applyBorder="1" applyAlignment="1">
      <alignment horizontal="left" vertical="top" wrapText="1"/>
    </xf>
    <xf numFmtId="0" fontId="11" fillId="0" borderId="43" xfId="2254" applyFont="1" applyBorder="1" applyAlignment="1">
      <alignment horizontal="left" vertical="top" wrapText="1"/>
    </xf>
    <xf numFmtId="0" fontId="4" fillId="0" borderId="11" xfId="1628" applyFont="1" applyFill="1" applyBorder="1" applyAlignment="1">
      <alignment horizontal="center" wrapText="1"/>
    </xf>
    <xf numFmtId="0" fontId="4" fillId="0" borderId="12" xfId="1629" applyFont="1" applyFill="1" applyBorder="1" applyAlignment="1">
      <alignment horizontal="center" wrapText="1"/>
    </xf>
    <xf numFmtId="0" fontId="11" fillId="0" borderId="43" xfId="2273" applyFont="1" applyBorder="1" applyAlignment="1">
      <alignment horizontal="left" vertical="top" wrapText="1"/>
    </xf>
    <xf numFmtId="0" fontId="4" fillId="0" borderId="11" xfId="1832" applyFont="1" applyFill="1" applyBorder="1" applyAlignment="1">
      <alignment horizontal="center" wrapText="1"/>
    </xf>
    <xf numFmtId="0" fontId="4" fillId="0" borderId="12" xfId="1833" applyFont="1" applyFill="1" applyBorder="1" applyAlignment="1">
      <alignment horizontal="center" wrapText="1"/>
    </xf>
    <xf numFmtId="0" fontId="4" fillId="0" borderId="11" xfId="1906" applyFont="1" applyFill="1" applyBorder="1" applyAlignment="1">
      <alignment horizontal="center" wrapText="1"/>
    </xf>
    <xf numFmtId="0" fontId="4" fillId="0" borderId="12" xfId="1907" applyFont="1" applyFill="1" applyBorder="1" applyAlignment="1">
      <alignment horizontal="center" wrapText="1"/>
    </xf>
    <xf numFmtId="0" fontId="4" fillId="0" borderId="7" xfId="2217" applyFont="1" applyFill="1" applyBorder="1" applyAlignment="1">
      <alignment horizontal="left" wrapText="1"/>
    </xf>
    <xf numFmtId="0" fontId="4" fillId="0" borderId="14" xfId="2220" applyFont="1" applyFill="1" applyBorder="1" applyAlignment="1">
      <alignment horizontal="left" vertical="top" wrapText="1"/>
    </xf>
    <xf numFmtId="0" fontId="4" fillId="0" borderId="10" xfId="2223" applyFont="1" applyFill="1" applyBorder="1" applyAlignment="1">
      <alignment horizontal="left" vertical="top" wrapText="1"/>
    </xf>
    <xf numFmtId="0" fontId="4" fillId="0" borderId="18" xfId="2226" applyFont="1" applyFill="1" applyBorder="1" applyAlignment="1">
      <alignment horizontal="left" vertical="top" wrapText="1"/>
    </xf>
    <xf numFmtId="0" fontId="4" fillId="0" borderId="1" xfId="2218" applyFont="1" applyFill="1" applyBorder="1" applyAlignment="1">
      <alignment horizontal="center" wrapText="1"/>
    </xf>
    <xf numFmtId="0" fontId="11" fillId="0" borderId="50" xfId="2272" applyFont="1" applyBorder="1" applyAlignment="1">
      <alignment horizontal="left" wrapText="1"/>
    </xf>
    <xf numFmtId="0" fontId="4" fillId="0" borderId="1" xfId="1425" applyFont="1" applyFill="1" applyBorder="1" applyAlignment="1">
      <alignment horizontal="center" wrapText="1"/>
    </xf>
    <xf numFmtId="0" fontId="4" fillId="0" borderId="5" xfId="1426" applyFont="1" applyFill="1" applyBorder="1" applyAlignment="1">
      <alignment horizontal="center" wrapText="1"/>
    </xf>
    <xf numFmtId="0" fontId="4" fillId="0" borderId="11" xfId="1453" applyFont="1" applyFill="1" applyBorder="1" applyAlignment="1">
      <alignment horizontal="center" wrapText="1"/>
    </xf>
    <xf numFmtId="0" fontId="4" fillId="0" borderId="12" xfId="1454" applyFont="1" applyFill="1" applyBorder="1" applyAlignment="1">
      <alignment horizontal="center" wrapText="1"/>
    </xf>
    <xf numFmtId="0" fontId="4" fillId="0" borderId="0" xfId="1492" applyFont="1" applyFill="1" applyBorder="1" applyAlignment="1">
      <alignment horizontal="left" vertical="top" wrapText="1"/>
    </xf>
    <xf numFmtId="0" fontId="4" fillId="0" borderId="11" xfId="1495" applyFont="1" applyFill="1" applyBorder="1" applyAlignment="1">
      <alignment horizontal="center" wrapText="1"/>
    </xf>
    <xf numFmtId="0" fontId="4" fillId="0" borderId="12" xfId="1496" applyFont="1" applyFill="1" applyBorder="1" applyAlignment="1">
      <alignment horizontal="center" wrapText="1"/>
    </xf>
    <xf numFmtId="0" fontId="4" fillId="0" borderId="1" xfId="1475" applyFont="1" applyFill="1" applyBorder="1" applyAlignment="1">
      <alignment horizontal="center" wrapText="1"/>
    </xf>
    <xf numFmtId="0" fontId="4" fillId="0" borderId="5" xfId="1476" applyFont="1" applyFill="1" applyBorder="1" applyAlignment="1">
      <alignment horizontal="center" wrapText="1"/>
    </xf>
    <xf numFmtId="169" fontId="4" fillId="0" borderId="2" xfId="2181" applyNumberFormat="1" applyFont="1" applyFill="1" applyBorder="1" applyAlignment="1">
      <alignment horizontal="right" vertical="center"/>
    </xf>
    <xf numFmtId="169" fontId="4" fillId="0" borderId="2" xfId="2170" applyNumberFormat="1" applyFont="1" applyFill="1" applyBorder="1" applyAlignment="1">
      <alignment horizontal="right" vertical="center"/>
    </xf>
    <xf numFmtId="169" fontId="4" fillId="0" borderId="17" xfId="2182" applyNumberFormat="1" applyFont="1" applyFill="1" applyBorder="1" applyAlignment="1">
      <alignment horizontal="right" vertical="center"/>
    </xf>
    <xf numFmtId="9" fontId="4" fillId="0" borderId="3" xfId="935" applyNumberFormat="1" applyFont="1" applyFill="1" applyBorder="1" applyAlignment="1">
      <alignment horizontal="right" vertical="center"/>
    </xf>
    <xf numFmtId="171" fontId="0" fillId="0" borderId="0" xfId="0" applyNumberFormat="1"/>
    <xf numFmtId="171" fontId="4" fillId="0" borderId="15" xfId="814" applyNumberFormat="1" applyFont="1" applyFill="1" applyBorder="1" applyAlignment="1">
      <alignment horizontal="right" vertical="center"/>
    </xf>
    <xf numFmtId="171" fontId="4" fillId="0" borderId="2" xfId="818" applyNumberFormat="1" applyFont="1" applyFill="1" applyBorder="1" applyAlignment="1">
      <alignment horizontal="right" vertical="center"/>
    </xf>
    <xf numFmtId="171" fontId="4" fillId="0" borderId="3" xfId="822" applyNumberFormat="1" applyFont="1" applyFill="1" applyBorder="1" applyAlignment="1">
      <alignment horizontal="right" vertical="center"/>
    </xf>
    <xf numFmtId="171" fontId="4" fillId="0" borderId="12" xfId="810" applyNumberFormat="1" applyFont="1" applyFill="1" applyBorder="1" applyAlignment="1">
      <alignment horizontal="center" wrapText="1"/>
    </xf>
    <xf numFmtId="171" fontId="4" fillId="0" borderId="16" xfId="815" applyNumberFormat="1" applyFont="1" applyFill="1" applyBorder="1" applyAlignment="1">
      <alignment horizontal="right" vertical="center"/>
    </xf>
    <xf numFmtId="171" fontId="4" fillId="0" borderId="17" xfId="819" applyNumberFormat="1" applyFont="1" applyFill="1" applyBorder="1" applyAlignment="1">
      <alignment horizontal="right" vertical="center"/>
    </xf>
    <xf numFmtId="171" fontId="4" fillId="0" borderId="19" xfId="823" applyNumberFormat="1" applyFont="1" applyFill="1" applyBorder="1" applyAlignment="1">
      <alignment horizontal="right" vertical="center"/>
    </xf>
    <xf numFmtId="171" fontId="4" fillId="0" borderId="11" xfId="809" applyNumberFormat="1" applyFont="1" applyFill="1" applyBorder="1" applyAlignment="1">
      <alignment horizontal="center" wrapText="1"/>
    </xf>
    <xf numFmtId="0" fontId="16" fillId="0" borderId="0" xfId="1" applyFont="1"/>
    <xf numFmtId="0" fontId="14" fillId="0" borderId="0" xfId="0" applyFont="1" applyAlignment="1">
      <alignment wrapText="1"/>
    </xf>
    <xf numFmtId="0" fontId="14" fillId="0" borderId="0" xfId="0" applyFont="1"/>
    <xf numFmtId="0" fontId="18" fillId="0" borderId="11" xfId="2076" applyFont="1" applyFill="1" applyBorder="1" applyAlignment="1">
      <alignment horizontal="center" wrapText="1"/>
    </xf>
    <xf numFmtId="0" fontId="18" fillId="0" borderId="12" xfId="2077" applyFont="1" applyFill="1" applyBorder="1" applyAlignment="1">
      <alignment horizontal="center" wrapText="1"/>
    </xf>
    <xf numFmtId="0" fontId="18" fillId="0" borderId="14" xfId="2078" applyFont="1" applyFill="1" applyBorder="1" applyAlignment="1">
      <alignment horizontal="left" vertical="top" wrapText="1"/>
    </xf>
    <xf numFmtId="166" fontId="18" fillId="0" borderId="15" xfId="2081" applyNumberFormat="1" applyFont="1" applyFill="1" applyBorder="1" applyAlignment="1">
      <alignment horizontal="right" vertical="center"/>
    </xf>
    <xf numFmtId="167" fontId="18" fillId="0" borderId="15" xfId="2082" applyNumberFormat="1" applyFont="1" applyFill="1" applyBorder="1" applyAlignment="1">
      <alignment horizontal="right" vertical="center"/>
    </xf>
    <xf numFmtId="167" fontId="18" fillId="0" borderId="16" xfId="2083" applyNumberFormat="1" applyFont="1" applyFill="1" applyBorder="1" applyAlignment="1">
      <alignment horizontal="right" vertical="center"/>
    </xf>
    <xf numFmtId="0" fontId="18" fillId="0" borderId="10" xfId="2079" applyFont="1" applyFill="1" applyBorder="1" applyAlignment="1">
      <alignment horizontal="left" vertical="top" wrapText="1"/>
    </xf>
    <xf numFmtId="166" fontId="18" fillId="0" borderId="2" xfId="2084" applyNumberFormat="1" applyFont="1" applyFill="1" applyBorder="1" applyAlignment="1">
      <alignment horizontal="right" vertical="center"/>
    </xf>
    <xf numFmtId="167" fontId="18" fillId="0" borderId="2" xfId="2085" applyNumberFormat="1" applyFont="1" applyFill="1" applyBorder="1" applyAlignment="1">
      <alignment horizontal="right" vertical="center"/>
    </xf>
    <xf numFmtId="167" fontId="18" fillId="0" borderId="17" xfId="2086" applyNumberFormat="1" applyFont="1" applyFill="1" applyBorder="1" applyAlignment="1">
      <alignment horizontal="right" vertical="center"/>
    </xf>
    <xf numFmtId="0" fontId="18" fillId="0" borderId="18" xfId="2080" applyFont="1" applyFill="1" applyBorder="1" applyAlignment="1">
      <alignment horizontal="left" vertical="top" wrapText="1"/>
    </xf>
    <xf numFmtId="166" fontId="18" fillId="0" borderId="3" xfId="2087" applyNumberFormat="1" applyFont="1" applyFill="1" applyBorder="1" applyAlignment="1">
      <alignment horizontal="right" vertical="center"/>
    </xf>
    <xf numFmtId="167" fontId="18" fillId="0" borderId="3" xfId="2088" applyNumberFormat="1" applyFont="1" applyFill="1" applyBorder="1" applyAlignment="1">
      <alignment horizontal="right" vertical="center"/>
    </xf>
    <xf numFmtId="167" fontId="18" fillId="0" borderId="19" xfId="2089" applyNumberFormat="1" applyFont="1" applyFill="1" applyBorder="1" applyAlignment="1">
      <alignment horizontal="right" vertical="center"/>
    </xf>
    <xf numFmtId="0" fontId="18" fillId="0" borderId="11" xfId="963" applyFont="1" applyFill="1" applyBorder="1" applyAlignment="1">
      <alignment horizontal="center" wrapText="1"/>
    </xf>
    <xf numFmtId="0" fontId="18" fillId="0" borderId="12" xfId="964" applyFont="1" applyFill="1" applyBorder="1" applyAlignment="1">
      <alignment horizontal="center" wrapText="1"/>
    </xf>
    <xf numFmtId="0" fontId="18" fillId="0" borderId="14" xfId="966" applyFont="1" applyFill="1" applyBorder="1" applyAlignment="1">
      <alignment horizontal="left" vertical="top" wrapText="1"/>
    </xf>
    <xf numFmtId="166" fontId="18" fillId="0" borderId="15" xfId="967" applyNumberFormat="1" applyFont="1" applyFill="1" applyBorder="1" applyAlignment="1">
      <alignment horizontal="right" vertical="center"/>
    </xf>
    <xf numFmtId="167" fontId="18" fillId="0" borderId="15" xfId="968" applyNumberFormat="1" applyFont="1" applyFill="1" applyBorder="1" applyAlignment="1">
      <alignment horizontal="right" vertical="center"/>
    </xf>
    <xf numFmtId="167" fontId="18" fillId="0" borderId="16" xfId="969" applyNumberFormat="1" applyFont="1" applyFill="1" applyBorder="1" applyAlignment="1">
      <alignment horizontal="right" vertical="center"/>
    </xf>
    <xf numFmtId="0" fontId="18" fillId="0" borderId="10" xfId="970" applyFont="1" applyFill="1" applyBorder="1" applyAlignment="1">
      <alignment horizontal="left" vertical="top" wrapText="1"/>
    </xf>
    <xf numFmtId="166" fontId="18" fillId="0" borderId="2" xfId="971" applyNumberFormat="1" applyFont="1" applyFill="1" applyBorder="1" applyAlignment="1">
      <alignment horizontal="right" vertical="center"/>
    </xf>
    <xf numFmtId="167" fontId="18" fillId="0" borderId="2" xfId="972" applyNumberFormat="1" applyFont="1" applyFill="1" applyBorder="1" applyAlignment="1">
      <alignment horizontal="right" vertical="center"/>
    </xf>
    <xf numFmtId="167" fontId="18" fillId="0" borderId="17" xfId="973" applyNumberFormat="1" applyFont="1" applyFill="1" applyBorder="1" applyAlignment="1">
      <alignment horizontal="right" vertical="center"/>
    </xf>
    <xf numFmtId="0" fontId="18" fillId="0" borderId="10" xfId="974" applyFont="1" applyFill="1" applyBorder="1" applyAlignment="1">
      <alignment horizontal="left" vertical="top" wrapText="1"/>
    </xf>
    <xf numFmtId="166" fontId="18" fillId="0" borderId="2" xfId="975" applyNumberFormat="1" applyFont="1" applyFill="1" applyBorder="1" applyAlignment="1">
      <alignment horizontal="right" vertical="center"/>
    </xf>
    <xf numFmtId="167" fontId="18" fillId="0" borderId="2" xfId="976" applyNumberFormat="1" applyFont="1" applyFill="1" applyBorder="1" applyAlignment="1">
      <alignment horizontal="right" vertical="center"/>
    </xf>
    <xf numFmtId="167" fontId="18" fillId="0" borderId="17" xfId="977" applyNumberFormat="1" applyFont="1" applyFill="1" applyBorder="1" applyAlignment="1">
      <alignment horizontal="right" vertical="center"/>
    </xf>
    <xf numFmtId="0" fontId="18" fillId="0" borderId="4" xfId="974" applyFont="1" applyFill="1" applyBorder="1" applyAlignment="1">
      <alignment horizontal="left" vertical="top" wrapText="1"/>
    </xf>
    <xf numFmtId="169" fontId="18" fillId="0" borderId="19" xfId="975" applyNumberFormat="1" applyFont="1" applyFill="1" applyBorder="1" applyAlignment="1">
      <alignment horizontal="right" vertical="center"/>
    </xf>
    <xf numFmtId="169" fontId="18" fillId="0" borderId="3" xfId="976" applyNumberFormat="1" applyFont="1" applyFill="1" applyBorder="1" applyAlignment="1">
      <alignment horizontal="right" vertical="center"/>
    </xf>
    <xf numFmtId="169" fontId="18" fillId="0" borderId="4" xfId="975" applyNumberFormat="1" applyFont="1" applyFill="1" applyBorder="1" applyAlignment="1">
      <alignment horizontal="right" vertical="center"/>
    </xf>
    <xf numFmtId="169" fontId="18" fillId="0" borderId="19" xfId="977" applyNumberFormat="1" applyFont="1" applyFill="1" applyBorder="1" applyAlignment="1">
      <alignment horizontal="right" vertical="center"/>
    </xf>
    <xf numFmtId="0" fontId="1" fillId="0" borderId="0" xfId="1" applyFill="1"/>
    <xf numFmtId="0" fontId="0" fillId="0" borderId="0" xfId="0" applyFill="1" applyAlignment="1"/>
    <xf numFmtId="0" fontId="0" fillId="0" borderId="0" xfId="0" applyFill="1" applyBorder="1"/>
    <xf numFmtId="0" fontId="0" fillId="0" borderId="23" xfId="0" applyFill="1" applyBorder="1"/>
    <xf numFmtId="169" fontId="0" fillId="0" borderId="0" xfId="0" applyNumberFormat="1" applyFill="1"/>
    <xf numFmtId="9" fontId="0" fillId="0" borderId="0" xfId="1540" applyNumberFormat="1" applyFont="1" applyFill="1"/>
    <xf numFmtId="0" fontId="14" fillId="0" borderId="0" xfId="0" applyFont="1" applyFill="1" applyAlignment="1">
      <alignment wrapText="1"/>
    </xf>
    <xf numFmtId="0" fontId="18" fillId="0" borderId="6" xfId="60" applyFont="1" applyFill="1" applyBorder="1" applyAlignment="1">
      <alignment horizontal="left" wrapText="1"/>
    </xf>
    <xf numFmtId="0" fontId="18" fillId="0" borderId="1" xfId="61" applyFont="1" applyFill="1" applyBorder="1" applyAlignment="1">
      <alignment horizontal="center" vertical="top" wrapText="1"/>
    </xf>
    <xf numFmtId="0" fontId="18" fillId="0" borderId="5" xfId="61" applyFont="1" applyFill="1" applyBorder="1" applyAlignment="1">
      <alignment horizontal="center" vertical="top" wrapText="1"/>
    </xf>
    <xf numFmtId="0" fontId="18" fillId="0" borderId="21" xfId="858" applyFont="1" applyFill="1" applyBorder="1" applyAlignment="1">
      <alignment horizontal="left" vertical="top" wrapText="1"/>
    </xf>
    <xf numFmtId="0" fontId="18" fillId="0" borderId="0" xfId="61" applyFont="1" applyFill="1" applyBorder="1" applyAlignment="1">
      <alignment horizontal="left" vertical="top" wrapText="1"/>
    </xf>
    <xf numFmtId="167" fontId="18" fillId="0" borderId="17" xfId="859" applyNumberFormat="1" applyFont="1" applyFill="1" applyBorder="1" applyAlignment="1">
      <alignment horizontal="right" vertical="center"/>
    </xf>
    <xf numFmtId="0" fontId="18" fillId="0" borderId="4" xfId="61" applyFont="1" applyFill="1" applyBorder="1" applyAlignment="1">
      <alignment horizontal="left" vertical="top" wrapText="1"/>
    </xf>
    <xf numFmtId="0" fontId="18" fillId="0" borderId="11" xfId="851" applyFont="1" applyFill="1" applyBorder="1" applyAlignment="1">
      <alignment horizontal="center" wrapText="1"/>
    </xf>
    <xf numFmtId="0" fontId="18" fillId="0" borderId="12" xfId="852" applyFont="1" applyFill="1" applyBorder="1" applyAlignment="1">
      <alignment horizontal="center" wrapText="1"/>
    </xf>
    <xf numFmtId="0" fontId="18" fillId="0" borderId="14" xfId="854" applyFont="1" applyFill="1" applyBorder="1" applyAlignment="1">
      <alignment horizontal="left" vertical="top" wrapText="1"/>
    </xf>
    <xf numFmtId="0" fontId="18" fillId="0" borderId="10" xfId="858" applyFont="1" applyFill="1" applyBorder="1" applyAlignment="1">
      <alignment horizontal="left" vertical="top" wrapText="1"/>
    </xf>
    <xf numFmtId="166" fontId="18" fillId="0" borderId="2" xfId="860" applyNumberFormat="1" applyFont="1" applyFill="1" applyBorder="1" applyAlignment="1">
      <alignment horizontal="right" vertical="center"/>
    </xf>
    <xf numFmtId="167" fontId="18" fillId="0" borderId="2" xfId="859" applyNumberFormat="1" applyFont="1" applyFill="1" applyBorder="1" applyAlignment="1">
      <alignment horizontal="right" vertical="center"/>
    </xf>
    <xf numFmtId="166" fontId="18" fillId="0" borderId="2" xfId="880" applyNumberFormat="1" applyFont="1" applyFill="1" applyBorder="1" applyAlignment="1">
      <alignment horizontal="right" vertical="center"/>
    </xf>
    <xf numFmtId="0" fontId="18" fillId="0" borderId="18" xfId="862" applyFont="1" applyFill="1" applyBorder="1" applyAlignment="1">
      <alignment horizontal="left" vertical="top" wrapText="1"/>
    </xf>
    <xf numFmtId="0" fontId="18" fillId="0" borderId="0" xfId="866" applyFont="1" applyFill="1" applyBorder="1" applyAlignment="1">
      <alignment horizontal="left" vertical="top" wrapText="1"/>
    </xf>
    <xf numFmtId="0" fontId="18" fillId="0" borderId="1" xfId="2119" applyFont="1" applyFill="1" applyBorder="1" applyAlignment="1">
      <alignment horizontal="center" wrapText="1"/>
    </xf>
    <xf numFmtId="166" fontId="18" fillId="0" borderId="2" xfId="2108" applyNumberFormat="1" applyFont="1" applyFill="1" applyBorder="1" applyAlignment="1">
      <alignment horizontal="right" vertical="center"/>
    </xf>
    <xf numFmtId="166" fontId="18" fillId="0" borderId="3" xfId="2105" applyNumberFormat="1" applyFont="1" applyFill="1" applyBorder="1" applyAlignment="1">
      <alignment horizontal="right" vertical="center"/>
    </xf>
    <xf numFmtId="0" fontId="16" fillId="0" borderId="0" xfId="1" applyFont="1" applyFill="1" applyAlignment="1">
      <alignment wrapText="1"/>
    </xf>
    <xf numFmtId="9" fontId="18" fillId="0" borderId="2" xfId="62" applyNumberFormat="1" applyFont="1" applyFill="1" applyBorder="1" applyAlignment="1">
      <alignment horizontal="right" vertical="center" wrapText="1"/>
    </xf>
    <xf numFmtId="9" fontId="18" fillId="0" borderId="17" xfId="62" applyNumberFormat="1" applyFont="1" applyFill="1" applyBorder="1" applyAlignment="1">
      <alignment horizontal="right" vertical="center" wrapText="1"/>
    </xf>
    <xf numFmtId="167" fontId="18" fillId="0" borderId="17" xfId="859" applyNumberFormat="1" applyFont="1" applyFill="1" applyBorder="1" applyAlignment="1">
      <alignment horizontal="right" vertical="center" wrapText="1"/>
    </xf>
    <xf numFmtId="9" fontId="18" fillId="0" borderId="2" xfId="63" applyNumberFormat="1" applyFont="1" applyFill="1" applyBorder="1" applyAlignment="1">
      <alignment horizontal="right" vertical="center" wrapText="1"/>
    </xf>
    <xf numFmtId="167" fontId="18" fillId="0" borderId="3" xfId="855" applyNumberFormat="1" applyFont="1" applyFill="1" applyBorder="1" applyAlignment="1">
      <alignment horizontal="right" vertical="center" wrapText="1"/>
    </xf>
    <xf numFmtId="167" fontId="18" fillId="0" borderId="3" xfId="859" applyNumberFormat="1" applyFont="1" applyFill="1" applyBorder="1" applyAlignment="1">
      <alignment horizontal="right" vertical="center" wrapText="1"/>
    </xf>
    <xf numFmtId="167" fontId="18" fillId="0" borderId="19" xfId="859" applyNumberFormat="1" applyFont="1" applyFill="1" applyBorder="1" applyAlignment="1">
      <alignment horizontal="right" vertical="center" wrapText="1"/>
    </xf>
    <xf numFmtId="167" fontId="18" fillId="0" borderId="22" xfId="859" applyNumberFormat="1" applyFont="1" applyFill="1" applyBorder="1" applyAlignment="1">
      <alignment horizontal="right" vertical="center" wrapText="1"/>
    </xf>
    <xf numFmtId="9" fontId="14" fillId="0" borderId="0" xfId="0" applyNumberFormat="1" applyFont="1" applyFill="1" applyAlignment="1">
      <alignment wrapText="1"/>
    </xf>
    <xf numFmtId="0" fontId="18" fillId="0" borderId="2" xfId="62" applyFont="1" applyFill="1" applyBorder="1" applyAlignment="1">
      <alignment horizontal="right" vertical="center" wrapText="1"/>
    </xf>
    <xf numFmtId="0" fontId="18" fillId="0" borderId="17" xfId="62" applyFont="1" applyFill="1" applyBorder="1" applyAlignment="1">
      <alignment horizontal="right" vertical="center" wrapText="1"/>
    </xf>
    <xf numFmtId="0" fontId="18" fillId="0" borderId="17" xfId="859" applyFont="1" applyFill="1" applyBorder="1" applyAlignment="1">
      <alignment horizontal="right" vertical="center" wrapText="1"/>
    </xf>
    <xf numFmtId="0" fontId="18" fillId="0" borderId="2" xfId="63" applyFont="1" applyFill="1" applyBorder="1" applyAlignment="1">
      <alignment horizontal="right" vertical="center" wrapText="1"/>
    </xf>
    <xf numFmtId="0" fontId="18" fillId="0" borderId="3" xfId="855" applyFont="1" applyFill="1" applyBorder="1" applyAlignment="1">
      <alignment horizontal="right" vertical="center" wrapText="1"/>
    </xf>
    <xf numFmtId="0" fontId="18" fillId="0" borderId="3" xfId="859" applyFont="1" applyFill="1" applyBorder="1" applyAlignment="1">
      <alignment horizontal="right" vertical="center" wrapText="1"/>
    </xf>
    <xf numFmtId="0" fontId="18" fillId="0" borderId="19" xfId="859" applyFont="1" applyFill="1" applyBorder="1" applyAlignment="1">
      <alignment horizontal="right" vertical="center" wrapText="1"/>
    </xf>
    <xf numFmtId="0" fontId="18" fillId="0" borderId="22" xfId="859" applyFont="1" applyFill="1" applyBorder="1" applyAlignment="1">
      <alignment horizontal="right" vertical="center" wrapText="1"/>
    </xf>
    <xf numFmtId="166" fontId="18" fillId="0" borderId="15" xfId="856" applyNumberFormat="1" applyFont="1" applyFill="1" applyBorder="1" applyAlignment="1">
      <alignment horizontal="right" vertical="center" wrapText="1"/>
    </xf>
    <xf numFmtId="167" fontId="18" fillId="0" borderId="15" xfId="855" applyNumberFormat="1" applyFont="1" applyFill="1" applyBorder="1" applyAlignment="1">
      <alignment horizontal="right" vertical="center" wrapText="1"/>
    </xf>
    <xf numFmtId="167" fontId="18" fillId="0" borderId="16" xfId="857" applyNumberFormat="1" applyFont="1" applyFill="1" applyBorder="1" applyAlignment="1">
      <alignment horizontal="right" vertical="center" wrapText="1"/>
    </xf>
    <xf numFmtId="166" fontId="18" fillId="0" borderId="2" xfId="860" applyNumberFormat="1" applyFont="1" applyFill="1" applyBorder="1" applyAlignment="1">
      <alignment horizontal="right" vertical="center" wrapText="1"/>
    </xf>
    <xf numFmtId="167" fontId="18" fillId="0" borderId="2" xfId="859" applyNumberFormat="1" applyFont="1" applyFill="1" applyBorder="1" applyAlignment="1">
      <alignment horizontal="right" vertical="center" wrapText="1"/>
    </xf>
    <xf numFmtId="167" fontId="18" fillId="0" borderId="17" xfId="861" applyNumberFormat="1" applyFont="1" applyFill="1" applyBorder="1" applyAlignment="1">
      <alignment horizontal="right" vertical="center" wrapText="1"/>
    </xf>
    <xf numFmtId="166" fontId="18" fillId="0" borderId="2" xfId="880" applyNumberFormat="1" applyFont="1" applyFill="1" applyBorder="1" applyAlignment="1">
      <alignment horizontal="right" vertical="center" wrapText="1"/>
    </xf>
    <xf numFmtId="0" fontId="14" fillId="0" borderId="0" xfId="0" applyFont="1" applyFill="1" applyBorder="1" applyAlignment="1">
      <alignment wrapText="1"/>
    </xf>
    <xf numFmtId="164" fontId="18" fillId="0" borderId="3" xfId="887" applyNumberFormat="1" applyFont="1" applyFill="1" applyBorder="1" applyAlignment="1">
      <alignment horizontal="right" vertical="center" wrapText="1"/>
    </xf>
    <xf numFmtId="164" fontId="18" fillId="0" borderId="19" xfId="887" applyNumberFormat="1" applyFont="1" applyFill="1" applyBorder="1" applyAlignment="1">
      <alignment horizontal="right" vertical="center" wrapText="1"/>
    </xf>
    <xf numFmtId="164" fontId="18" fillId="0" borderId="19" xfId="889" applyNumberFormat="1" applyFont="1" applyFill="1" applyBorder="1" applyAlignment="1">
      <alignment horizontal="right" vertical="center" wrapText="1"/>
    </xf>
    <xf numFmtId="0" fontId="14" fillId="0" borderId="24" xfId="0" applyFont="1" applyFill="1" applyBorder="1" applyAlignment="1">
      <alignment wrapText="1"/>
    </xf>
    <xf numFmtId="169" fontId="14" fillId="0" borderId="0" xfId="0" applyNumberFormat="1" applyFont="1" applyFill="1" applyAlignment="1">
      <alignment wrapText="1"/>
    </xf>
    <xf numFmtId="0" fontId="18" fillId="0" borderId="3" xfId="888" applyFont="1" applyFill="1" applyBorder="1" applyAlignment="1">
      <alignment horizontal="right" vertical="center" wrapText="1"/>
    </xf>
    <xf numFmtId="0" fontId="18" fillId="0" borderId="19" xfId="888" applyFont="1" applyFill="1" applyBorder="1" applyAlignment="1">
      <alignment horizontal="right" vertical="center" wrapText="1"/>
    </xf>
    <xf numFmtId="166" fontId="18" fillId="0" borderId="2" xfId="2108" applyNumberFormat="1" applyFont="1" applyFill="1" applyBorder="1" applyAlignment="1">
      <alignment horizontal="right" vertical="center" wrapText="1"/>
    </xf>
    <xf numFmtId="0" fontId="4" fillId="0" borderId="10" xfId="854" applyFont="1" applyFill="1" applyBorder="1" applyAlignment="1">
      <alignment horizontal="left" vertical="top" wrapText="1"/>
    </xf>
    <xf numFmtId="172" fontId="4" fillId="0" borderId="15" xfId="2309" applyNumberFormat="1" applyFont="1" applyFill="1" applyBorder="1" applyAlignment="1">
      <alignment horizontal="right" vertical="center"/>
    </xf>
    <xf numFmtId="172" fontId="4" fillId="0" borderId="16" xfId="2309" applyNumberFormat="1" applyFont="1" applyFill="1" applyBorder="1" applyAlignment="1">
      <alignment horizontal="right" vertical="center"/>
    </xf>
    <xf numFmtId="172" fontId="4" fillId="0" borderId="2" xfId="2309" applyNumberFormat="1" applyFont="1" applyFill="1" applyBorder="1" applyAlignment="1">
      <alignment horizontal="right" vertical="center"/>
    </xf>
    <xf numFmtId="172" fontId="4" fillId="0" borderId="17" xfId="2309" applyNumberFormat="1" applyFont="1" applyFill="1" applyBorder="1" applyAlignment="1">
      <alignment horizontal="right" vertical="center"/>
    </xf>
    <xf numFmtId="173" fontId="4" fillId="0" borderId="15" xfId="2309" applyNumberFormat="1" applyFont="1" applyFill="1" applyBorder="1" applyAlignment="1">
      <alignment horizontal="right" vertical="center"/>
    </xf>
    <xf numFmtId="173" fontId="4" fillId="0" borderId="16" xfId="2309" applyNumberFormat="1" applyFont="1" applyFill="1" applyBorder="1" applyAlignment="1">
      <alignment horizontal="right" vertical="center"/>
    </xf>
    <xf numFmtId="173" fontId="4" fillId="0" borderId="2" xfId="2309" applyNumberFormat="1" applyFont="1" applyFill="1" applyBorder="1" applyAlignment="1">
      <alignment horizontal="right" vertical="center"/>
    </xf>
    <xf numFmtId="173" fontId="4" fillId="0" borderId="17" xfId="2309" applyNumberFormat="1" applyFont="1" applyFill="1" applyBorder="1" applyAlignment="1">
      <alignment horizontal="right" vertical="center"/>
    </xf>
    <xf numFmtId="173" fontId="4" fillId="0" borderId="3" xfId="2309" applyNumberFormat="1" applyFont="1" applyFill="1" applyBorder="1" applyAlignment="1">
      <alignment horizontal="right" vertical="center"/>
    </xf>
    <xf numFmtId="173" fontId="4" fillId="0" borderId="19" xfId="2309" applyNumberFormat="1" applyFont="1" applyFill="1" applyBorder="1" applyAlignment="1">
      <alignment horizontal="right" vertical="center"/>
    </xf>
    <xf numFmtId="169" fontId="4" fillId="0" borderId="2" xfId="2142" applyNumberFormat="1" applyFont="1" applyFill="1" applyBorder="1" applyAlignment="1">
      <alignment horizontal="right" vertical="center"/>
    </xf>
    <xf numFmtId="169" fontId="4" fillId="0" borderId="2" xfId="2141" applyNumberFormat="1" applyFont="1" applyFill="1" applyBorder="1" applyAlignment="1">
      <alignment horizontal="right" vertical="center"/>
    </xf>
    <xf numFmtId="169" fontId="4" fillId="0" borderId="17" xfId="2143" applyNumberFormat="1" applyFont="1" applyFill="1" applyBorder="1" applyAlignment="1">
      <alignment horizontal="right" vertical="center"/>
    </xf>
    <xf numFmtId="43" fontId="4" fillId="0" borderId="15" xfId="2309" applyNumberFormat="1" applyFont="1" applyFill="1" applyBorder="1" applyAlignment="1">
      <alignment horizontal="right" vertical="center"/>
    </xf>
    <xf numFmtId="166" fontId="4" fillId="0" borderId="2" xfId="1008" applyNumberFormat="1" applyFont="1" applyFill="1" applyBorder="1" applyAlignment="1">
      <alignment horizontal="right" vertical="center"/>
    </xf>
    <xf numFmtId="167" fontId="4" fillId="0" borderId="2" xfId="1009" applyNumberFormat="1" applyFont="1" applyFill="1" applyBorder="1" applyAlignment="1">
      <alignment horizontal="right" vertical="center"/>
    </xf>
    <xf numFmtId="167" fontId="4" fillId="0" borderId="17" xfId="1009" applyNumberFormat="1" applyFont="1" applyFill="1" applyBorder="1" applyAlignment="1">
      <alignment horizontal="right" vertical="center"/>
    </xf>
    <xf numFmtId="167" fontId="4" fillId="0" borderId="17" xfId="1013" applyNumberFormat="1" applyFont="1" applyFill="1" applyBorder="1" applyAlignment="1">
      <alignment horizontal="right" vertical="center"/>
    </xf>
    <xf numFmtId="43" fontId="4" fillId="0" borderId="2" xfId="2309" applyNumberFormat="1" applyFont="1" applyFill="1" applyBorder="1" applyAlignment="1">
      <alignment horizontal="right" vertical="center"/>
    </xf>
    <xf numFmtId="43" fontId="4" fillId="0" borderId="17" xfId="2309" applyNumberFormat="1" applyFont="1" applyFill="1" applyBorder="1" applyAlignment="1">
      <alignment horizontal="right" vertical="center"/>
    </xf>
    <xf numFmtId="43" fontId="4" fillId="0" borderId="3" xfId="2309" applyNumberFormat="1" applyFont="1" applyFill="1" applyBorder="1" applyAlignment="1">
      <alignment horizontal="right" vertical="center"/>
    </xf>
    <xf numFmtId="43" fontId="4" fillId="0" borderId="19" xfId="2309" applyNumberFormat="1" applyFont="1" applyFill="1" applyBorder="1" applyAlignment="1">
      <alignment horizontal="right" vertical="center"/>
    </xf>
    <xf numFmtId="0" fontId="12" fillId="0" borderId="0" xfId="1115" applyFont="1" applyFill="1" applyBorder="1" applyAlignment="1">
      <alignment vertical="top" wrapText="1"/>
    </xf>
    <xf numFmtId="0" fontId="4" fillId="0" borderId="69" xfId="1107" applyFont="1" applyFill="1" applyBorder="1" applyAlignment="1">
      <alignment vertical="top" wrapText="1"/>
    </xf>
    <xf numFmtId="0" fontId="4" fillId="0" borderId="72" xfId="1107" applyFont="1" applyFill="1" applyBorder="1" applyAlignment="1">
      <alignment vertical="top" wrapText="1"/>
    </xf>
    <xf numFmtId="0" fontId="4" fillId="0" borderId="79" xfId="1034" applyFont="1" applyFill="1" applyBorder="1" applyAlignment="1">
      <alignment horizontal="left" vertical="top" wrapText="1"/>
    </xf>
    <xf numFmtId="166" fontId="4" fillId="0" borderId="79" xfId="1035" applyNumberFormat="1" applyFont="1" applyFill="1" applyBorder="1" applyAlignment="1">
      <alignment horizontal="right" vertical="center"/>
    </xf>
    <xf numFmtId="166" fontId="4" fillId="0" borderId="80" xfId="1036" applyNumberFormat="1" applyFont="1" applyFill="1" applyBorder="1" applyAlignment="1">
      <alignment horizontal="right" vertical="center"/>
    </xf>
    <xf numFmtId="167" fontId="0" fillId="0" borderId="0" xfId="0" applyNumberFormat="1"/>
    <xf numFmtId="0" fontId="4" fillId="0" borderId="0" xfId="858" applyFont="1" applyFill="1" applyBorder="1" applyAlignment="1">
      <alignment horizontal="left" vertical="top"/>
    </xf>
    <xf numFmtId="167" fontId="4" fillId="0" borderId="17" xfId="904" applyNumberFormat="1" applyFont="1" applyFill="1" applyBorder="1" applyAlignment="1">
      <alignment horizontal="right" vertical="center"/>
    </xf>
    <xf numFmtId="0" fontId="18" fillId="0" borderId="10" xfId="902" applyFont="1" applyFill="1" applyBorder="1" applyAlignment="1">
      <alignment horizontal="left" vertical="top" wrapText="1"/>
    </xf>
    <xf numFmtId="0" fontId="18" fillId="0" borderId="0" xfId="0" applyFont="1"/>
    <xf numFmtId="167" fontId="4" fillId="0" borderId="17" xfId="1147" applyNumberFormat="1" applyFont="1" applyFill="1" applyBorder="1" applyAlignment="1">
      <alignment horizontal="right" vertical="center"/>
    </xf>
    <xf numFmtId="0" fontId="18" fillId="0" borderId="14" xfId="1141" applyFont="1" applyFill="1" applyBorder="1" applyAlignment="1">
      <alignment horizontal="left" vertical="top" wrapText="1"/>
    </xf>
    <xf numFmtId="166" fontId="18" fillId="0" borderId="15" xfId="1142" applyNumberFormat="1" applyFont="1" applyFill="1" applyBorder="1" applyAlignment="1">
      <alignment horizontal="right" vertical="center"/>
    </xf>
    <xf numFmtId="167" fontId="18" fillId="0" borderId="15" xfId="1143" applyNumberFormat="1" applyFont="1" applyFill="1" applyBorder="1" applyAlignment="1">
      <alignment horizontal="right" vertical="center"/>
    </xf>
    <xf numFmtId="0" fontId="18" fillId="0" borderId="10" xfId="1145" applyFont="1" applyFill="1" applyBorder="1" applyAlignment="1">
      <alignment horizontal="left" vertical="top" wrapText="1"/>
    </xf>
    <xf numFmtId="166" fontId="18" fillId="0" borderId="2" xfId="1146" applyNumberFormat="1" applyFont="1" applyFill="1" applyBorder="1" applyAlignment="1">
      <alignment horizontal="right" vertical="center"/>
    </xf>
    <xf numFmtId="167" fontId="18" fillId="0" borderId="2" xfId="1147" applyNumberFormat="1" applyFont="1" applyFill="1" applyBorder="1" applyAlignment="1">
      <alignment horizontal="right" vertical="center"/>
    </xf>
    <xf numFmtId="0" fontId="18" fillId="0" borderId="18" xfId="1090" applyFont="1" applyFill="1" applyBorder="1" applyAlignment="1">
      <alignment horizontal="left" vertical="top" wrapText="1"/>
    </xf>
    <xf numFmtId="164" fontId="18" fillId="0" borderId="3" xfId="1322" applyNumberFormat="1" applyFont="1" applyFill="1" applyBorder="1" applyAlignment="1">
      <alignment horizontal="right" vertical="center"/>
    </xf>
    <xf numFmtId="0" fontId="18" fillId="0" borderId="3" xfId="1326" applyFont="1" applyFill="1" applyBorder="1" applyAlignment="1">
      <alignment horizontal="right" vertical="center"/>
    </xf>
    <xf numFmtId="164" fontId="18" fillId="0" borderId="19" xfId="1322" applyNumberFormat="1" applyFont="1" applyFill="1" applyBorder="1" applyAlignment="1">
      <alignment horizontal="right" vertical="center"/>
    </xf>
    <xf numFmtId="164" fontId="18" fillId="0" borderId="19" xfId="1323" applyNumberFormat="1" applyFont="1" applyFill="1" applyBorder="1" applyAlignment="1">
      <alignment horizontal="right" vertical="center"/>
    </xf>
    <xf numFmtId="0" fontId="21" fillId="0" borderId="0" xfId="1" applyFont="1"/>
    <xf numFmtId="0" fontId="22" fillId="0" borderId="0" xfId="0" applyFont="1"/>
    <xf numFmtId="0" fontId="22" fillId="0" borderId="0" xfId="0" applyFont="1" applyBorder="1"/>
    <xf numFmtId="0" fontId="22" fillId="0" borderId="24" xfId="0" applyFont="1" applyBorder="1"/>
    <xf numFmtId="0" fontId="18" fillId="0" borderId="15" xfId="1551" applyFont="1" applyFill="1" applyBorder="1" applyAlignment="1">
      <alignment horizontal="left" vertical="top" wrapText="1"/>
    </xf>
    <xf numFmtId="0" fontId="18" fillId="0" borderId="2" xfId="1556" applyFont="1" applyFill="1" applyBorder="1" applyAlignment="1">
      <alignment horizontal="left" vertical="top" wrapText="1"/>
    </xf>
    <xf numFmtId="0" fontId="18" fillId="0" borderId="3" xfId="1562" applyFont="1" applyFill="1" applyBorder="1" applyAlignment="1">
      <alignment horizontal="left" vertical="top" wrapText="1"/>
    </xf>
    <xf numFmtId="166" fontId="18" fillId="0" borderId="2" xfId="903" applyNumberFormat="1" applyFont="1" applyFill="1" applyBorder="1" applyAlignment="1">
      <alignment horizontal="right" vertical="center"/>
    </xf>
    <xf numFmtId="167" fontId="18" fillId="0" borderId="2" xfId="904" applyNumberFormat="1" applyFont="1" applyFill="1" applyBorder="1" applyAlignment="1">
      <alignment horizontal="right" vertical="center"/>
    </xf>
    <xf numFmtId="167" fontId="18" fillId="0" borderId="17" xfId="905" applyNumberFormat="1" applyFont="1" applyFill="1" applyBorder="1" applyAlignment="1">
      <alignment horizontal="right" vertical="center"/>
    </xf>
    <xf numFmtId="0" fontId="18" fillId="0" borderId="18" xfId="906" applyFont="1" applyFill="1" applyBorder="1" applyAlignment="1">
      <alignment horizontal="left" vertical="top" wrapText="1"/>
    </xf>
    <xf numFmtId="166" fontId="18" fillId="0" borderId="3" xfId="907" applyNumberFormat="1" applyFont="1" applyFill="1" applyBorder="1" applyAlignment="1">
      <alignment horizontal="right" vertical="center"/>
    </xf>
    <xf numFmtId="167" fontId="18" fillId="0" borderId="3" xfId="908" applyNumberFormat="1" applyFont="1" applyFill="1" applyBorder="1" applyAlignment="1">
      <alignment horizontal="right" vertical="center"/>
    </xf>
    <xf numFmtId="167" fontId="18" fillId="0" borderId="19" xfId="909" applyNumberFormat="1" applyFont="1" applyFill="1" applyBorder="1" applyAlignment="1">
      <alignment horizontal="right" vertical="center"/>
    </xf>
    <xf numFmtId="167" fontId="4" fillId="0" borderId="0" xfId="1094" applyNumberFormat="1" applyFont="1" applyFill="1" applyBorder="1" applyAlignment="1">
      <alignment horizontal="left" vertical="top" wrapText="1"/>
    </xf>
    <xf numFmtId="0" fontId="18" fillId="0" borderId="0" xfId="0" applyFont="1" applyAlignment="1"/>
    <xf numFmtId="0" fontId="18" fillId="0" borderId="0" xfId="1173" applyFont="1" applyFill="1" applyBorder="1" applyAlignment="1">
      <alignment horizontal="left" vertical="top"/>
    </xf>
    <xf numFmtId="0" fontId="18" fillId="0" borderId="11" xfId="895" applyFont="1" applyFill="1" applyBorder="1" applyAlignment="1">
      <alignment horizontal="center" wrapText="1"/>
    </xf>
    <xf numFmtId="0" fontId="18" fillId="0" borderId="12" xfId="896" applyFont="1" applyFill="1" applyBorder="1" applyAlignment="1">
      <alignment horizontal="center" wrapText="1"/>
    </xf>
    <xf numFmtId="0" fontId="18" fillId="0" borderId="14" xfId="898" applyFont="1" applyFill="1" applyBorder="1" applyAlignment="1">
      <alignment horizontal="left" vertical="top" wrapText="1"/>
    </xf>
    <xf numFmtId="166" fontId="18" fillId="0" borderId="15" xfId="899" applyNumberFormat="1" applyFont="1" applyFill="1" applyBorder="1" applyAlignment="1">
      <alignment horizontal="right" vertical="center"/>
    </xf>
    <xf numFmtId="167" fontId="18" fillId="0" borderId="15" xfId="900" applyNumberFormat="1" applyFont="1" applyFill="1" applyBorder="1" applyAlignment="1">
      <alignment horizontal="right" vertical="center"/>
    </xf>
    <xf numFmtId="167" fontId="18" fillId="0" borderId="16" xfId="901" applyNumberFormat="1" applyFont="1" applyFill="1" applyBorder="1" applyAlignment="1">
      <alignment horizontal="right" vertical="center"/>
    </xf>
    <xf numFmtId="0" fontId="18" fillId="0" borderId="7" xfId="938" applyFont="1" applyFill="1" applyBorder="1" applyAlignment="1">
      <alignment horizontal="left" wrapText="1"/>
    </xf>
    <xf numFmtId="0" fontId="18" fillId="0" borderId="1" xfId="939" applyFont="1" applyFill="1" applyBorder="1" applyAlignment="1">
      <alignment horizontal="center" wrapText="1"/>
    </xf>
    <xf numFmtId="0" fontId="18" fillId="0" borderId="5" xfId="940" applyFont="1" applyFill="1" applyBorder="1" applyAlignment="1">
      <alignment horizontal="center" wrapText="1"/>
    </xf>
    <xf numFmtId="0" fontId="18" fillId="0" borderId="14" xfId="941" applyFont="1" applyFill="1" applyBorder="1" applyAlignment="1">
      <alignment horizontal="left" vertical="top" wrapText="1"/>
    </xf>
    <xf numFmtId="167" fontId="18" fillId="0" borderId="15" xfId="951" applyNumberFormat="1" applyFont="1" applyFill="1" applyBorder="1" applyAlignment="1">
      <alignment horizontal="right" vertical="center"/>
    </xf>
    <xf numFmtId="167" fontId="18" fillId="0" borderId="16" xfId="952" applyNumberFormat="1" applyFont="1" applyFill="1" applyBorder="1" applyAlignment="1">
      <alignment horizontal="right" vertical="center"/>
    </xf>
    <xf numFmtId="166" fontId="18" fillId="0" borderId="15" xfId="942" applyNumberFormat="1" applyFont="1" applyFill="1" applyBorder="1" applyAlignment="1">
      <alignment horizontal="right" vertical="center"/>
    </xf>
    <xf numFmtId="166" fontId="18" fillId="0" borderId="16" xfId="943" applyNumberFormat="1" applyFont="1" applyFill="1" applyBorder="1" applyAlignment="1">
      <alignment horizontal="right" vertical="center"/>
    </xf>
    <xf numFmtId="0" fontId="18" fillId="0" borderId="10" xfId="944" applyFont="1" applyFill="1" applyBorder="1" applyAlignment="1">
      <alignment horizontal="left" vertical="top" wrapText="1"/>
    </xf>
    <xf numFmtId="167" fontId="18" fillId="0" borderId="2" xfId="953" applyNumberFormat="1" applyFont="1" applyFill="1" applyBorder="1" applyAlignment="1">
      <alignment horizontal="right" vertical="center"/>
    </xf>
    <xf numFmtId="167" fontId="18" fillId="0" borderId="17" xfId="954" applyNumberFormat="1" applyFont="1" applyFill="1" applyBorder="1" applyAlignment="1">
      <alignment horizontal="right" vertical="center"/>
    </xf>
    <xf numFmtId="166" fontId="18" fillId="0" borderId="2" xfId="945" applyNumberFormat="1" applyFont="1" applyFill="1" applyBorder="1" applyAlignment="1">
      <alignment horizontal="right" vertical="center"/>
    </xf>
    <xf numFmtId="166" fontId="18" fillId="0" borderId="17" xfId="946" applyNumberFormat="1" applyFont="1" applyFill="1" applyBorder="1" applyAlignment="1">
      <alignment horizontal="right" vertical="center"/>
    </xf>
    <xf numFmtId="0" fontId="18" fillId="0" borderId="18" xfId="947" applyFont="1" applyFill="1" applyBorder="1" applyAlignment="1">
      <alignment horizontal="left" vertical="top" wrapText="1"/>
    </xf>
    <xf numFmtId="167" fontId="18" fillId="0" borderId="3" xfId="955" applyNumberFormat="1" applyFont="1" applyFill="1" applyBorder="1" applyAlignment="1">
      <alignment horizontal="right" vertical="center"/>
    </xf>
    <xf numFmtId="167" fontId="18" fillId="0" borderId="19" xfId="956" applyNumberFormat="1" applyFont="1" applyFill="1" applyBorder="1" applyAlignment="1">
      <alignment horizontal="right" vertical="center"/>
    </xf>
    <xf numFmtId="166" fontId="18" fillId="0" borderId="3" xfId="948" applyNumberFormat="1" applyFont="1" applyFill="1" applyBorder="1" applyAlignment="1">
      <alignment horizontal="right" vertical="center"/>
    </xf>
    <xf numFmtId="166" fontId="18" fillId="0" borderId="19" xfId="949" applyNumberFormat="1" applyFont="1" applyFill="1" applyBorder="1" applyAlignment="1">
      <alignment horizontal="right" vertical="center"/>
    </xf>
    <xf numFmtId="0" fontId="18" fillId="0" borderId="11" xfId="1204" applyFont="1" applyFill="1" applyBorder="1" applyAlignment="1">
      <alignment horizontal="center" wrapText="1"/>
    </xf>
    <xf numFmtId="0" fontId="18" fillId="0" borderId="12" xfId="1205" applyFont="1" applyFill="1" applyBorder="1" applyAlignment="1">
      <alignment horizontal="center" wrapText="1"/>
    </xf>
    <xf numFmtId="0" fontId="18" fillId="0" borderId="14" xfId="1207" applyFont="1" applyFill="1" applyBorder="1" applyAlignment="1">
      <alignment horizontal="left" vertical="top" wrapText="1"/>
    </xf>
    <xf numFmtId="166" fontId="18" fillId="0" borderId="15" xfId="1208" applyNumberFormat="1" applyFont="1" applyFill="1" applyBorder="1" applyAlignment="1">
      <alignment horizontal="right" vertical="center"/>
    </xf>
    <xf numFmtId="167" fontId="18" fillId="0" borderId="15" xfId="1209" applyNumberFormat="1" applyFont="1" applyFill="1" applyBorder="1" applyAlignment="1">
      <alignment horizontal="right" vertical="center"/>
    </xf>
    <xf numFmtId="167" fontId="18" fillId="0" borderId="16" xfId="1210" applyNumberFormat="1" applyFont="1" applyFill="1" applyBorder="1" applyAlignment="1">
      <alignment horizontal="right" vertical="center"/>
    </xf>
    <xf numFmtId="0" fontId="18" fillId="0" borderId="10" xfId="1211" applyFont="1" applyFill="1" applyBorder="1" applyAlignment="1">
      <alignment horizontal="left" vertical="top" wrapText="1"/>
    </xf>
    <xf numFmtId="166" fontId="18" fillId="0" borderId="2" xfId="1212" applyNumberFormat="1" applyFont="1" applyFill="1" applyBorder="1" applyAlignment="1">
      <alignment horizontal="right" vertical="center"/>
    </xf>
    <xf numFmtId="167" fontId="18" fillId="0" borderId="2" xfId="1213" applyNumberFormat="1" applyFont="1" applyFill="1" applyBorder="1" applyAlignment="1">
      <alignment horizontal="right" vertical="center"/>
    </xf>
    <xf numFmtId="167" fontId="18" fillId="0" borderId="17" xfId="1214" applyNumberFormat="1" applyFont="1" applyFill="1" applyBorder="1" applyAlignment="1">
      <alignment horizontal="right" vertical="center"/>
    </xf>
    <xf numFmtId="0" fontId="18" fillId="0" borderId="18" xfId="1215" applyFont="1" applyFill="1" applyBorder="1" applyAlignment="1">
      <alignment horizontal="left" vertical="top" wrapText="1"/>
    </xf>
    <xf numFmtId="166" fontId="18" fillId="0" borderId="3" xfId="1216" applyNumberFormat="1" applyFont="1" applyFill="1" applyBorder="1" applyAlignment="1">
      <alignment horizontal="right" vertical="center"/>
    </xf>
    <xf numFmtId="167" fontId="18" fillId="0" borderId="3" xfId="1217" applyNumberFormat="1" applyFont="1" applyFill="1" applyBorder="1" applyAlignment="1">
      <alignment horizontal="right" vertical="center"/>
    </xf>
    <xf numFmtId="167" fontId="18" fillId="0" borderId="19" xfId="1218" applyNumberFormat="1" applyFont="1" applyFill="1" applyBorder="1" applyAlignment="1">
      <alignment horizontal="right" vertical="center"/>
    </xf>
    <xf numFmtId="0" fontId="18" fillId="0" borderId="0" xfId="950" applyFont="1" applyFill="1" applyBorder="1" applyAlignment="1">
      <alignment horizontal="left" vertical="top" wrapText="1"/>
    </xf>
    <xf numFmtId="0" fontId="23" fillId="0" borderId="0" xfId="1" applyFont="1"/>
    <xf numFmtId="0" fontId="18" fillId="0" borderId="7" xfId="924" applyFont="1" applyFill="1" applyBorder="1" applyAlignment="1">
      <alignment horizontal="left" wrapText="1"/>
    </xf>
    <xf numFmtId="0" fontId="18" fillId="0" borderId="7" xfId="1220" applyFont="1" applyFill="1" applyBorder="1" applyAlignment="1">
      <alignment horizontal="left" wrapText="1"/>
    </xf>
    <xf numFmtId="9" fontId="18" fillId="0" borderId="15" xfId="926" applyNumberFormat="1" applyFont="1" applyFill="1" applyBorder="1" applyAlignment="1">
      <alignment horizontal="right" vertical="center"/>
    </xf>
    <xf numFmtId="9" fontId="18" fillId="0" borderId="16" xfId="927" applyNumberFormat="1" applyFont="1" applyFill="1" applyBorder="1" applyAlignment="1">
      <alignment horizontal="right" vertical="center"/>
    </xf>
    <xf numFmtId="166" fontId="18" fillId="0" borderId="16" xfId="1221" applyNumberFormat="1" applyFont="1" applyFill="1" applyBorder="1" applyAlignment="1">
      <alignment horizontal="right" vertical="center"/>
    </xf>
    <xf numFmtId="9" fontId="18" fillId="0" borderId="2" xfId="928" applyNumberFormat="1" applyFont="1" applyFill="1" applyBorder="1" applyAlignment="1">
      <alignment horizontal="right" vertical="center"/>
    </xf>
    <xf numFmtId="9" fontId="18" fillId="0" borderId="17" xfId="930" applyNumberFormat="1" applyFont="1" applyFill="1" applyBorder="1" applyAlignment="1">
      <alignment horizontal="right" vertical="center"/>
    </xf>
    <xf numFmtId="166" fontId="18" fillId="0" borderId="17" xfId="1222" applyNumberFormat="1" applyFont="1" applyFill="1" applyBorder="1" applyAlignment="1">
      <alignment horizontal="right" vertical="center"/>
    </xf>
    <xf numFmtId="9" fontId="18" fillId="0" borderId="2" xfId="929" applyNumberFormat="1" applyFont="1" applyFill="1" applyBorder="1" applyAlignment="1">
      <alignment horizontal="right" vertical="center"/>
    </xf>
    <xf numFmtId="9" fontId="18" fillId="0" borderId="3" xfId="932" applyNumberFormat="1" applyFont="1" applyFill="1" applyBorder="1" applyAlignment="1">
      <alignment horizontal="right" vertical="center"/>
    </xf>
    <xf numFmtId="9" fontId="18" fillId="0" borderId="19" xfId="933" applyNumberFormat="1" applyFont="1" applyFill="1" applyBorder="1" applyAlignment="1">
      <alignment horizontal="right" vertical="center"/>
    </xf>
    <xf numFmtId="166" fontId="18" fillId="0" borderId="19" xfId="1223" applyNumberFormat="1" applyFont="1" applyFill="1" applyBorder="1" applyAlignment="1">
      <alignment horizontal="right" vertical="center"/>
    </xf>
    <xf numFmtId="0" fontId="24" fillId="0" borderId="0" xfId="1" applyFont="1"/>
    <xf numFmtId="0" fontId="25" fillId="0" borderId="0" xfId="0" applyFont="1"/>
    <xf numFmtId="0" fontId="25" fillId="0" borderId="0" xfId="0" applyFont="1" applyBorder="1"/>
    <xf numFmtId="0" fontId="25" fillId="0" borderId="24" xfId="0" applyFont="1" applyBorder="1"/>
    <xf numFmtId="0" fontId="26" fillId="0" borderId="0" xfId="0" applyFont="1"/>
    <xf numFmtId="169" fontId="25" fillId="0" borderId="0" xfId="0" applyNumberFormat="1" applyFont="1"/>
    <xf numFmtId="167" fontId="4" fillId="0" borderId="0" xfId="1244" applyNumberFormat="1" applyFont="1" applyFill="1" applyBorder="1" applyAlignment="1">
      <alignment horizontal="left" vertical="top" wrapText="1"/>
    </xf>
    <xf numFmtId="43" fontId="4" fillId="0" borderId="16" xfId="2309" applyNumberFormat="1" applyFont="1" applyFill="1" applyBorder="1" applyAlignment="1">
      <alignment horizontal="right" vertical="center"/>
    </xf>
    <xf numFmtId="0" fontId="24" fillId="0" borderId="0" xfId="1" applyFont="1" applyFill="1"/>
    <xf numFmtId="0" fontId="25" fillId="0" borderId="0" xfId="0" applyFont="1" applyFill="1"/>
    <xf numFmtId="0" fontId="25" fillId="0" borderId="0" xfId="0" applyFont="1" applyFill="1" applyBorder="1"/>
    <xf numFmtId="0" fontId="25" fillId="0" borderId="24" xfId="0" applyFont="1" applyFill="1" applyBorder="1"/>
    <xf numFmtId="169" fontId="25" fillId="0" borderId="0" xfId="0" applyNumberFormat="1" applyFont="1" applyFill="1"/>
    <xf numFmtId="166" fontId="25" fillId="0" borderId="0" xfId="0" applyNumberFormat="1" applyFont="1"/>
    <xf numFmtId="173" fontId="25" fillId="0" borderId="24" xfId="2309" applyNumberFormat="1" applyFont="1" applyBorder="1"/>
    <xf numFmtId="0" fontId="27" fillId="0" borderId="0" xfId="1" applyFont="1"/>
    <xf numFmtId="0" fontId="18" fillId="0" borderId="8" xfId="315" applyFont="1" applyFill="1" applyBorder="1" applyAlignment="1">
      <alignment horizontal="left" vertical="top" wrapText="1"/>
    </xf>
    <xf numFmtId="0" fontId="18" fillId="0" borderId="31" xfId="316" applyFont="1" applyFill="1" applyBorder="1" applyAlignment="1">
      <alignment horizontal="left" vertical="top" wrapText="1"/>
    </xf>
    <xf numFmtId="0" fontId="18" fillId="0" borderId="5" xfId="1278" applyFont="1" applyFill="1" applyBorder="1" applyAlignment="1">
      <alignment horizontal="left" vertical="top" wrapText="1"/>
    </xf>
    <xf numFmtId="0" fontId="18" fillId="0" borderId="30" xfId="316" applyFont="1" applyFill="1" applyBorder="1" applyAlignment="1">
      <alignment horizontal="left" vertical="top" wrapText="1"/>
    </xf>
    <xf numFmtId="167" fontId="18" fillId="0" borderId="15" xfId="1276" applyNumberFormat="1" applyFont="1" applyFill="1" applyBorder="1" applyAlignment="1">
      <alignment horizontal="right" vertical="center"/>
    </xf>
    <xf numFmtId="167" fontId="18" fillId="0" borderId="15" xfId="1280" applyNumberFormat="1" applyFont="1" applyFill="1" applyBorder="1" applyAlignment="1">
      <alignment horizontal="right" vertical="center"/>
    </xf>
    <xf numFmtId="0" fontId="26" fillId="0" borderId="30" xfId="0" applyFont="1" applyBorder="1"/>
    <xf numFmtId="0" fontId="18" fillId="0" borderId="0" xfId="316" applyFont="1" applyFill="1" applyBorder="1" applyAlignment="1">
      <alignment horizontal="left" vertical="top" wrapText="1"/>
    </xf>
    <xf numFmtId="167" fontId="18" fillId="0" borderId="2" xfId="1276" applyNumberFormat="1" applyFont="1" applyFill="1" applyBorder="1" applyAlignment="1">
      <alignment horizontal="right" vertical="center"/>
    </xf>
    <xf numFmtId="167" fontId="18" fillId="0" borderId="2" xfId="1280" applyNumberFormat="1" applyFont="1" applyFill="1" applyBorder="1" applyAlignment="1">
      <alignment horizontal="right" vertical="center"/>
    </xf>
    <xf numFmtId="0" fontId="18" fillId="0" borderId="4" xfId="316" applyFont="1" applyFill="1" applyBorder="1" applyAlignment="1">
      <alignment horizontal="left" vertical="top" wrapText="1"/>
    </xf>
    <xf numFmtId="167" fontId="18" fillId="0" borderId="3" xfId="1276" applyNumberFormat="1" applyFont="1" applyFill="1" applyBorder="1" applyAlignment="1">
      <alignment horizontal="right" vertical="center"/>
    </xf>
    <xf numFmtId="167" fontId="18" fillId="0" borderId="3" xfId="1280" applyNumberFormat="1" applyFont="1" applyFill="1" applyBorder="1" applyAlignment="1">
      <alignment horizontal="right" vertical="center"/>
    </xf>
    <xf numFmtId="167" fontId="18" fillId="0" borderId="3" xfId="1280" quotePrefix="1" applyNumberFormat="1" applyFont="1" applyFill="1" applyBorder="1" applyAlignment="1">
      <alignment horizontal="right" vertical="center"/>
    </xf>
    <xf numFmtId="167" fontId="18" fillId="0" borderId="19" xfId="1280" applyNumberFormat="1" applyFont="1" applyFill="1" applyBorder="1" applyAlignment="1">
      <alignment horizontal="right" vertical="center"/>
    </xf>
    <xf numFmtId="0" fontId="18" fillId="0" borderId="0" xfId="271" applyFont="1" applyFill="1" applyBorder="1" applyAlignment="1">
      <alignment vertical="top"/>
    </xf>
    <xf numFmtId="0" fontId="18" fillId="0" borderId="0" xfId="271" applyFont="1" applyFill="1" applyBorder="1" applyAlignment="1">
      <alignment vertical="top" wrapText="1"/>
    </xf>
    <xf numFmtId="0" fontId="18" fillId="0" borderId="26" xfId="1278" applyFont="1" applyFill="1" applyBorder="1" applyAlignment="1">
      <alignment horizontal="left" vertical="top" wrapText="1"/>
    </xf>
    <xf numFmtId="166" fontId="18" fillId="0" borderId="15" xfId="1275" applyNumberFormat="1" applyFont="1" applyFill="1" applyBorder="1" applyAlignment="1">
      <alignment horizontal="right" vertical="center"/>
    </xf>
    <xf numFmtId="166" fontId="18" fillId="0" borderId="15" xfId="1279" applyNumberFormat="1" applyFont="1" applyFill="1" applyBorder="1" applyAlignment="1">
      <alignment horizontal="right" vertical="center"/>
    </xf>
    <xf numFmtId="166" fontId="18" fillId="0" borderId="2" xfId="1275" applyNumberFormat="1" applyFont="1" applyFill="1" applyBorder="1" applyAlignment="1">
      <alignment horizontal="right" vertical="center"/>
    </xf>
    <xf numFmtId="166" fontId="18" fillId="0" borderId="2" xfId="1279" applyNumberFormat="1" applyFont="1" applyFill="1" applyBorder="1" applyAlignment="1">
      <alignment horizontal="right" vertical="center"/>
    </xf>
    <xf numFmtId="0" fontId="26" fillId="0" borderId="0" xfId="0" applyFont="1" applyBorder="1"/>
    <xf numFmtId="166" fontId="18" fillId="0" borderId="3" xfId="1275" applyNumberFormat="1" applyFont="1" applyFill="1" applyBorder="1" applyAlignment="1">
      <alignment horizontal="right" vertical="center"/>
    </xf>
    <xf numFmtId="166" fontId="18" fillId="0" borderId="3" xfId="1279" applyNumberFormat="1" applyFont="1" applyFill="1" applyBorder="1" applyAlignment="1">
      <alignment horizontal="right" vertical="center"/>
    </xf>
    <xf numFmtId="166" fontId="18" fillId="0" borderId="4" xfId="1279" applyNumberFormat="1" applyFont="1" applyFill="1" applyBorder="1" applyAlignment="1">
      <alignment horizontal="right" vertical="center"/>
    </xf>
    <xf numFmtId="0" fontId="18" fillId="0" borderId="11" xfId="1250" applyFont="1" applyFill="1" applyBorder="1" applyAlignment="1">
      <alignment horizontal="center" wrapText="1"/>
    </xf>
    <xf numFmtId="0" fontId="18" fillId="0" borderId="12" xfId="1251" applyFont="1" applyFill="1" applyBorder="1" applyAlignment="1">
      <alignment horizontal="center" wrapText="1"/>
    </xf>
    <xf numFmtId="0" fontId="18" fillId="0" borderId="14" xfId="1253" applyFont="1" applyFill="1" applyBorder="1" applyAlignment="1">
      <alignment horizontal="left" vertical="top" wrapText="1"/>
    </xf>
    <xf numFmtId="166" fontId="18" fillId="0" borderId="15" xfId="1254" applyNumberFormat="1" applyFont="1" applyFill="1" applyBorder="1" applyAlignment="1">
      <alignment horizontal="right" vertical="center"/>
    </xf>
    <xf numFmtId="167" fontId="18" fillId="0" borderId="15" xfId="1255" applyNumberFormat="1" applyFont="1" applyFill="1" applyBorder="1" applyAlignment="1">
      <alignment horizontal="right" vertical="center"/>
    </xf>
    <xf numFmtId="167" fontId="18" fillId="0" borderId="16" xfId="1256" applyNumberFormat="1" applyFont="1" applyFill="1" applyBorder="1" applyAlignment="1">
      <alignment horizontal="right" vertical="center"/>
    </xf>
    <xf numFmtId="0" fontId="18" fillId="0" borderId="10" xfId="1257" applyFont="1" applyFill="1" applyBorder="1" applyAlignment="1">
      <alignment horizontal="left" vertical="top" wrapText="1"/>
    </xf>
    <xf numFmtId="166" fontId="18" fillId="0" borderId="2" xfId="1258" applyNumberFormat="1" applyFont="1" applyFill="1" applyBorder="1" applyAlignment="1">
      <alignment horizontal="right" vertical="center"/>
    </xf>
    <xf numFmtId="167" fontId="18" fillId="0" borderId="2" xfId="1259" applyNumberFormat="1" applyFont="1" applyFill="1" applyBorder="1" applyAlignment="1">
      <alignment horizontal="right" vertical="center"/>
    </xf>
    <xf numFmtId="167" fontId="18" fillId="0" borderId="17" xfId="1260" applyNumberFormat="1" applyFont="1" applyFill="1" applyBorder="1" applyAlignment="1">
      <alignment horizontal="right" vertical="center"/>
    </xf>
    <xf numFmtId="0" fontId="18" fillId="0" borderId="18" xfId="1240" applyFont="1" applyFill="1" applyBorder="1" applyAlignment="1">
      <alignment horizontal="left" vertical="top" wrapText="1"/>
    </xf>
    <xf numFmtId="165" fontId="18" fillId="0" borderId="3" xfId="1365" applyNumberFormat="1" applyFont="1" applyFill="1" applyBorder="1" applyAlignment="1">
      <alignment horizontal="right" vertical="center"/>
    </xf>
    <xf numFmtId="164" fontId="18" fillId="0" borderId="3" xfId="1363" applyNumberFormat="1" applyFont="1" applyFill="1" applyBorder="1" applyAlignment="1">
      <alignment horizontal="right" vertical="center"/>
    </xf>
    <xf numFmtId="165" fontId="18" fillId="0" borderId="19" xfId="1365" applyNumberFormat="1" applyFont="1" applyFill="1" applyBorder="1" applyAlignment="1">
      <alignment horizontal="right" vertical="center"/>
    </xf>
    <xf numFmtId="164" fontId="18" fillId="0" borderId="19" xfId="1364" applyNumberFormat="1" applyFont="1" applyFill="1" applyBorder="1" applyAlignment="1">
      <alignment horizontal="right" vertical="center"/>
    </xf>
    <xf numFmtId="0" fontId="26" fillId="0" borderId="24" xfId="0" applyFont="1" applyFill="1" applyBorder="1"/>
    <xf numFmtId="0" fontId="26" fillId="0" borderId="0" xfId="0" applyFont="1" applyFill="1"/>
    <xf numFmtId="165" fontId="18" fillId="0" borderId="19" xfId="1366" applyNumberFormat="1" applyFont="1" applyFill="1" applyBorder="1" applyAlignment="1">
      <alignment horizontal="right" vertical="center"/>
    </xf>
    <xf numFmtId="0" fontId="18" fillId="0" borderId="0" xfId="1286" applyFont="1" applyFill="1" applyBorder="1" applyAlignment="1">
      <alignment horizontal="left" vertical="top" wrapText="1"/>
    </xf>
    <xf numFmtId="169" fontId="18" fillId="0" borderId="0" xfId="1286" applyNumberFormat="1" applyFont="1" applyFill="1" applyBorder="1" applyAlignment="1">
      <alignment horizontal="left" vertical="top" wrapText="1"/>
    </xf>
    <xf numFmtId="0" fontId="25" fillId="0" borderId="0" xfId="0" applyFont="1" applyAlignment="1">
      <alignment wrapText="1"/>
    </xf>
    <xf numFmtId="0" fontId="25" fillId="0" borderId="0" xfId="0" applyFont="1" applyAlignment="1"/>
    <xf numFmtId="0" fontId="4" fillId="0" borderId="0" xfId="824" applyFont="1" applyFill="1" applyBorder="1" applyAlignment="1">
      <alignment horizontal="left" vertical="top" wrapText="1"/>
    </xf>
    <xf numFmtId="0" fontId="18" fillId="0" borderId="0" xfId="2090" applyFont="1" applyFill="1" applyBorder="1" applyAlignment="1">
      <alignment horizontal="left" vertical="top" wrapText="1"/>
    </xf>
    <xf numFmtId="0" fontId="4" fillId="0" borderId="10" xfId="2113" applyFont="1" applyFill="1" applyBorder="1" applyAlignment="1">
      <alignment horizontal="left" vertical="top" wrapText="1"/>
    </xf>
    <xf numFmtId="0" fontId="4" fillId="0" borderId="11" xfId="1100" applyFont="1" applyFill="1" applyBorder="1" applyAlignment="1">
      <alignment horizontal="center" wrapText="1"/>
    </xf>
    <xf numFmtId="0" fontId="4" fillId="0" borderId="12" xfId="1101" applyFont="1" applyFill="1" applyBorder="1" applyAlignment="1">
      <alignment horizontal="center" wrapText="1"/>
    </xf>
    <xf numFmtId="0" fontId="4" fillId="0" borderId="0" xfId="1115" applyFont="1" applyFill="1" applyBorder="1" applyAlignment="1">
      <alignment horizontal="left" vertical="top" wrapText="1"/>
    </xf>
    <xf numFmtId="0" fontId="4" fillId="0" borderId="10" xfId="1033" applyFont="1" applyFill="1" applyBorder="1" applyAlignment="1">
      <alignment horizontal="left" vertical="top" wrapText="1"/>
    </xf>
    <xf numFmtId="0" fontId="4" fillId="0" borderId="10" xfId="1107" applyFont="1" applyFill="1" applyBorder="1" applyAlignment="1">
      <alignment horizontal="left" vertical="top" wrapText="1"/>
    </xf>
    <xf numFmtId="0" fontId="4" fillId="0" borderId="18" xfId="1111" applyFont="1" applyFill="1" applyBorder="1" applyAlignment="1">
      <alignment horizontal="left" vertical="top" wrapText="1"/>
    </xf>
    <xf numFmtId="0" fontId="4" fillId="0" borderId="14" xfId="1103" applyFont="1" applyFill="1" applyBorder="1" applyAlignment="1">
      <alignment horizontal="left" vertical="top" wrapText="1"/>
    </xf>
    <xf numFmtId="0" fontId="18" fillId="0" borderId="1" xfId="1201" applyFont="1" applyFill="1" applyBorder="1" applyAlignment="1">
      <alignment horizontal="center" wrapText="1"/>
    </xf>
    <xf numFmtId="0" fontId="18" fillId="0" borderId="5" xfId="1202" applyFont="1" applyFill="1" applyBorder="1" applyAlignment="1">
      <alignment horizontal="center" wrapText="1"/>
    </xf>
    <xf numFmtId="0" fontId="18" fillId="0" borderId="1" xfId="892" applyFont="1" applyFill="1" applyBorder="1" applyAlignment="1">
      <alignment horizontal="center" wrapText="1"/>
    </xf>
    <xf numFmtId="0" fontId="18" fillId="0" borderId="5" xfId="893" applyFont="1" applyFill="1" applyBorder="1" applyAlignment="1">
      <alignment horizontal="center" wrapText="1"/>
    </xf>
    <xf numFmtId="0" fontId="18" fillId="0" borderId="11" xfId="895" applyFont="1" applyFill="1" applyBorder="1" applyAlignment="1">
      <alignment horizontal="center" wrapText="1"/>
    </xf>
    <xf numFmtId="0" fontId="18" fillId="0" borderId="12" xfId="896" applyFont="1" applyFill="1" applyBorder="1" applyAlignment="1">
      <alignment horizontal="center" wrapText="1"/>
    </xf>
    <xf numFmtId="0" fontId="4" fillId="0" borderId="1" xfId="2218" applyFont="1" applyFill="1" applyBorder="1" applyAlignment="1">
      <alignment horizontal="center" wrapText="1"/>
    </xf>
    <xf numFmtId="0" fontId="18" fillId="0" borderId="11" xfId="1636" applyFont="1" applyFill="1" applyBorder="1" applyAlignment="1">
      <alignment horizontal="center" wrapText="1"/>
    </xf>
    <xf numFmtId="0" fontId="18" fillId="0" borderId="12" xfId="1637" applyFont="1" applyFill="1" applyBorder="1" applyAlignment="1">
      <alignment horizontal="center" wrapText="1"/>
    </xf>
    <xf numFmtId="0" fontId="18" fillId="0" borderId="14" xfId="1639" applyFont="1" applyFill="1" applyBorder="1" applyAlignment="1">
      <alignment horizontal="left" vertical="top" wrapText="1"/>
    </xf>
    <xf numFmtId="166" fontId="18" fillId="0" borderId="15" xfId="1640" applyNumberFormat="1" applyFont="1" applyFill="1" applyBorder="1" applyAlignment="1">
      <alignment horizontal="right" vertical="center"/>
    </xf>
    <xf numFmtId="167" fontId="18" fillId="0" borderId="15" xfId="1641" applyNumberFormat="1" applyFont="1" applyFill="1" applyBorder="1" applyAlignment="1">
      <alignment horizontal="right" vertical="center"/>
    </xf>
    <xf numFmtId="167" fontId="18" fillId="0" borderId="16" xfId="1642" applyNumberFormat="1" applyFont="1" applyFill="1" applyBorder="1" applyAlignment="1">
      <alignment horizontal="right" vertical="center"/>
    </xf>
    <xf numFmtId="0" fontId="18" fillId="0" borderId="10" xfId="1643" applyFont="1" applyFill="1" applyBorder="1" applyAlignment="1">
      <alignment horizontal="left" vertical="top" wrapText="1"/>
    </xf>
    <xf numFmtId="166" fontId="18" fillId="0" borderId="2" xfId="1644" applyNumberFormat="1" applyFont="1" applyFill="1" applyBorder="1" applyAlignment="1">
      <alignment horizontal="right" vertical="center"/>
    </xf>
    <xf numFmtId="167" fontId="18" fillId="0" borderId="2" xfId="1645" applyNumberFormat="1" applyFont="1" applyFill="1" applyBorder="1" applyAlignment="1">
      <alignment horizontal="right" vertical="center"/>
    </xf>
    <xf numFmtId="167" fontId="18" fillId="0" borderId="17" xfId="1646" applyNumberFormat="1" applyFont="1" applyFill="1" applyBorder="1" applyAlignment="1">
      <alignment horizontal="right" vertical="center"/>
    </xf>
    <xf numFmtId="0" fontId="18" fillId="0" borderId="18" xfId="1647" applyFont="1" applyFill="1" applyBorder="1" applyAlignment="1">
      <alignment horizontal="left" vertical="top" wrapText="1"/>
    </xf>
    <xf numFmtId="164" fontId="18" fillId="0" borderId="3" xfId="1648" applyNumberFormat="1" applyFont="1" applyFill="1" applyBorder="1" applyAlignment="1">
      <alignment horizontal="right" vertical="center"/>
    </xf>
    <xf numFmtId="164" fontId="18" fillId="0" borderId="19" xfId="1648" applyNumberFormat="1" applyFont="1" applyFill="1" applyBorder="1" applyAlignment="1">
      <alignment horizontal="right" vertical="center"/>
    </xf>
    <xf numFmtId="164" fontId="18" fillId="0" borderId="19" xfId="1649" applyNumberFormat="1" applyFont="1" applyFill="1" applyBorder="1" applyAlignment="1">
      <alignment horizontal="right" vertical="center"/>
    </xf>
    <xf numFmtId="0" fontId="14" fillId="0" borderId="0" xfId="0" applyFont="1" applyFill="1"/>
    <xf numFmtId="165" fontId="18" fillId="0" borderId="3" xfId="1651" applyNumberFormat="1" applyFont="1" applyFill="1" applyBorder="1" applyAlignment="1">
      <alignment horizontal="right" vertical="center"/>
    </xf>
    <xf numFmtId="0" fontId="18" fillId="0" borderId="57" xfId="1676" applyFont="1" applyFill="1" applyBorder="1" applyAlignment="1">
      <alignment vertical="center" wrapText="1"/>
    </xf>
    <xf numFmtId="0" fontId="18" fillId="0" borderId="57" xfId="1680" applyFont="1" applyFill="1" applyBorder="1" applyAlignment="1">
      <alignment vertical="center" wrapText="1"/>
    </xf>
    <xf numFmtId="0" fontId="18" fillId="0" borderId="66" xfId="1680" applyFont="1" applyFill="1" applyBorder="1" applyAlignment="1">
      <alignment vertical="center" wrapText="1"/>
    </xf>
    <xf numFmtId="0" fontId="18" fillId="0" borderId="10" xfId="1660" applyFont="1" applyFill="1" applyBorder="1" applyAlignment="1">
      <alignment horizontal="left" vertical="top" wrapText="1"/>
    </xf>
    <xf numFmtId="167" fontId="18" fillId="0" borderId="2" xfId="1678" applyNumberFormat="1" applyFont="1" applyFill="1" applyBorder="1" applyAlignment="1">
      <alignment horizontal="right" vertical="center"/>
    </xf>
    <xf numFmtId="167" fontId="18" fillId="0" borderId="2" xfId="1682" applyNumberFormat="1" applyFont="1" applyFill="1" applyBorder="1" applyAlignment="1">
      <alignment horizontal="right" vertical="center"/>
    </xf>
    <xf numFmtId="0" fontId="18" fillId="0" borderId="10" xfId="1664" applyFont="1" applyFill="1" applyBorder="1" applyAlignment="1">
      <alignment horizontal="left" vertical="top" wrapText="1"/>
    </xf>
    <xf numFmtId="167" fontId="18" fillId="0" borderId="54" xfId="2123" applyNumberFormat="1" applyFont="1" applyBorder="1" applyAlignment="1">
      <alignment horizontal="right" vertical="center"/>
    </xf>
    <xf numFmtId="167" fontId="18" fillId="0" borderId="39" xfId="2123" applyNumberFormat="1" applyFont="1" applyBorder="1" applyAlignment="1">
      <alignment horizontal="right" vertical="center"/>
    </xf>
    <xf numFmtId="0" fontId="18" fillId="0" borderId="34" xfId="1664" applyFont="1" applyFill="1" applyBorder="1" applyAlignment="1">
      <alignment horizontal="left" vertical="top" wrapText="1"/>
    </xf>
    <xf numFmtId="167" fontId="18" fillId="0" borderId="3" xfId="1678" applyNumberFormat="1" applyFont="1" applyFill="1" applyBorder="1" applyAlignment="1">
      <alignment horizontal="right" vertical="center"/>
    </xf>
    <xf numFmtId="167" fontId="18" fillId="0" borderId="3" xfId="1682" applyNumberFormat="1" applyFont="1" applyFill="1" applyBorder="1" applyAlignment="1">
      <alignment horizontal="right" vertical="center"/>
    </xf>
    <xf numFmtId="166" fontId="18" fillId="0" borderId="24" xfId="1681" applyNumberFormat="1" applyFont="1" applyFill="1" applyBorder="1" applyAlignment="1">
      <alignment horizontal="right" vertical="center"/>
    </xf>
    <xf numFmtId="0" fontId="18" fillId="0" borderId="0" xfId="1664" applyFont="1" applyFill="1" applyBorder="1" applyAlignment="1">
      <alignment horizontal="left" vertical="top" wrapText="1"/>
    </xf>
    <xf numFmtId="167" fontId="18" fillId="0" borderId="0" xfId="1678" applyNumberFormat="1" applyFont="1" applyFill="1" applyBorder="1" applyAlignment="1">
      <alignment horizontal="right" vertical="center"/>
    </xf>
    <xf numFmtId="167" fontId="18" fillId="0" borderId="0" xfId="1682" applyNumberFormat="1" applyFont="1" applyFill="1" applyBorder="1" applyAlignment="1">
      <alignment horizontal="right" vertical="center"/>
    </xf>
    <xf numFmtId="166" fontId="18" fillId="0" borderId="0" xfId="1681" applyNumberFormat="1" applyFont="1" applyFill="1" applyBorder="1" applyAlignment="1">
      <alignment horizontal="right" vertical="center"/>
    </xf>
    <xf numFmtId="166" fontId="18" fillId="0" borderId="0" xfId="1677" applyNumberFormat="1" applyFont="1" applyFill="1" applyBorder="1" applyAlignment="1">
      <alignment horizontal="right" vertical="center"/>
    </xf>
    <xf numFmtId="0" fontId="18" fillId="0" borderId="52" xfId="1680" applyFont="1" applyFill="1" applyBorder="1" applyAlignment="1">
      <alignment vertical="center" wrapText="1"/>
    </xf>
    <xf numFmtId="0" fontId="18" fillId="0" borderId="53" xfId="1660" applyFont="1" applyFill="1" applyBorder="1" applyAlignment="1">
      <alignment horizontal="left" vertical="top" wrapText="1"/>
    </xf>
    <xf numFmtId="166" fontId="18" fillId="0" borderId="33" xfId="1677" applyNumberFormat="1" applyFont="1" applyFill="1" applyBorder="1" applyAlignment="1">
      <alignment horizontal="right" vertical="center"/>
    </xf>
    <xf numFmtId="166" fontId="18" fillId="0" borderId="33" xfId="1681" applyNumberFormat="1" applyFont="1" applyFill="1" applyBorder="1" applyAlignment="1">
      <alignment horizontal="right" vertical="center"/>
    </xf>
    <xf numFmtId="166" fontId="18" fillId="0" borderId="2" xfId="1677" applyNumberFormat="1" applyFont="1" applyFill="1" applyBorder="1" applyAlignment="1">
      <alignment horizontal="right" vertical="center"/>
    </xf>
    <xf numFmtId="166" fontId="18" fillId="0" borderId="2" xfId="1681" applyNumberFormat="1" applyFont="1" applyFill="1" applyBorder="1" applyAlignment="1">
      <alignment horizontal="right" vertical="center"/>
    </xf>
    <xf numFmtId="166" fontId="18" fillId="0" borderId="54" xfId="2123" applyNumberFormat="1" applyFont="1" applyBorder="1" applyAlignment="1">
      <alignment horizontal="right" vertical="center"/>
    </xf>
    <xf numFmtId="166" fontId="18" fillId="0" borderId="39" xfId="2123" applyNumberFormat="1" applyFont="1" applyBorder="1" applyAlignment="1">
      <alignment horizontal="right" vertical="center"/>
    </xf>
    <xf numFmtId="0" fontId="18" fillId="0" borderId="58" xfId="1664" applyFont="1" applyFill="1" applyBorder="1" applyAlignment="1">
      <alignment horizontal="left" vertical="top" wrapText="1"/>
    </xf>
    <xf numFmtId="166" fontId="18" fillId="0" borderId="59" xfId="1677" applyNumberFormat="1" applyFont="1" applyFill="1" applyBorder="1" applyAlignment="1">
      <alignment horizontal="right" vertical="center"/>
    </xf>
    <xf numFmtId="166" fontId="18" fillId="0" borderId="59" xfId="1681" applyNumberFormat="1" applyFont="1" applyFill="1" applyBorder="1" applyAlignment="1">
      <alignment horizontal="right" vertical="center"/>
    </xf>
    <xf numFmtId="166" fontId="18" fillId="0" borderId="60" xfId="1681" applyNumberFormat="1" applyFont="1" applyFill="1" applyBorder="1" applyAlignment="1">
      <alignment horizontal="right" vertical="center"/>
    </xf>
    <xf numFmtId="0" fontId="18" fillId="0" borderId="11" xfId="1657" applyFont="1" applyFill="1" applyBorder="1" applyAlignment="1">
      <alignment horizontal="center" wrapText="1"/>
    </xf>
    <xf numFmtId="0" fontId="18" fillId="0" borderId="12" xfId="1658" applyFont="1" applyFill="1" applyBorder="1" applyAlignment="1">
      <alignment horizontal="center" wrapText="1"/>
    </xf>
    <xf numFmtId="0" fontId="18" fillId="0" borderId="14" xfId="1660" applyFont="1" applyFill="1" applyBorder="1" applyAlignment="1">
      <alignment horizontal="left" vertical="top" wrapText="1"/>
    </xf>
    <xf numFmtId="166" fontId="18" fillId="0" borderId="15" xfId="1661" applyNumberFormat="1" applyFont="1" applyFill="1" applyBorder="1" applyAlignment="1">
      <alignment horizontal="right" vertical="center"/>
    </xf>
    <xf numFmtId="167" fontId="18" fillId="0" borderId="15" xfId="1662" applyNumberFormat="1" applyFont="1" applyFill="1" applyBorder="1" applyAlignment="1">
      <alignment horizontal="right" vertical="center"/>
    </xf>
    <xf numFmtId="167" fontId="18" fillId="0" borderId="16" xfId="1663" applyNumberFormat="1" applyFont="1" applyFill="1" applyBorder="1" applyAlignment="1">
      <alignment horizontal="right" vertical="center"/>
    </xf>
    <xf numFmtId="166" fontId="18" fillId="0" borderId="2" xfId="1665" applyNumberFormat="1" applyFont="1" applyFill="1" applyBorder="1" applyAlignment="1">
      <alignment horizontal="right" vertical="center"/>
    </xf>
    <xf numFmtId="167" fontId="18" fillId="0" borderId="2" xfId="1666" applyNumberFormat="1" applyFont="1" applyFill="1" applyBorder="1" applyAlignment="1">
      <alignment horizontal="right" vertical="center"/>
    </xf>
    <xf numFmtId="167" fontId="18" fillId="0" borderId="17" xfId="1667" applyNumberFormat="1" applyFont="1" applyFill="1" applyBorder="1" applyAlignment="1">
      <alignment horizontal="right" vertical="center"/>
    </xf>
    <xf numFmtId="0" fontId="14" fillId="0" borderId="24" xfId="0" applyFont="1" applyBorder="1"/>
    <xf numFmtId="0" fontId="18" fillId="0" borderId="0" xfId="1650" applyFont="1" applyFill="1" applyBorder="1" applyAlignment="1">
      <alignment horizontal="left" vertical="top" wrapText="1"/>
    </xf>
    <xf numFmtId="169" fontId="18" fillId="0" borderId="0" xfId="1650" applyNumberFormat="1" applyFont="1" applyFill="1" applyBorder="1" applyAlignment="1">
      <alignment horizontal="left" vertical="top" wrapText="1"/>
    </xf>
    <xf numFmtId="166" fontId="18" fillId="0" borderId="0" xfId="1650" applyNumberFormat="1" applyFont="1" applyFill="1" applyBorder="1" applyAlignment="1">
      <alignment horizontal="left" vertical="top" wrapText="1"/>
    </xf>
    <xf numFmtId="0" fontId="18" fillId="0" borderId="36" xfId="2123" applyFont="1" applyBorder="1" applyAlignment="1">
      <alignment horizontal="left" vertical="top" wrapText="1"/>
    </xf>
    <xf numFmtId="166" fontId="18" fillId="0" borderId="37" xfId="2123" applyNumberFormat="1" applyFont="1" applyBorder="1" applyAlignment="1">
      <alignment horizontal="right" vertical="center"/>
    </xf>
    <xf numFmtId="167" fontId="18" fillId="0" borderId="37" xfId="2123" applyNumberFormat="1" applyFont="1" applyBorder="1" applyAlignment="1">
      <alignment horizontal="right" vertical="center"/>
    </xf>
    <xf numFmtId="167" fontId="18" fillId="0" borderId="38" xfId="2123" applyNumberFormat="1" applyFont="1" applyBorder="1" applyAlignment="1">
      <alignment horizontal="right" vertical="center"/>
    </xf>
    <xf numFmtId="0" fontId="18" fillId="0" borderId="43" xfId="2123" applyFont="1" applyBorder="1" applyAlignment="1">
      <alignment horizontal="left" vertical="top" wrapText="1"/>
    </xf>
    <xf numFmtId="167" fontId="18" fillId="0" borderId="47" xfId="2123" applyNumberFormat="1" applyFont="1" applyBorder="1" applyAlignment="1">
      <alignment horizontal="right" vertical="center"/>
    </xf>
    <xf numFmtId="0" fontId="18" fillId="0" borderId="14" xfId="1676" applyFont="1" applyFill="1" applyBorder="1" applyAlignment="1">
      <alignment horizontal="left" vertical="top" wrapText="1"/>
    </xf>
    <xf numFmtId="166" fontId="18" fillId="0" borderId="15" xfId="1677" applyNumberFormat="1" applyFont="1" applyFill="1" applyBorder="1" applyAlignment="1">
      <alignment horizontal="right" vertical="center"/>
    </xf>
    <xf numFmtId="167" fontId="18" fillId="0" borderId="15" xfId="1678" applyNumberFormat="1" applyFont="1" applyFill="1" applyBorder="1" applyAlignment="1">
      <alignment horizontal="right" vertical="center"/>
    </xf>
    <xf numFmtId="167" fontId="18" fillId="0" borderId="16" xfId="1679" applyNumberFormat="1" applyFont="1" applyFill="1" applyBorder="1" applyAlignment="1">
      <alignment horizontal="right" vertical="center"/>
    </xf>
    <xf numFmtId="0" fontId="18" fillId="0" borderId="10" xfId="1680" applyFont="1" applyFill="1" applyBorder="1" applyAlignment="1">
      <alignment horizontal="left" vertical="top" wrapText="1"/>
    </xf>
    <xf numFmtId="167" fontId="18" fillId="0" borderId="17" xfId="1683" applyNumberFormat="1" applyFont="1" applyFill="1" applyBorder="1" applyAlignment="1">
      <alignment horizontal="right" vertical="center"/>
    </xf>
    <xf numFmtId="0" fontId="18" fillId="0" borderId="18" xfId="1684" applyFont="1" applyFill="1" applyBorder="1" applyAlignment="1">
      <alignment horizontal="left" vertical="top" wrapText="1"/>
    </xf>
    <xf numFmtId="164" fontId="18" fillId="0" borderId="3" xfId="1685" applyNumberFormat="1" applyFont="1" applyFill="1" applyBorder="1" applyAlignment="1">
      <alignment horizontal="right" vertical="center"/>
    </xf>
    <xf numFmtId="164" fontId="18" fillId="0" borderId="19" xfId="1685" applyNumberFormat="1" applyFont="1" applyFill="1" applyBorder="1" applyAlignment="1">
      <alignment horizontal="right" vertical="center"/>
    </xf>
    <xf numFmtId="164" fontId="18" fillId="0" borderId="19" xfId="1686" applyNumberFormat="1" applyFont="1" applyFill="1" applyBorder="1" applyAlignment="1">
      <alignment horizontal="right" vertical="center"/>
    </xf>
    <xf numFmtId="0" fontId="18" fillId="0" borderId="0" xfId="1687" applyFont="1" applyFill="1" applyBorder="1" applyAlignment="1">
      <alignment horizontal="left" vertical="top" wrapText="1"/>
    </xf>
    <xf numFmtId="0" fontId="18" fillId="0" borderId="19" xfId="1688" applyFont="1" applyFill="1" applyBorder="1" applyAlignment="1">
      <alignment horizontal="right" vertical="center"/>
    </xf>
    <xf numFmtId="0" fontId="18" fillId="0" borderId="0" xfId="271" applyFont="1" applyFill="1" applyBorder="1" applyAlignment="1">
      <alignment horizontal="left" vertical="top"/>
    </xf>
    <xf numFmtId="0" fontId="4" fillId="0" borderId="1" xfId="1608" applyFont="1" applyFill="1" applyBorder="1" applyAlignment="1">
      <alignment horizontal="center" vertical="top" wrapText="1"/>
    </xf>
    <xf numFmtId="0" fontId="4" fillId="0" borderId="5" xfId="1609" applyFont="1" applyFill="1" applyBorder="1" applyAlignment="1">
      <alignment horizontal="center" vertical="top" wrapText="1"/>
    </xf>
    <xf numFmtId="0" fontId="26" fillId="0" borderId="56" xfId="0" applyFont="1" applyBorder="1" applyAlignment="1"/>
    <xf numFmtId="0" fontId="26" fillId="0" borderId="25" xfId="0" applyFont="1" applyBorder="1"/>
    <xf numFmtId="0" fontId="26" fillId="0" borderId="51" xfId="0" applyFont="1" applyBorder="1" applyAlignment="1"/>
    <xf numFmtId="0" fontId="26" fillId="0" borderId="55" xfId="0" applyFont="1" applyBorder="1"/>
    <xf numFmtId="0" fontId="26" fillId="0" borderId="24" xfId="0" applyFont="1" applyBorder="1"/>
    <xf numFmtId="0" fontId="26" fillId="0" borderId="65" xfId="0" applyFont="1" applyBorder="1"/>
    <xf numFmtId="9" fontId="26" fillId="0" borderId="0" xfId="1540" applyFont="1"/>
    <xf numFmtId="166" fontId="26" fillId="0" borderId="0" xfId="0" applyNumberFormat="1" applyFont="1"/>
    <xf numFmtId="164" fontId="4" fillId="0" borderId="19" xfId="1954" applyNumberFormat="1" applyFont="1" applyFill="1" applyBorder="1" applyAlignment="1">
      <alignment horizontal="right" vertical="center"/>
    </xf>
    <xf numFmtId="164" fontId="4" fillId="0" borderId="19" xfId="1955" applyNumberFormat="1" applyFont="1" applyFill="1" applyBorder="1" applyAlignment="1">
      <alignment horizontal="right" vertical="center"/>
    </xf>
    <xf numFmtId="0" fontId="18" fillId="0" borderId="11" xfId="1853" applyFont="1" applyFill="1" applyBorder="1" applyAlignment="1">
      <alignment horizontal="center" wrapText="1"/>
    </xf>
    <xf numFmtId="0" fontId="18" fillId="0" borderId="12" xfId="1854" applyFont="1" applyFill="1" applyBorder="1" applyAlignment="1">
      <alignment horizontal="center" wrapText="1"/>
    </xf>
    <xf numFmtId="0" fontId="18" fillId="0" borderId="14" xfId="1856" applyFont="1" applyFill="1" applyBorder="1" applyAlignment="1">
      <alignment horizontal="left" vertical="top" wrapText="1"/>
    </xf>
    <xf numFmtId="166" fontId="18" fillId="0" borderId="15" xfId="1857" applyNumberFormat="1" applyFont="1" applyFill="1" applyBorder="1" applyAlignment="1">
      <alignment horizontal="right" vertical="center"/>
    </xf>
    <xf numFmtId="167" fontId="18" fillId="0" borderId="15" xfId="1858" applyNumberFormat="1" applyFont="1" applyFill="1" applyBorder="1" applyAlignment="1">
      <alignment horizontal="right" vertical="center"/>
    </xf>
    <xf numFmtId="167" fontId="18" fillId="0" borderId="16" xfId="1859" applyNumberFormat="1" applyFont="1" applyFill="1" applyBorder="1" applyAlignment="1">
      <alignment horizontal="right" vertical="center"/>
    </xf>
    <xf numFmtId="0" fontId="18" fillId="0" borderId="10" xfId="1860" applyFont="1" applyFill="1" applyBorder="1" applyAlignment="1">
      <alignment horizontal="left" vertical="top" wrapText="1"/>
    </xf>
    <xf numFmtId="166" fontId="18" fillId="0" borderId="2" xfId="1861" applyNumberFormat="1" applyFont="1" applyFill="1" applyBorder="1" applyAlignment="1">
      <alignment horizontal="right" vertical="center"/>
    </xf>
    <xf numFmtId="167" fontId="18" fillId="0" borderId="2" xfId="1862" applyNumberFormat="1" applyFont="1" applyFill="1" applyBorder="1" applyAlignment="1">
      <alignment horizontal="right" vertical="center"/>
    </xf>
    <xf numFmtId="167" fontId="18" fillId="0" borderId="17" xfId="1863" applyNumberFormat="1" applyFont="1" applyFill="1" applyBorder="1" applyAlignment="1">
      <alignment horizontal="right" vertical="center"/>
    </xf>
    <xf numFmtId="0" fontId="18" fillId="0" borderId="18" xfId="1864" applyFont="1" applyFill="1" applyBorder="1" applyAlignment="1">
      <alignment horizontal="left" vertical="top" wrapText="1"/>
    </xf>
    <xf numFmtId="164" fontId="18" fillId="0" borderId="3" xfId="1878" applyNumberFormat="1" applyFont="1" applyFill="1" applyBorder="1" applyAlignment="1">
      <alignment horizontal="right" vertical="center"/>
    </xf>
    <xf numFmtId="164" fontId="18" fillId="0" borderId="19" xfId="1878" applyNumberFormat="1" applyFont="1" applyFill="1" applyBorder="1" applyAlignment="1">
      <alignment horizontal="right" vertical="center"/>
    </xf>
    <xf numFmtId="164" fontId="18" fillId="0" borderId="19" xfId="1879" applyNumberFormat="1" applyFont="1" applyFill="1" applyBorder="1" applyAlignment="1">
      <alignment horizontal="right" vertical="center"/>
    </xf>
    <xf numFmtId="0" fontId="18" fillId="0" borderId="11" xfId="2268" applyFont="1" applyFill="1" applyBorder="1" applyAlignment="1">
      <alignment horizontal="center" wrapText="1"/>
    </xf>
    <xf numFmtId="0" fontId="18" fillId="0" borderId="12" xfId="2271" applyFont="1" applyFill="1" applyBorder="1" applyAlignment="1">
      <alignment horizontal="center" wrapText="1"/>
    </xf>
    <xf numFmtId="0" fontId="18" fillId="0" borderId="14" xfId="2286" applyFont="1" applyFill="1" applyBorder="1" applyAlignment="1">
      <alignment horizontal="left" vertical="top" wrapText="1"/>
    </xf>
    <xf numFmtId="166" fontId="18" fillId="0" borderId="15" xfId="2274" applyNumberFormat="1" applyFont="1" applyFill="1" applyBorder="1" applyAlignment="1">
      <alignment horizontal="right" vertical="center"/>
    </xf>
    <xf numFmtId="167" fontId="18" fillId="0" borderId="15" xfId="2275" applyNumberFormat="1" applyFont="1" applyFill="1" applyBorder="1" applyAlignment="1">
      <alignment horizontal="right" vertical="center"/>
    </xf>
    <xf numFmtId="167" fontId="18" fillId="0" borderId="16" xfId="2276" applyNumberFormat="1" applyFont="1" applyFill="1" applyBorder="1" applyAlignment="1">
      <alignment horizontal="right" vertical="center"/>
    </xf>
    <xf numFmtId="0" fontId="18" fillId="0" borderId="10" xfId="2278" applyFont="1" applyFill="1" applyBorder="1" applyAlignment="1">
      <alignment horizontal="left" vertical="top" wrapText="1"/>
    </xf>
    <xf numFmtId="166" fontId="18" fillId="0" borderId="2" xfId="2277" applyNumberFormat="1" applyFont="1" applyFill="1" applyBorder="1" applyAlignment="1">
      <alignment horizontal="right" vertical="center"/>
    </xf>
    <xf numFmtId="167" fontId="18" fillId="0" borderId="2" xfId="2283" applyNumberFormat="1" applyFont="1" applyFill="1" applyBorder="1" applyAlignment="1">
      <alignment horizontal="right" vertical="center"/>
    </xf>
    <xf numFmtId="167" fontId="18" fillId="0" borderId="17" xfId="2279" applyNumberFormat="1" applyFont="1" applyFill="1" applyBorder="1" applyAlignment="1">
      <alignment horizontal="right" vertical="center"/>
    </xf>
    <xf numFmtId="0" fontId="18" fillId="0" borderId="18" xfId="2280" applyFont="1" applyFill="1" applyBorder="1" applyAlignment="1">
      <alignment horizontal="left" vertical="top" wrapText="1"/>
    </xf>
    <xf numFmtId="166" fontId="18" fillId="0" borderId="3" xfId="2281" applyNumberFormat="1" applyFont="1" applyFill="1" applyBorder="1" applyAlignment="1">
      <alignment horizontal="right" vertical="center"/>
    </xf>
    <xf numFmtId="167" fontId="18" fillId="0" borderId="3" xfId="2284" applyNumberFormat="1" applyFont="1" applyFill="1" applyBorder="1" applyAlignment="1">
      <alignment horizontal="right" vertical="center"/>
    </xf>
    <xf numFmtId="167" fontId="18" fillId="0" borderId="19" xfId="2285" applyNumberFormat="1" applyFont="1" applyFill="1" applyBorder="1" applyAlignment="1">
      <alignment horizontal="right" vertical="center"/>
    </xf>
    <xf numFmtId="169" fontId="26" fillId="0" borderId="0" xfId="0" applyNumberFormat="1" applyFont="1"/>
    <xf numFmtId="0" fontId="18" fillId="0" borderId="11" xfId="1885" applyFont="1" applyFill="1" applyBorder="1" applyAlignment="1">
      <alignment horizontal="center" wrapText="1"/>
    </xf>
    <xf numFmtId="0" fontId="18" fillId="0" borderId="12" xfId="1886" applyFont="1" applyFill="1" applyBorder="1" applyAlignment="1">
      <alignment horizontal="center" wrapText="1"/>
    </xf>
    <xf numFmtId="0" fontId="18" fillId="0" borderId="14" xfId="1888" applyFont="1" applyFill="1" applyBorder="1" applyAlignment="1">
      <alignment horizontal="left" vertical="top" wrapText="1"/>
    </xf>
    <xf numFmtId="166" fontId="18" fillId="0" borderId="15" xfId="1889" applyNumberFormat="1" applyFont="1" applyFill="1" applyBorder="1" applyAlignment="1">
      <alignment horizontal="right" vertical="center"/>
    </xf>
    <xf numFmtId="167" fontId="18" fillId="0" borderId="15" xfId="1890" applyNumberFormat="1" applyFont="1" applyFill="1" applyBorder="1" applyAlignment="1">
      <alignment horizontal="right" vertical="center"/>
    </xf>
    <xf numFmtId="167" fontId="18" fillId="0" borderId="16" xfId="1891" applyNumberFormat="1" applyFont="1" applyFill="1" applyBorder="1" applyAlignment="1">
      <alignment horizontal="right" vertical="center"/>
    </xf>
    <xf numFmtId="0" fontId="18" fillId="0" borderId="10" xfId="1892" applyFont="1" applyFill="1" applyBorder="1" applyAlignment="1">
      <alignment horizontal="left" vertical="top" wrapText="1"/>
    </xf>
    <xf numFmtId="166" fontId="18" fillId="0" borderId="2" xfId="1893" applyNumberFormat="1" applyFont="1" applyFill="1" applyBorder="1" applyAlignment="1">
      <alignment horizontal="right" vertical="center"/>
    </xf>
    <xf numFmtId="167" fontId="18" fillId="0" borderId="2" xfId="1894" applyNumberFormat="1" applyFont="1" applyFill="1" applyBorder="1" applyAlignment="1">
      <alignment horizontal="right" vertical="center"/>
    </xf>
    <xf numFmtId="167" fontId="18" fillId="0" borderId="17" xfId="1895" applyNumberFormat="1" applyFont="1" applyFill="1" applyBorder="1" applyAlignment="1">
      <alignment horizontal="right" vertical="center"/>
    </xf>
    <xf numFmtId="0" fontId="18" fillId="0" borderId="11" xfId="1966" applyFont="1" applyFill="1" applyBorder="1" applyAlignment="1">
      <alignment horizontal="center" wrapText="1"/>
    </xf>
    <xf numFmtId="0" fontId="18" fillId="0" borderId="12" xfId="1967" applyFont="1" applyFill="1" applyBorder="1" applyAlignment="1">
      <alignment horizontal="center" wrapText="1"/>
    </xf>
    <xf numFmtId="0" fontId="18" fillId="0" borderId="10" xfId="2280" applyFont="1" applyFill="1" applyBorder="1" applyAlignment="1">
      <alignment horizontal="left" vertical="top" wrapText="1"/>
    </xf>
    <xf numFmtId="166" fontId="18" fillId="0" borderId="2" xfId="2281" applyNumberFormat="1" applyFont="1" applyFill="1" applyBorder="1" applyAlignment="1">
      <alignment horizontal="right" vertical="center"/>
    </xf>
    <xf numFmtId="167" fontId="18" fillId="0" borderId="2" xfId="2284" applyNumberFormat="1" applyFont="1" applyFill="1" applyBorder="1" applyAlignment="1">
      <alignment horizontal="right" vertical="center"/>
    </xf>
    <xf numFmtId="167" fontId="18" fillId="0" borderId="17" xfId="2285" applyNumberFormat="1" applyFont="1" applyFill="1" applyBorder="1" applyAlignment="1">
      <alignment horizontal="right" vertical="center"/>
    </xf>
    <xf numFmtId="0" fontId="14" fillId="0" borderId="0" xfId="0" applyFont="1" applyBorder="1"/>
    <xf numFmtId="0" fontId="18" fillId="0" borderId="18" xfId="1998" applyFont="1" applyFill="1" applyBorder="1" applyAlignment="1">
      <alignment horizontal="left" vertical="top" wrapText="1"/>
    </xf>
    <xf numFmtId="164" fontId="18" fillId="0" borderId="3" xfId="2065" applyNumberFormat="1" applyFont="1" applyFill="1" applyBorder="1" applyAlignment="1">
      <alignment horizontal="right" vertical="center"/>
    </xf>
    <xf numFmtId="164" fontId="18" fillId="0" borderId="19" xfId="2065" applyNumberFormat="1" applyFont="1" applyFill="1" applyBorder="1" applyAlignment="1">
      <alignment horizontal="right" vertical="center"/>
    </xf>
    <xf numFmtId="164" fontId="18" fillId="0" borderId="19" xfId="2066" applyNumberFormat="1" applyFont="1" applyFill="1" applyBorder="1" applyAlignment="1">
      <alignment horizontal="right" vertical="center"/>
    </xf>
    <xf numFmtId="0" fontId="18" fillId="0" borderId="10" xfId="1896" applyFont="1" applyFill="1" applyBorder="1" applyAlignment="1">
      <alignment horizontal="left" vertical="top" wrapText="1"/>
    </xf>
    <xf numFmtId="0" fontId="18" fillId="0" borderId="61" xfId="2123" applyFont="1" applyBorder="1" applyAlignment="1">
      <alignment horizontal="left" vertical="top" wrapText="1"/>
    </xf>
    <xf numFmtId="0" fontId="18" fillId="0" borderId="10" xfId="2296" applyFont="1" applyFill="1" applyBorder="1" applyAlignment="1">
      <alignment horizontal="left" vertical="top" wrapText="1"/>
    </xf>
    <xf numFmtId="0" fontId="4" fillId="0" borderId="0" xfId="1917" applyFont="1" applyFill="1" applyBorder="1" applyAlignment="1">
      <alignment horizontal="left" vertical="top" wrapText="1"/>
    </xf>
    <xf numFmtId="0" fontId="18" fillId="0" borderId="10" xfId="1786" applyFont="1" applyFill="1" applyBorder="1" applyAlignment="1">
      <alignment horizontal="left" vertical="top" wrapText="1"/>
    </xf>
    <xf numFmtId="0" fontId="18" fillId="0" borderId="10" xfId="2223" applyFont="1" applyFill="1" applyBorder="1" applyAlignment="1">
      <alignment horizontal="left" vertical="top" wrapText="1"/>
    </xf>
    <xf numFmtId="0" fontId="18" fillId="0" borderId="5" xfId="2219" applyFont="1" applyFill="1" applyBorder="1" applyAlignment="1">
      <alignment horizontal="center" wrapText="1"/>
    </xf>
    <xf numFmtId="0" fontId="18" fillId="0" borderId="10" xfId="1410" applyFont="1" applyFill="1" applyBorder="1" applyAlignment="1">
      <alignment horizontal="left" vertical="top" wrapText="1"/>
    </xf>
    <xf numFmtId="0" fontId="18" fillId="0" borderId="42" xfId="2272" applyFont="1" applyBorder="1" applyAlignment="1">
      <alignment horizontal="center" wrapText="1"/>
    </xf>
    <xf numFmtId="166" fontId="4" fillId="0" borderId="2" xfId="1457" applyNumberFormat="1" applyFont="1" applyFill="1" applyBorder="1" applyAlignment="1">
      <alignment horizontal="right" vertical="center"/>
    </xf>
    <xf numFmtId="167" fontId="4" fillId="0" borderId="2" xfId="1458" applyNumberFormat="1" applyFont="1" applyFill="1" applyBorder="1" applyAlignment="1">
      <alignment horizontal="right" vertical="center"/>
    </xf>
    <xf numFmtId="167" fontId="4" fillId="0" borderId="16" xfId="1458" applyNumberFormat="1" applyFont="1" applyFill="1" applyBorder="1" applyAlignment="1">
      <alignment horizontal="right" vertical="center"/>
    </xf>
    <xf numFmtId="167" fontId="4" fillId="0" borderId="17" xfId="1462" applyNumberFormat="1" applyFont="1" applyFill="1" applyBorder="1" applyAlignment="1">
      <alignment horizontal="right" vertical="center"/>
    </xf>
    <xf numFmtId="0" fontId="18" fillId="0" borderId="14" xfId="1456" applyFont="1" applyFill="1" applyBorder="1" applyAlignment="1">
      <alignment horizontal="left" vertical="top" wrapText="1"/>
    </xf>
    <xf numFmtId="166" fontId="18" fillId="0" borderId="15" xfId="1457" applyNumberFormat="1" applyFont="1" applyFill="1" applyBorder="1" applyAlignment="1">
      <alignment horizontal="right" vertical="center"/>
    </xf>
    <xf numFmtId="167" fontId="18" fillId="0" borderId="15" xfId="1458" applyNumberFormat="1" applyFont="1" applyFill="1" applyBorder="1" applyAlignment="1">
      <alignment horizontal="right" vertical="center"/>
    </xf>
    <xf numFmtId="167" fontId="18" fillId="0" borderId="16" xfId="1459" applyNumberFormat="1" applyFont="1" applyFill="1" applyBorder="1" applyAlignment="1">
      <alignment horizontal="right" vertical="center"/>
    </xf>
    <xf numFmtId="0" fontId="18" fillId="0" borderId="10" xfId="1460" applyFont="1" applyFill="1" applyBorder="1" applyAlignment="1">
      <alignment horizontal="left" vertical="top" wrapText="1"/>
    </xf>
    <xf numFmtId="166" fontId="18" fillId="0" borderId="2" xfId="1461" applyNumberFormat="1" applyFont="1" applyFill="1" applyBorder="1" applyAlignment="1">
      <alignment horizontal="right" vertical="center"/>
    </xf>
    <xf numFmtId="167" fontId="18" fillId="0" borderId="2" xfId="1462" applyNumberFormat="1" applyFont="1" applyFill="1" applyBorder="1" applyAlignment="1">
      <alignment horizontal="right" vertical="center"/>
    </xf>
    <xf numFmtId="167" fontId="18" fillId="0" borderId="17" xfId="1463" applyNumberFormat="1" applyFont="1" applyFill="1" applyBorder="1" applyAlignment="1">
      <alignment horizontal="right" vertical="center"/>
    </xf>
    <xf numFmtId="0" fontId="18" fillId="0" borderId="18" xfId="1464" applyFont="1" applyFill="1" applyBorder="1" applyAlignment="1">
      <alignment horizontal="left" vertical="top" wrapText="1"/>
    </xf>
    <xf numFmtId="166" fontId="18" fillId="0" borderId="3" xfId="1465" applyNumberFormat="1" applyFont="1" applyFill="1" applyBorder="1" applyAlignment="1">
      <alignment horizontal="right" vertical="center"/>
    </xf>
    <xf numFmtId="167" fontId="18" fillId="0" borderId="3" xfId="1466" applyNumberFormat="1" applyFont="1" applyFill="1" applyBorder="1" applyAlignment="1">
      <alignment horizontal="right" vertical="center"/>
    </xf>
    <xf numFmtId="167" fontId="18" fillId="0" borderId="19" xfId="1467" applyNumberFormat="1" applyFont="1" applyFill="1" applyBorder="1" applyAlignment="1">
      <alignment horizontal="right" vertical="center"/>
    </xf>
    <xf numFmtId="0" fontId="18" fillId="0" borderId="7" xfId="1469" applyFont="1" applyFill="1" applyBorder="1" applyAlignment="1">
      <alignment horizontal="left" wrapText="1"/>
    </xf>
    <xf numFmtId="0" fontId="18" fillId="0" borderId="1" xfId="1450" applyFont="1" applyFill="1" applyBorder="1" applyAlignment="1">
      <alignment horizontal="center" wrapText="1"/>
    </xf>
    <xf numFmtId="0" fontId="18" fillId="0" borderId="5" xfId="1451" applyFont="1" applyFill="1" applyBorder="1" applyAlignment="1">
      <alignment horizontal="center" wrapText="1"/>
    </xf>
    <xf numFmtId="166" fontId="18" fillId="0" borderId="16" xfId="1470" applyNumberFormat="1" applyFont="1" applyFill="1" applyBorder="1" applyAlignment="1">
      <alignment horizontal="right" vertical="center"/>
    </xf>
    <xf numFmtId="166" fontId="18" fillId="0" borderId="17" xfId="1471" applyNumberFormat="1" applyFont="1" applyFill="1" applyBorder="1" applyAlignment="1">
      <alignment horizontal="right" vertical="center"/>
    </xf>
    <xf numFmtId="166" fontId="18" fillId="0" borderId="19" xfId="1472" applyNumberFormat="1" applyFont="1" applyFill="1" applyBorder="1" applyAlignment="1">
      <alignment horizontal="right" vertical="center"/>
    </xf>
    <xf numFmtId="0" fontId="19" fillId="0" borderId="0" xfId="0" applyFont="1" applyFill="1" applyAlignment="1">
      <alignment horizontal="left" vertical="top"/>
    </xf>
    <xf numFmtId="0" fontId="18" fillId="0" borderId="0" xfId="1468" applyFont="1" applyFill="1" applyBorder="1" applyAlignment="1">
      <alignment horizontal="left" vertical="top" wrapText="1"/>
    </xf>
    <xf numFmtId="0" fontId="18" fillId="0" borderId="0" xfId="0" applyFont="1" applyFill="1" applyAlignment="1">
      <alignment horizontal="left" vertical="top"/>
    </xf>
    <xf numFmtId="0" fontId="18" fillId="0" borderId="7" xfId="1499" applyFont="1" applyFill="1" applyBorder="1" applyAlignment="1">
      <alignment horizontal="left" wrapText="1"/>
    </xf>
    <xf numFmtId="0" fontId="18" fillId="0" borderId="1" xfId="1500" applyFont="1" applyFill="1" applyBorder="1" applyAlignment="1">
      <alignment horizontal="center" wrapText="1"/>
    </xf>
    <xf numFmtId="0" fontId="18" fillId="0" borderId="5" xfId="1501" applyFont="1" applyFill="1" applyBorder="1" applyAlignment="1">
      <alignment horizontal="center" wrapText="1"/>
    </xf>
    <xf numFmtId="0" fontId="18" fillId="0" borderId="14" xfId="1502" applyFont="1" applyFill="1" applyBorder="1" applyAlignment="1">
      <alignment horizontal="left" vertical="top" wrapText="1"/>
    </xf>
    <xf numFmtId="167" fontId="18" fillId="0" borderId="15" xfId="1503" applyNumberFormat="1" applyFont="1" applyFill="1" applyBorder="1" applyAlignment="1">
      <alignment horizontal="right" vertical="center"/>
    </xf>
    <xf numFmtId="167" fontId="18" fillId="0" borderId="16" xfId="1504" applyNumberFormat="1" applyFont="1" applyFill="1" applyBorder="1" applyAlignment="1">
      <alignment horizontal="right" vertical="center"/>
    </xf>
    <xf numFmtId="0" fontId="18" fillId="0" borderId="10" xfId="1505" applyFont="1" applyFill="1" applyBorder="1" applyAlignment="1">
      <alignment horizontal="left" vertical="top" wrapText="1"/>
    </xf>
    <xf numFmtId="167" fontId="18" fillId="0" borderId="2" xfId="1506" applyNumberFormat="1" applyFont="1" applyFill="1" applyBorder="1" applyAlignment="1">
      <alignment horizontal="right" vertical="center"/>
    </xf>
    <xf numFmtId="167" fontId="18" fillId="0" borderId="17" xfId="1507" applyNumberFormat="1" applyFont="1" applyFill="1" applyBorder="1" applyAlignment="1">
      <alignment horizontal="right" vertical="center"/>
    </xf>
    <xf numFmtId="0" fontId="18" fillId="0" borderId="18" xfId="1508" applyFont="1" applyFill="1" applyBorder="1" applyAlignment="1">
      <alignment horizontal="left" vertical="top" wrapText="1"/>
    </xf>
    <xf numFmtId="167" fontId="18" fillId="0" borderId="3" xfId="1509" applyNumberFormat="1" applyFont="1" applyFill="1" applyBorder="1" applyAlignment="1">
      <alignment horizontal="right" vertical="center"/>
    </xf>
    <xf numFmtId="167" fontId="18" fillId="0" borderId="19" xfId="1510" applyNumberFormat="1" applyFont="1" applyFill="1" applyBorder="1" applyAlignment="1">
      <alignment horizontal="right" vertical="center"/>
    </xf>
    <xf numFmtId="166" fontId="18" fillId="0" borderId="15" xfId="1512" applyNumberFormat="1" applyFont="1" applyFill="1" applyBorder="1" applyAlignment="1">
      <alignment horizontal="right" vertical="center"/>
    </xf>
    <xf numFmtId="166" fontId="18" fillId="0" borderId="16" xfId="1513" applyNumberFormat="1" applyFont="1" applyFill="1" applyBorder="1" applyAlignment="1">
      <alignment horizontal="right" vertical="center"/>
    </xf>
    <xf numFmtId="166" fontId="18" fillId="0" borderId="2" xfId="1514" applyNumberFormat="1" applyFont="1" applyFill="1" applyBorder="1" applyAlignment="1">
      <alignment horizontal="right" vertical="center"/>
    </xf>
    <xf numFmtId="166" fontId="18" fillId="0" borderId="17" xfId="1515" applyNumberFormat="1" applyFont="1" applyFill="1" applyBorder="1" applyAlignment="1">
      <alignment horizontal="right" vertical="center"/>
    </xf>
    <xf numFmtId="166" fontId="18" fillId="0" borderId="3" xfId="1516" applyNumberFormat="1" applyFont="1" applyFill="1" applyBorder="1" applyAlignment="1">
      <alignment horizontal="right" vertical="center"/>
    </xf>
    <xf numFmtId="166" fontId="18" fillId="0" borderId="19" xfId="1517" applyNumberFormat="1" applyFont="1" applyFill="1" applyBorder="1" applyAlignment="1">
      <alignment horizontal="right" vertical="center"/>
    </xf>
    <xf numFmtId="0" fontId="18" fillId="0" borderId="0" xfId="1511" applyFont="1" applyFill="1" applyBorder="1" applyAlignment="1">
      <alignment horizontal="left" vertical="top" wrapText="1"/>
    </xf>
    <xf numFmtId="0" fontId="18" fillId="0" borderId="11" xfId="1520" applyFont="1" applyFill="1" applyBorder="1" applyAlignment="1">
      <alignment horizontal="center" wrapText="1"/>
    </xf>
    <xf numFmtId="0" fontId="18" fillId="0" borderId="12" xfId="1521" applyFont="1" applyFill="1" applyBorder="1" applyAlignment="1">
      <alignment horizontal="center" wrapText="1"/>
    </xf>
    <xf numFmtId="0" fontId="18" fillId="0" borderId="18" xfId="1533" applyFont="1" applyFill="1" applyBorder="1" applyAlignment="1">
      <alignment horizontal="left" vertical="top" wrapText="1"/>
    </xf>
    <xf numFmtId="164" fontId="18" fillId="0" borderId="3" xfId="1534" applyNumberFormat="1" applyFont="1" applyFill="1" applyBorder="1" applyAlignment="1">
      <alignment horizontal="right" vertical="center"/>
    </xf>
    <xf numFmtId="164" fontId="18" fillId="0" borderId="19" xfId="1534" applyNumberFormat="1" applyFont="1" applyFill="1" applyBorder="1" applyAlignment="1">
      <alignment horizontal="right" vertical="center"/>
    </xf>
    <xf numFmtId="164" fontId="18" fillId="0" borderId="19" xfId="1535" applyNumberFormat="1" applyFont="1" applyFill="1" applyBorder="1" applyAlignment="1">
      <alignment horizontal="right" vertical="center"/>
    </xf>
    <xf numFmtId="0" fontId="25" fillId="0" borderId="0" xfId="0" applyFont="1" applyAlignment="1">
      <alignment vertical="top" wrapText="1"/>
    </xf>
    <xf numFmtId="0" fontId="29" fillId="0" borderId="0" xfId="0" applyFont="1" applyAlignment="1">
      <alignment vertical="top" wrapText="1"/>
    </xf>
    <xf numFmtId="0" fontId="31" fillId="0" borderId="0" xfId="0" applyFont="1" applyAlignment="1">
      <alignment vertical="top" wrapText="1"/>
    </xf>
    <xf numFmtId="0" fontId="11" fillId="0" borderId="50" xfId="2253" applyFont="1" applyBorder="1" applyAlignment="1">
      <alignment wrapText="1"/>
    </xf>
    <xf numFmtId="0" fontId="13" fillId="0" borderId="0" xfId="2253" applyFont="1" applyBorder="1" applyAlignment="1">
      <alignment vertical="center" wrapText="1"/>
    </xf>
    <xf numFmtId="0" fontId="11" fillId="0" borderId="43" xfId="2253" applyFont="1" applyBorder="1" applyAlignment="1">
      <alignment horizontal="left" vertical="top" wrapText="1"/>
    </xf>
    <xf numFmtId="9" fontId="11" fillId="0" borderId="47" xfId="1540" applyNumberFormat="1" applyFont="1" applyBorder="1" applyAlignment="1">
      <alignment horizontal="right" vertical="center"/>
    </xf>
    <xf numFmtId="0" fontId="4" fillId="0" borderId="5" xfId="2119" applyFont="1" applyFill="1" applyBorder="1" applyAlignment="1">
      <alignment horizontal="center" wrapText="1"/>
    </xf>
    <xf numFmtId="9" fontId="4" fillId="0" borderId="17" xfId="1540" applyFont="1" applyFill="1" applyBorder="1" applyAlignment="1">
      <alignment horizontal="right" vertical="center"/>
    </xf>
    <xf numFmtId="9" fontId="4" fillId="0" borderId="19" xfId="1540" applyFont="1" applyFill="1" applyBorder="1" applyAlignment="1">
      <alignment horizontal="right" vertical="center"/>
    </xf>
    <xf numFmtId="0" fontId="17" fillId="0" borderId="0" xfId="2122" applyFont="1" applyFill="1" applyBorder="1" applyAlignment="1">
      <alignment vertical="center" wrapText="1"/>
    </xf>
    <xf numFmtId="0" fontId="18" fillId="0" borderId="7" xfId="2120" applyFont="1" applyFill="1" applyBorder="1" applyAlignment="1">
      <alignment wrapText="1"/>
    </xf>
    <xf numFmtId="9" fontId="11" fillId="0" borderId="68" xfId="1540" applyFont="1" applyBorder="1" applyAlignment="1">
      <alignment horizontal="right" vertical="center"/>
    </xf>
    <xf numFmtId="0" fontId="11" fillId="0" borderId="82" xfId="2253" applyFont="1" applyBorder="1" applyAlignment="1">
      <alignment horizontal="left" vertical="top" wrapText="1"/>
    </xf>
    <xf numFmtId="166" fontId="11" fillId="0" borderId="83" xfId="2253" applyNumberFormat="1" applyFont="1" applyBorder="1" applyAlignment="1">
      <alignment horizontal="right" vertical="center"/>
    </xf>
    <xf numFmtId="9" fontId="11" fillId="0" borderId="25" xfId="1540" applyNumberFormat="1" applyFont="1" applyBorder="1" applyAlignment="1">
      <alignment horizontal="right" vertical="center"/>
    </xf>
    <xf numFmtId="0" fontId="4" fillId="0" borderId="84" xfId="858" applyFont="1" applyFill="1" applyBorder="1" applyAlignment="1">
      <alignment horizontal="left" vertical="top" wrapText="1"/>
    </xf>
    <xf numFmtId="166" fontId="4" fillId="0" borderId="85" xfId="860" applyNumberFormat="1" applyFont="1" applyFill="1" applyBorder="1" applyAlignment="1">
      <alignment horizontal="right" vertical="center"/>
    </xf>
    <xf numFmtId="167" fontId="4" fillId="0" borderId="65" xfId="859" applyNumberFormat="1" applyFont="1" applyFill="1" applyBorder="1" applyAlignment="1">
      <alignment horizontal="right" vertical="center"/>
    </xf>
    <xf numFmtId="166" fontId="4" fillId="0" borderId="2" xfId="2105" applyNumberFormat="1" applyFont="1" applyFill="1" applyBorder="1" applyAlignment="1">
      <alignment horizontal="right" vertical="center"/>
    </xf>
    <xf numFmtId="166" fontId="4" fillId="0" borderId="87" xfId="860" applyNumberFormat="1" applyFont="1" applyFill="1" applyBorder="1" applyAlignment="1">
      <alignment horizontal="right" vertical="center"/>
    </xf>
    <xf numFmtId="167" fontId="4" fillId="0" borderId="88" xfId="859" applyNumberFormat="1" applyFont="1" applyFill="1" applyBorder="1" applyAlignment="1">
      <alignment horizontal="right" vertical="center"/>
    </xf>
    <xf numFmtId="0" fontId="18" fillId="0" borderId="5" xfId="2119" applyFont="1" applyFill="1" applyBorder="1" applyAlignment="1">
      <alignment horizontal="center" wrapText="1"/>
    </xf>
    <xf numFmtId="0" fontId="18" fillId="0" borderId="10" xfId="2113" applyFont="1" applyFill="1" applyBorder="1" applyAlignment="1">
      <alignment horizontal="left" vertical="top" wrapText="1"/>
    </xf>
    <xf numFmtId="9" fontId="18" fillId="0" borderId="17" xfId="1540" applyFont="1" applyFill="1" applyBorder="1" applyAlignment="1">
      <alignment horizontal="right" vertical="center" wrapText="1"/>
    </xf>
    <xf numFmtId="0" fontId="18" fillId="0" borderId="58" xfId="2112" applyFont="1" applyFill="1" applyBorder="1" applyAlignment="1">
      <alignment horizontal="left" vertical="top" wrapText="1"/>
    </xf>
    <xf numFmtId="166" fontId="18" fillId="0" borderId="89" xfId="2105" applyNumberFormat="1" applyFont="1" applyFill="1" applyBorder="1" applyAlignment="1">
      <alignment horizontal="right" vertical="center" wrapText="1"/>
    </xf>
    <xf numFmtId="9" fontId="18" fillId="0" borderId="90" xfId="1540" applyFont="1" applyFill="1" applyBorder="1" applyAlignment="1">
      <alignment horizontal="right" vertical="center" wrapText="1"/>
    </xf>
    <xf numFmtId="0" fontId="13" fillId="0" borderId="0" xfId="2252" applyFont="1" applyBorder="1" applyAlignment="1">
      <alignment vertical="center" wrapText="1"/>
    </xf>
    <xf numFmtId="0" fontId="11" fillId="0" borderId="50" xfId="2252" applyFont="1" applyBorder="1" applyAlignment="1">
      <alignment wrapText="1"/>
    </xf>
    <xf numFmtId="0" fontId="11" fillId="0" borderId="61" xfId="2252" applyFont="1" applyBorder="1" applyAlignment="1">
      <alignment horizontal="left" vertical="top" wrapText="1"/>
    </xf>
    <xf numFmtId="166" fontId="11" fillId="0" borderId="67" xfId="2252" applyNumberFormat="1" applyFont="1" applyBorder="1" applyAlignment="1">
      <alignment horizontal="right" vertical="center"/>
    </xf>
    <xf numFmtId="9" fontId="11" fillId="0" borderId="47" xfId="1540" applyFont="1" applyBorder="1" applyAlignment="1">
      <alignment horizontal="right" vertical="center"/>
    </xf>
    <xf numFmtId="0" fontId="4" fillId="0" borderId="7" xfId="2120" applyFont="1" applyFill="1" applyBorder="1" applyAlignment="1">
      <alignment wrapText="1"/>
    </xf>
    <xf numFmtId="0" fontId="4" fillId="0" borderId="58" xfId="2112" applyFont="1" applyFill="1" applyBorder="1" applyAlignment="1">
      <alignment horizontal="left" vertical="top" wrapText="1"/>
    </xf>
    <xf numFmtId="166" fontId="4" fillId="0" borderId="89" xfId="2105" applyNumberFormat="1" applyFont="1" applyFill="1" applyBorder="1" applyAlignment="1">
      <alignment horizontal="right" vertical="center"/>
    </xf>
    <xf numFmtId="9" fontId="4" fillId="0" borderId="90" xfId="1540" applyFont="1" applyFill="1" applyBorder="1" applyAlignment="1">
      <alignment horizontal="right" vertical="center"/>
    </xf>
    <xf numFmtId="0" fontId="4" fillId="0" borderId="18" xfId="2112" applyFont="1" applyFill="1" applyBorder="1" applyAlignment="1">
      <alignment horizontal="left" vertical="top" wrapText="1"/>
    </xf>
    <xf numFmtId="0" fontId="13" fillId="0" borderId="0" xfId="2254" applyFont="1" applyBorder="1" applyAlignment="1">
      <alignment vertical="center" wrapText="1"/>
    </xf>
    <xf numFmtId="0" fontId="11" fillId="0" borderId="50" xfId="2254" applyFont="1" applyBorder="1" applyAlignment="1">
      <alignment wrapText="1"/>
    </xf>
    <xf numFmtId="0" fontId="11" fillId="0" borderId="61" xfId="2254" applyFont="1" applyBorder="1" applyAlignment="1">
      <alignment horizontal="left" vertical="top" wrapText="1"/>
    </xf>
    <xf numFmtId="166" fontId="11" fillId="0" borderId="67" xfId="2254" applyNumberFormat="1" applyFont="1" applyBorder="1" applyAlignment="1">
      <alignment horizontal="right" vertical="center"/>
    </xf>
    <xf numFmtId="0" fontId="26" fillId="0" borderId="0" xfId="0" applyFont="1" applyAlignment="1">
      <alignment wrapText="1"/>
    </xf>
    <xf numFmtId="9" fontId="18" fillId="0" borderId="17" xfId="1540" applyFont="1" applyFill="1" applyBorder="1" applyAlignment="1">
      <alignment horizontal="right" vertical="center"/>
    </xf>
    <xf numFmtId="0" fontId="18" fillId="0" borderId="18" xfId="2112" applyFont="1" applyFill="1" applyBorder="1" applyAlignment="1">
      <alignment horizontal="left" vertical="top" wrapText="1"/>
    </xf>
    <xf numFmtId="9" fontId="18" fillId="0" borderId="19" xfId="1540" applyFont="1" applyFill="1" applyBorder="1" applyAlignment="1">
      <alignment horizontal="right" vertical="center"/>
    </xf>
    <xf numFmtId="0" fontId="28" fillId="0" borderId="7" xfId="2120" applyFont="1" applyFill="1" applyBorder="1" applyAlignment="1">
      <alignment wrapText="1"/>
    </xf>
    <xf numFmtId="0" fontId="28" fillId="0" borderId="1" xfId="2119" applyFont="1" applyFill="1" applyBorder="1" applyAlignment="1">
      <alignment horizontal="center" wrapText="1"/>
    </xf>
    <xf numFmtId="0" fontId="28" fillId="0" borderId="5" xfId="2119" applyFont="1" applyFill="1" applyBorder="1" applyAlignment="1">
      <alignment horizontal="center" wrapText="1"/>
    </xf>
    <xf numFmtId="0" fontId="28" fillId="0" borderId="18" xfId="2112" applyFont="1" applyFill="1" applyBorder="1" applyAlignment="1">
      <alignment horizontal="left" vertical="top" wrapText="1"/>
    </xf>
    <xf numFmtId="166" fontId="28" fillId="0" borderId="3" xfId="2105" applyNumberFormat="1" applyFont="1" applyFill="1" applyBorder="1" applyAlignment="1">
      <alignment horizontal="right" vertical="center"/>
    </xf>
    <xf numFmtId="9" fontId="28" fillId="0" borderId="19" xfId="1540" applyFont="1" applyFill="1" applyBorder="1" applyAlignment="1">
      <alignment horizontal="right" vertical="center"/>
    </xf>
    <xf numFmtId="0" fontId="26" fillId="0" borderId="10" xfId="0" applyFont="1" applyFill="1" applyBorder="1"/>
    <xf numFmtId="0" fontId="25" fillId="0" borderId="2" xfId="0" applyFont="1" applyBorder="1"/>
    <xf numFmtId="9" fontId="25" fillId="0" borderId="17" xfId="1540" applyFont="1" applyBorder="1"/>
    <xf numFmtId="0" fontId="26" fillId="0" borderId="10" xfId="0" applyFont="1" applyFill="1" applyBorder="1" applyAlignment="1">
      <alignment wrapText="1"/>
    </xf>
    <xf numFmtId="0" fontId="13" fillId="0" borderId="0" xfId="2273" applyFont="1" applyBorder="1" applyAlignment="1">
      <alignment vertical="center" wrapText="1"/>
    </xf>
    <xf numFmtId="0" fontId="11" fillId="0" borderId="50" xfId="2273" applyFont="1" applyBorder="1" applyAlignment="1">
      <alignment wrapText="1"/>
    </xf>
    <xf numFmtId="0" fontId="11" fillId="0" borderId="61" xfId="2273" applyFont="1" applyBorder="1" applyAlignment="1">
      <alignment horizontal="left" vertical="top" wrapText="1"/>
    </xf>
    <xf numFmtId="166" fontId="11" fillId="0" borderId="67" xfId="2273" applyNumberFormat="1" applyFont="1" applyBorder="1" applyAlignment="1">
      <alignment horizontal="right" vertical="center"/>
    </xf>
    <xf numFmtId="164" fontId="11" fillId="0" borderId="68" xfId="2273" applyNumberFormat="1" applyFont="1" applyBorder="1" applyAlignment="1">
      <alignment horizontal="right" vertical="center"/>
    </xf>
    <xf numFmtId="0" fontId="18" fillId="0" borderId="18" xfId="2296" applyFont="1" applyFill="1" applyBorder="1" applyAlignment="1">
      <alignment horizontal="left" vertical="top" wrapText="1"/>
    </xf>
    <xf numFmtId="166" fontId="4" fillId="0" borderId="3" xfId="2297" applyNumberFormat="1" applyFont="1" applyFill="1" applyBorder="1" applyAlignment="1">
      <alignment horizontal="right" vertical="center"/>
    </xf>
    <xf numFmtId="0" fontId="4" fillId="0" borderId="14" xfId="2113" applyFont="1" applyFill="1" applyBorder="1" applyAlignment="1">
      <alignment horizontal="left" vertical="top" wrapText="1"/>
    </xf>
    <xf numFmtId="166" fontId="4" fillId="0" borderId="15" xfId="2108" applyNumberFormat="1" applyFont="1" applyFill="1" applyBorder="1" applyAlignment="1">
      <alignment horizontal="right" vertical="center"/>
    </xf>
    <xf numFmtId="9" fontId="4" fillId="0" borderId="16" xfId="1540" applyFont="1" applyFill="1" applyBorder="1" applyAlignment="1">
      <alignment horizontal="right" vertical="center"/>
    </xf>
    <xf numFmtId="0" fontId="0" fillId="0" borderId="0" xfId="0" applyFill="1" applyAlignment="1">
      <alignment wrapText="1"/>
    </xf>
    <xf numFmtId="0" fontId="18" fillId="0" borderId="91" xfId="2123" applyFont="1" applyBorder="1" applyAlignment="1">
      <alignment horizontal="left" vertical="top" wrapText="1"/>
    </xf>
    <xf numFmtId="166" fontId="11" fillId="0" borderId="92" xfId="2123" applyNumberFormat="1" applyFont="1" applyBorder="1" applyAlignment="1">
      <alignment horizontal="right" vertical="center"/>
    </xf>
    <xf numFmtId="0" fontId="3" fillId="0" borderId="0" xfId="2216" applyFont="1" applyFill="1" applyBorder="1" applyAlignment="1">
      <alignment vertical="center" wrapText="1"/>
    </xf>
    <xf numFmtId="0" fontId="4" fillId="0" borderId="7" xfId="2217" applyFont="1" applyFill="1" applyBorder="1" applyAlignment="1">
      <alignment wrapText="1"/>
    </xf>
    <xf numFmtId="0" fontId="4" fillId="0" borderId="5" xfId="2218" applyFont="1" applyFill="1" applyBorder="1" applyAlignment="1">
      <alignment horizontal="center" wrapText="1"/>
    </xf>
    <xf numFmtId="0" fontId="4" fillId="0" borderId="10" xfId="2245" applyFont="1" applyFill="1" applyBorder="1" applyAlignment="1">
      <alignment horizontal="left" vertical="top" wrapText="1"/>
    </xf>
    <xf numFmtId="0" fontId="4" fillId="0" borderId="18" xfId="2249" applyFont="1" applyFill="1" applyBorder="1" applyAlignment="1">
      <alignment horizontal="left" vertical="top" wrapText="1"/>
    </xf>
    <xf numFmtId="167" fontId="4" fillId="0" borderId="19" xfId="2299" applyNumberFormat="1" applyFont="1" applyFill="1" applyBorder="1" applyAlignment="1">
      <alignment horizontal="right" vertical="center"/>
    </xf>
    <xf numFmtId="43" fontId="4" fillId="0" borderId="70" xfId="2309" applyNumberFormat="1" applyFont="1" applyFill="1" applyBorder="1" applyAlignment="1">
      <alignment horizontal="right" vertical="center"/>
    </xf>
    <xf numFmtId="43" fontId="4" fillId="0" borderId="71" xfId="2309" applyNumberFormat="1" applyFont="1" applyFill="1" applyBorder="1" applyAlignment="1">
      <alignment horizontal="right" vertical="center"/>
    </xf>
    <xf numFmtId="43" fontId="4" fillId="0" borderId="73" xfId="2309" applyNumberFormat="1" applyFont="1" applyFill="1" applyBorder="1" applyAlignment="1">
      <alignment horizontal="right" vertical="center"/>
    </xf>
    <xf numFmtId="43" fontId="4" fillId="0" borderId="74" xfId="2309" applyNumberFormat="1" applyFont="1" applyFill="1" applyBorder="1" applyAlignment="1">
      <alignment horizontal="right" vertical="center"/>
    </xf>
    <xf numFmtId="4" fontId="4" fillId="0" borderId="15" xfId="1142" applyNumberFormat="1" applyFont="1" applyFill="1" applyBorder="1" applyAlignment="1">
      <alignment horizontal="right" vertical="center"/>
    </xf>
    <xf numFmtId="4" fontId="4" fillId="0" borderId="16" xfId="1154" applyNumberFormat="1" applyFont="1" applyFill="1" applyBorder="1" applyAlignment="1">
      <alignment horizontal="right" vertical="center"/>
    </xf>
    <xf numFmtId="4" fontId="4" fillId="0" borderId="2" xfId="1146" applyNumberFormat="1" applyFont="1" applyFill="1" applyBorder="1" applyAlignment="1">
      <alignment horizontal="right" vertical="center"/>
    </xf>
    <xf numFmtId="4" fontId="4" fillId="0" borderId="17" xfId="1155" applyNumberFormat="1" applyFont="1" applyFill="1" applyBorder="1" applyAlignment="1">
      <alignment horizontal="right" vertical="center"/>
    </xf>
    <xf numFmtId="4" fontId="4" fillId="0" borderId="3" xfId="1150" applyNumberFormat="1" applyFont="1" applyFill="1" applyBorder="1" applyAlignment="1">
      <alignment horizontal="right" vertical="center"/>
    </xf>
    <xf numFmtId="4" fontId="4" fillId="0" borderId="19" xfId="1156" applyNumberFormat="1" applyFont="1" applyFill="1" applyBorder="1" applyAlignment="1">
      <alignment horizontal="right" vertical="center"/>
    </xf>
    <xf numFmtId="43" fontId="18" fillId="0" borderId="15" xfId="2309" applyFont="1" applyFill="1" applyBorder="1" applyAlignment="1">
      <alignment horizontal="right" vertical="center"/>
    </xf>
    <xf numFmtId="43" fontId="18" fillId="0" borderId="16" xfId="2309" applyFont="1" applyFill="1" applyBorder="1" applyAlignment="1">
      <alignment horizontal="right" vertical="center"/>
    </xf>
    <xf numFmtId="43" fontId="18" fillId="0" borderId="2" xfId="2309" applyFont="1" applyFill="1" applyBorder="1" applyAlignment="1">
      <alignment horizontal="right" vertical="center"/>
    </xf>
    <xf numFmtId="43" fontId="18" fillId="0" borderId="17" xfId="2309" applyFont="1" applyFill="1" applyBorder="1" applyAlignment="1">
      <alignment horizontal="right" vertical="center"/>
    </xf>
    <xf numFmtId="43" fontId="18" fillId="0" borderId="3" xfId="2309" applyFont="1" applyFill="1" applyBorder="1" applyAlignment="1">
      <alignment horizontal="right" vertical="center"/>
    </xf>
    <xf numFmtId="43" fontId="18" fillId="0" borderId="19" xfId="2309" applyFont="1" applyFill="1" applyBorder="1" applyAlignment="1">
      <alignment horizontal="right" vertical="center"/>
    </xf>
    <xf numFmtId="4" fontId="4" fillId="0" borderId="15" xfId="1577" applyNumberFormat="1" applyFont="1" applyFill="1" applyBorder="1" applyAlignment="1">
      <alignment horizontal="right" vertical="center"/>
    </xf>
    <xf numFmtId="4" fontId="4" fillId="0" borderId="15" xfId="1578" applyNumberFormat="1" applyFont="1" applyFill="1" applyBorder="1" applyAlignment="1">
      <alignment horizontal="right" vertical="center"/>
    </xf>
    <xf numFmtId="4" fontId="4" fillId="0" borderId="16" xfId="1579" applyNumberFormat="1" applyFont="1" applyFill="1" applyBorder="1" applyAlignment="1">
      <alignment horizontal="right" vertical="center"/>
    </xf>
    <xf numFmtId="4" fontId="4" fillId="0" borderId="2" xfId="1582" applyNumberFormat="1" applyFont="1" applyFill="1" applyBorder="1" applyAlignment="1">
      <alignment horizontal="right" vertical="center"/>
    </xf>
    <xf numFmtId="4" fontId="4" fillId="0" borderId="2" xfId="1583" applyNumberFormat="1" applyFont="1" applyFill="1" applyBorder="1" applyAlignment="1">
      <alignment horizontal="right" vertical="center"/>
    </xf>
    <xf numFmtId="4" fontId="4" fillId="0" borderId="17" xfId="1584" applyNumberFormat="1" applyFont="1" applyFill="1" applyBorder="1" applyAlignment="1">
      <alignment horizontal="right" vertical="center"/>
    </xf>
    <xf numFmtId="4" fontId="4" fillId="0" borderId="17" xfId="1585" applyNumberFormat="1" applyFont="1" applyFill="1" applyBorder="1" applyAlignment="1">
      <alignment horizontal="right" vertical="center"/>
    </xf>
    <xf numFmtId="4" fontId="4" fillId="0" borderId="3" xfId="1588" applyNumberFormat="1" applyFont="1" applyFill="1" applyBorder="1" applyAlignment="1">
      <alignment horizontal="right" vertical="center"/>
    </xf>
    <xf numFmtId="4" fontId="4" fillId="0" borderId="19" xfId="1589" applyNumberFormat="1" applyFont="1" applyFill="1" applyBorder="1" applyAlignment="1">
      <alignment horizontal="right" vertical="center"/>
    </xf>
    <xf numFmtId="4" fontId="4" fillId="0" borderId="2" xfId="1086" applyNumberFormat="1" applyFont="1" applyFill="1" applyBorder="1" applyAlignment="1">
      <alignment horizontal="right" vertical="center"/>
    </xf>
    <xf numFmtId="4" fontId="4" fillId="0" borderId="17" xfId="1086" applyNumberFormat="1" applyFont="1" applyFill="1" applyBorder="1" applyAlignment="1">
      <alignment horizontal="right" vertical="center"/>
    </xf>
    <xf numFmtId="4" fontId="4" fillId="0" borderId="17" xfId="1089" applyNumberFormat="1" applyFont="1" applyFill="1" applyBorder="1" applyAlignment="1">
      <alignment horizontal="right" vertical="center"/>
    </xf>
    <xf numFmtId="4" fontId="0" fillId="0" borderId="25" xfId="0" applyNumberFormat="1" applyBorder="1"/>
    <xf numFmtId="4" fontId="4" fillId="0" borderId="3" xfId="1092" applyNumberFormat="1" applyFont="1" applyFill="1" applyBorder="1" applyAlignment="1">
      <alignment horizontal="right" vertical="center"/>
    </xf>
    <xf numFmtId="4" fontId="4" fillId="0" borderId="19" xfId="1092" applyNumberFormat="1" applyFont="1" applyFill="1" applyBorder="1" applyAlignment="1">
      <alignment horizontal="right" vertical="center"/>
    </xf>
    <xf numFmtId="4" fontId="4" fillId="0" borderId="19" xfId="1093" applyNumberFormat="1" applyFont="1" applyFill="1" applyBorder="1" applyAlignment="1">
      <alignment horizontal="right" vertical="center"/>
    </xf>
    <xf numFmtId="4" fontId="0" fillId="0" borderId="24" xfId="0" applyNumberFormat="1" applyBorder="1"/>
    <xf numFmtId="0" fontId="4" fillId="0" borderId="0" xfId="1115" applyFont="1" applyFill="1" applyBorder="1" applyAlignment="1">
      <alignment horizontal="left" vertical="top"/>
    </xf>
    <xf numFmtId="0" fontId="25" fillId="0" borderId="75" xfId="0" applyFont="1" applyFill="1" applyBorder="1" applyAlignment="1">
      <alignment horizontal="center"/>
    </xf>
    <xf numFmtId="0" fontId="25" fillId="0" borderId="76" xfId="0" applyFont="1" applyFill="1" applyBorder="1" applyAlignment="1">
      <alignment horizontal="center"/>
    </xf>
    <xf numFmtId="0" fontId="25" fillId="0" borderId="77" xfId="0" applyFont="1" applyFill="1" applyBorder="1" applyAlignment="1">
      <alignment horizontal="center"/>
    </xf>
    <xf numFmtId="0" fontId="0" fillId="0" borderId="0" xfId="0" applyAlignment="1">
      <alignment vertical="top"/>
    </xf>
    <xf numFmtId="0" fontId="24" fillId="0" borderId="0" xfId="1" quotePrefix="1" applyFont="1"/>
    <xf numFmtId="0" fontId="4" fillId="0" borderId="0" xfId="824" applyFont="1" applyFill="1" applyBorder="1" applyAlignment="1">
      <alignment vertical="top" wrapText="1"/>
    </xf>
    <xf numFmtId="0" fontId="4" fillId="0" borderId="0" xfId="824" applyFont="1" applyFill="1" applyBorder="1" applyAlignment="1">
      <alignment horizontal="left" vertical="top"/>
    </xf>
    <xf numFmtId="0" fontId="24" fillId="0" borderId="0" xfId="1" applyFont="1" applyFill="1" applyBorder="1" applyAlignment="1">
      <alignment vertical="top" wrapText="1"/>
    </xf>
    <xf numFmtId="0" fontId="25" fillId="0" borderId="0" xfId="0" applyFont="1" applyAlignment="1">
      <alignment horizontal="left" vertical="top"/>
    </xf>
    <xf numFmtId="0" fontId="12" fillId="0" borderId="0" xfId="862" applyFont="1" applyFill="1" applyBorder="1" applyAlignment="1">
      <alignment horizontal="left" vertical="top" wrapText="1"/>
    </xf>
    <xf numFmtId="0" fontId="25" fillId="0" borderId="0" xfId="0" applyFont="1" applyAlignment="1">
      <alignment horizontal="left" vertical="top" wrapText="1"/>
    </xf>
    <xf numFmtId="0" fontId="4" fillId="0" borderId="0" xfId="824" applyFont="1" applyFill="1" applyBorder="1" applyAlignment="1">
      <alignment horizontal="left" vertical="top" wrapText="1"/>
    </xf>
    <xf numFmtId="0" fontId="3" fillId="0" borderId="0" xfId="804" applyFont="1" applyFill="1" applyBorder="1" applyAlignment="1">
      <alignment horizontal="center" vertical="center" wrapText="1"/>
    </xf>
    <xf numFmtId="0" fontId="4" fillId="0" borderId="9" xfId="805" applyFont="1" applyFill="1" applyBorder="1" applyAlignment="1">
      <alignment horizontal="left" wrapText="1"/>
    </xf>
    <xf numFmtId="0" fontId="4" fillId="0" borderId="10" xfId="808" applyFont="1" applyFill="1" applyBorder="1" applyAlignment="1">
      <alignment horizontal="left" wrapText="1"/>
    </xf>
    <xf numFmtId="0" fontId="4" fillId="0" borderId="13" xfId="811" applyFont="1" applyFill="1" applyBorder="1" applyAlignment="1">
      <alignment horizontal="left" wrapText="1"/>
    </xf>
    <xf numFmtId="0" fontId="4" fillId="0" borderId="1" xfId="806" applyFont="1" applyFill="1" applyBorder="1" applyAlignment="1">
      <alignment horizontal="center" wrapText="1"/>
    </xf>
    <xf numFmtId="0" fontId="4" fillId="0" borderId="5" xfId="807" applyFont="1" applyFill="1" applyBorder="1" applyAlignment="1">
      <alignment horizontal="center" wrapText="1"/>
    </xf>
    <xf numFmtId="0" fontId="4" fillId="0" borderId="11" xfId="809" applyFont="1" applyFill="1" applyBorder="1" applyAlignment="1">
      <alignment horizontal="center" wrapText="1"/>
    </xf>
    <xf numFmtId="171" fontId="4" fillId="0" borderId="11" xfId="809" applyNumberFormat="1" applyFont="1" applyFill="1" applyBorder="1" applyAlignment="1">
      <alignment horizontal="center" wrapText="1"/>
    </xf>
    <xf numFmtId="0" fontId="4" fillId="0" borderId="12" xfId="810" applyFont="1" applyFill="1" applyBorder="1" applyAlignment="1">
      <alignment horizontal="center" wrapText="1"/>
    </xf>
    <xf numFmtId="0" fontId="34" fillId="0" borderId="0" xfId="0" applyFont="1" applyAlignment="1">
      <alignment horizontal="left" vertical="top" wrapText="1"/>
    </xf>
    <xf numFmtId="0" fontId="18" fillId="0" borderId="0" xfId="2090" applyFont="1" applyFill="1" applyBorder="1" applyAlignment="1">
      <alignment horizontal="left" vertical="top" wrapText="1"/>
    </xf>
    <xf numFmtId="0" fontId="17" fillId="0" borderId="0" xfId="958" applyFont="1" applyFill="1" applyBorder="1" applyAlignment="1">
      <alignment horizontal="center" vertical="center" wrapText="1"/>
    </xf>
    <xf numFmtId="0" fontId="18" fillId="0" borderId="0" xfId="978" applyFont="1" applyFill="1" applyBorder="1" applyAlignment="1">
      <alignment horizontal="left" vertical="top" wrapText="1"/>
    </xf>
    <xf numFmtId="0" fontId="18" fillId="0" borderId="9" xfId="959" applyFont="1" applyFill="1" applyBorder="1" applyAlignment="1">
      <alignment horizontal="left" wrapText="1"/>
    </xf>
    <xf numFmtId="0" fontId="18" fillId="0" borderId="10" xfId="962" applyFont="1" applyFill="1" applyBorder="1" applyAlignment="1">
      <alignment horizontal="left" wrapText="1"/>
    </xf>
    <xf numFmtId="0" fontId="18" fillId="0" borderId="13" xfId="965" applyFont="1" applyFill="1" applyBorder="1" applyAlignment="1">
      <alignment horizontal="left" wrapText="1"/>
    </xf>
    <xf numFmtId="0" fontId="18" fillId="0" borderId="1" xfId="960" applyFont="1" applyFill="1" applyBorder="1" applyAlignment="1">
      <alignment horizontal="center" wrapText="1"/>
    </xf>
    <xf numFmtId="0" fontId="18" fillId="0" borderId="5" xfId="961" applyFont="1" applyFill="1" applyBorder="1" applyAlignment="1">
      <alignment horizontal="center" wrapText="1"/>
    </xf>
    <xf numFmtId="0" fontId="18" fillId="0" borderId="11" xfId="963" applyFont="1" applyFill="1" applyBorder="1" applyAlignment="1">
      <alignment horizontal="center" wrapText="1"/>
    </xf>
    <xf numFmtId="0" fontId="18" fillId="0" borderId="12" xfId="964" applyFont="1" applyFill="1" applyBorder="1" applyAlignment="1">
      <alignment horizontal="center" wrapText="1"/>
    </xf>
    <xf numFmtId="0" fontId="17" fillId="0" borderId="0" xfId="2070" applyFont="1" applyFill="1" applyBorder="1" applyAlignment="1">
      <alignment horizontal="center" vertical="center" wrapText="1"/>
    </xf>
    <xf numFmtId="0" fontId="18" fillId="0" borderId="11" xfId="2076" applyFont="1" applyFill="1" applyBorder="1" applyAlignment="1">
      <alignment horizontal="center" wrapText="1"/>
    </xf>
    <xf numFmtId="0" fontId="18" fillId="0" borderId="12" xfId="2077" applyFont="1" applyFill="1" applyBorder="1" applyAlignment="1">
      <alignment horizontal="center" wrapText="1"/>
    </xf>
    <xf numFmtId="0" fontId="18" fillId="0" borderId="9" xfId="2071" applyFont="1" applyFill="1" applyBorder="1" applyAlignment="1">
      <alignment horizontal="left" wrapText="1"/>
    </xf>
    <xf numFmtId="0" fontId="18" fillId="0" borderId="10" xfId="2072" applyFont="1" applyFill="1" applyBorder="1" applyAlignment="1">
      <alignment horizontal="left" wrapText="1"/>
    </xf>
    <xf numFmtId="0" fontId="18" fillId="0" borderId="13" xfId="2073" applyFont="1" applyFill="1" applyBorder="1" applyAlignment="1">
      <alignment horizontal="left" wrapText="1"/>
    </xf>
    <xf numFmtId="0" fontId="18" fillId="0" borderId="1" xfId="2074" applyFont="1" applyFill="1" applyBorder="1" applyAlignment="1">
      <alignment horizontal="center" wrapText="1"/>
    </xf>
    <xf numFmtId="0" fontId="18" fillId="0" borderId="5" xfId="2075" applyFont="1" applyFill="1" applyBorder="1" applyAlignment="1">
      <alignment horizontal="center" wrapText="1"/>
    </xf>
    <xf numFmtId="0" fontId="4" fillId="0" borderId="0" xfId="2113" applyFont="1" applyFill="1" applyBorder="1" applyAlignment="1">
      <alignment horizontal="left" vertical="top" wrapText="1"/>
    </xf>
    <xf numFmtId="0" fontId="4" fillId="0" borderId="10" xfId="2113" applyFont="1" applyFill="1" applyBorder="1" applyAlignment="1">
      <alignment horizontal="left" vertical="top" wrapText="1"/>
    </xf>
    <xf numFmtId="0" fontId="4" fillId="0" borderId="11" xfId="851" applyFont="1" applyFill="1" applyBorder="1" applyAlignment="1">
      <alignment horizontal="center" wrapText="1"/>
    </xf>
    <xf numFmtId="0" fontId="3" fillId="0" borderId="4" xfId="2122" applyFont="1" applyFill="1" applyBorder="1" applyAlignment="1">
      <alignment horizontal="center" vertical="center" wrapText="1"/>
    </xf>
    <xf numFmtId="0" fontId="3" fillId="0" borderId="0" xfId="846" applyFont="1" applyFill="1" applyBorder="1" applyAlignment="1">
      <alignment horizontal="center" vertical="center" wrapText="1"/>
    </xf>
    <xf numFmtId="0" fontId="4" fillId="0" borderId="1" xfId="848" applyFont="1" applyFill="1" applyBorder="1" applyAlignment="1">
      <alignment horizontal="center" wrapText="1"/>
    </xf>
    <xf numFmtId="0" fontId="4" fillId="0" borderId="5" xfId="849" applyFont="1" applyFill="1" applyBorder="1" applyAlignment="1">
      <alignment horizontal="center" wrapText="1"/>
    </xf>
    <xf numFmtId="0" fontId="4" fillId="0" borderId="86" xfId="858" applyFont="1" applyFill="1" applyBorder="1" applyAlignment="1">
      <alignment horizontal="left" vertical="center" wrapText="1"/>
    </xf>
    <xf numFmtId="0" fontId="4" fillId="0" borderId="72" xfId="858" applyFont="1" applyFill="1" applyBorder="1" applyAlignment="1">
      <alignment horizontal="left" vertical="center" wrapText="1"/>
    </xf>
    <xf numFmtId="0" fontId="4" fillId="0" borderId="12" xfId="852" applyFont="1" applyFill="1" applyBorder="1" applyAlignment="1">
      <alignment horizontal="center" wrapText="1"/>
    </xf>
    <xf numFmtId="0" fontId="4" fillId="0" borderId="9" xfId="847" applyFont="1" applyFill="1" applyBorder="1" applyAlignment="1">
      <alignment horizontal="left" wrapText="1"/>
    </xf>
    <xf numFmtId="0" fontId="4" fillId="0" borderId="10" xfId="850" applyFont="1" applyFill="1" applyBorder="1" applyAlignment="1">
      <alignment horizontal="left" wrapText="1"/>
    </xf>
    <xf numFmtId="0" fontId="4" fillId="0" borderId="13" xfId="853" applyFont="1" applyFill="1" applyBorder="1" applyAlignment="1">
      <alignment horizontal="left" wrapText="1"/>
    </xf>
    <xf numFmtId="0" fontId="4" fillId="0" borderId="6" xfId="2121" applyFont="1" applyFill="1" applyBorder="1" applyAlignment="1">
      <alignment horizontal="left" wrapText="1"/>
    </xf>
    <xf numFmtId="0" fontId="4" fillId="0" borderId="7" xfId="2120" applyFont="1" applyFill="1" applyBorder="1" applyAlignment="1">
      <alignment horizontal="left" wrapText="1"/>
    </xf>
    <xf numFmtId="0" fontId="4" fillId="0" borderId="0" xfId="866" applyFont="1" applyFill="1" applyBorder="1" applyAlignment="1">
      <alignment horizontal="left" vertical="top" wrapText="1"/>
    </xf>
    <xf numFmtId="0" fontId="3" fillId="0" borderId="0" xfId="979" applyFont="1" applyFill="1" applyBorder="1" applyAlignment="1">
      <alignment horizontal="center" vertical="center" wrapText="1"/>
    </xf>
    <xf numFmtId="0" fontId="4" fillId="0" borderId="9" xfId="980" applyFont="1" applyFill="1" applyBorder="1" applyAlignment="1">
      <alignment horizontal="left" wrapText="1"/>
    </xf>
    <xf numFmtId="0" fontId="4" fillId="0" borderId="10" xfId="983" applyFont="1" applyFill="1" applyBorder="1" applyAlignment="1">
      <alignment horizontal="left" wrapText="1"/>
    </xf>
    <xf numFmtId="0" fontId="4" fillId="0" borderId="13" xfId="986" applyFont="1" applyFill="1" applyBorder="1" applyAlignment="1">
      <alignment horizontal="left" wrapText="1"/>
    </xf>
    <xf numFmtId="0" fontId="4" fillId="0" borderId="1" xfId="981" applyFont="1" applyFill="1" applyBorder="1" applyAlignment="1">
      <alignment horizontal="center" wrapText="1"/>
    </xf>
    <xf numFmtId="0" fontId="4" fillId="0" borderId="5" xfId="982" applyFont="1" applyFill="1" applyBorder="1" applyAlignment="1">
      <alignment horizontal="center" wrapText="1"/>
    </xf>
    <xf numFmtId="0" fontId="4" fillId="0" borderId="11" xfId="984" applyFont="1" applyFill="1" applyBorder="1" applyAlignment="1">
      <alignment horizontal="center" wrapText="1"/>
    </xf>
    <xf numFmtId="0" fontId="4" fillId="0" borderId="12" xfId="985" applyFont="1" applyFill="1" applyBorder="1" applyAlignment="1">
      <alignment horizont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3" fillId="0" borderId="0" xfId="999" applyFont="1" applyFill="1" applyBorder="1" applyAlignment="1">
      <alignment horizontal="center" vertical="center" wrapText="1"/>
    </xf>
    <xf numFmtId="0" fontId="4" fillId="0" borderId="9" xfId="1000" applyFont="1" applyFill="1" applyBorder="1" applyAlignment="1">
      <alignment horizontal="left" wrapText="1"/>
    </xf>
    <xf numFmtId="0" fontId="4" fillId="0" borderId="10" xfId="1003" applyFont="1" applyFill="1" applyBorder="1" applyAlignment="1">
      <alignment horizontal="left" wrapText="1"/>
    </xf>
    <xf numFmtId="0" fontId="4" fillId="0" borderId="13" xfId="1006" applyFont="1" applyFill="1" applyBorder="1" applyAlignment="1">
      <alignment horizontal="left" wrapText="1"/>
    </xf>
    <xf numFmtId="0" fontId="4" fillId="0" borderId="1" xfId="1001" applyFont="1" applyFill="1" applyBorder="1" applyAlignment="1">
      <alignment horizontal="center" wrapText="1"/>
    </xf>
    <xf numFmtId="0" fontId="4" fillId="0" borderId="5" xfId="1002" applyFont="1" applyFill="1" applyBorder="1" applyAlignment="1">
      <alignment horizontal="center" wrapText="1"/>
    </xf>
    <xf numFmtId="0" fontId="4" fillId="0" borderId="11" xfId="1004" applyFont="1" applyFill="1" applyBorder="1" applyAlignment="1">
      <alignment horizontal="center" wrapText="1"/>
    </xf>
    <xf numFmtId="0" fontId="4" fillId="0" borderId="8" xfId="1019" applyFont="1" applyFill="1" applyBorder="1" applyAlignment="1">
      <alignment horizontal="left" vertical="top" wrapText="1"/>
    </xf>
    <xf numFmtId="0" fontId="4" fillId="0" borderId="12" xfId="1005" applyFont="1" applyFill="1" applyBorder="1" applyAlignment="1">
      <alignment horizontal="center" wrapText="1"/>
    </xf>
    <xf numFmtId="0" fontId="25" fillId="0" borderId="0" xfId="0" applyFont="1" applyAlignment="1">
      <alignment horizontal="left" vertical="top"/>
    </xf>
    <xf numFmtId="0" fontId="4" fillId="0" borderId="12" xfId="851" applyFont="1" applyFill="1" applyBorder="1" applyAlignment="1">
      <alignment horizontal="center" wrapText="1"/>
    </xf>
    <xf numFmtId="0" fontId="4" fillId="0" borderId="27" xfId="851" applyFont="1" applyFill="1" applyBorder="1" applyAlignment="1">
      <alignment horizontal="center" wrapText="1"/>
    </xf>
    <xf numFmtId="0" fontId="4" fillId="0" borderId="28" xfId="852" applyFont="1" applyFill="1" applyBorder="1" applyAlignment="1">
      <alignment horizontal="center" wrapText="1"/>
    </xf>
    <xf numFmtId="0" fontId="3" fillId="0" borderId="0" xfId="937" applyFont="1" applyFill="1" applyBorder="1" applyAlignment="1">
      <alignment horizontal="center" vertical="center" wrapText="1"/>
    </xf>
    <xf numFmtId="0" fontId="4" fillId="0" borderId="0" xfId="950" applyFont="1" applyFill="1" applyBorder="1" applyAlignment="1">
      <alignment horizontal="left" vertical="top" wrapText="1"/>
    </xf>
    <xf numFmtId="0" fontId="4" fillId="0" borderId="9" xfId="847" applyFont="1" applyFill="1" applyBorder="1" applyAlignment="1">
      <alignment horizontal="center" wrapText="1"/>
    </xf>
    <xf numFmtId="0" fontId="4" fillId="0" borderId="10" xfId="847" applyFont="1" applyFill="1" applyBorder="1" applyAlignment="1">
      <alignment horizontal="center" wrapText="1"/>
    </xf>
    <xf numFmtId="0" fontId="4" fillId="0" borderId="13" xfId="847" applyFont="1" applyFill="1" applyBorder="1" applyAlignment="1">
      <alignment horizontal="center" wrapText="1"/>
    </xf>
    <xf numFmtId="0" fontId="4" fillId="0" borderId="26" xfId="848" applyFont="1" applyFill="1" applyBorder="1" applyAlignment="1">
      <alignment horizontal="center" wrapText="1"/>
    </xf>
    <xf numFmtId="0" fontId="4" fillId="0" borderId="9" xfId="848" applyFont="1" applyFill="1" applyBorder="1" applyAlignment="1">
      <alignment horizontal="center" wrapText="1"/>
    </xf>
    <xf numFmtId="0" fontId="4" fillId="0" borderId="5" xfId="848" applyFont="1" applyFill="1" applyBorder="1" applyAlignment="1">
      <alignment horizontal="center" wrapText="1"/>
    </xf>
    <xf numFmtId="0" fontId="4" fillId="0" borderId="6" xfId="848" applyFont="1" applyFill="1" applyBorder="1" applyAlignment="1">
      <alignment horizontal="center" wrapText="1"/>
    </xf>
    <xf numFmtId="0" fontId="4" fillId="0" borderId="7" xfId="848" applyFont="1" applyFill="1" applyBorder="1" applyAlignment="1">
      <alignment horizontal="center" wrapText="1"/>
    </xf>
    <xf numFmtId="0" fontId="4" fillId="0" borderId="15" xfId="851" applyFont="1" applyFill="1" applyBorder="1" applyAlignment="1">
      <alignment horizontal="center" wrapText="1"/>
    </xf>
    <xf numFmtId="0" fontId="4" fillId="0" borderId="29" xfId="851" applyFont="1" applyFill="1" applyBorder="1" applyAlignment="1">
      <alignment horizontal="center" wrapText="1"/>
    </xf>
    <xf numFmtId="0" fontId="4" fillId="0" borderId="10" xfId="2137" applyFont="1" applyFill="1" applyBorder="1" applyAlignment="1">
      <alignment horizontal="left" vertical="top" wrapText="1"/>
    </xf>
    <xf numFmtId="0" fontId="4" fillId="0" borderId="18" xfId="2144" applyFont="1" applyFill="1" applyBorder="1" applyAlignment="1">
      <alignment horizontal="left" vertical="top" wrapText="1"/>
    </xf>
    <xf numFmtId="0" fontId="3" fillId="0" borderId="4" xfId="846" applyFont="1" applyFill="1" applyBorder="1" applyAlignment="1">
      <alignment horizontal="center" vertical="center" wrapText="1"/>
    </xf>
    <xf numFmtId="0" fontId="4" fillId="0" borderId="8" xfId="848" applyFont="1" applyFill="1" applyBorder="1" applyAlignment="1">
      <alignment horizontal="center" wrapText="1"/>
    </xf>
    <xf numFmtId="0" fontId="4" fillId="0" borderId="0" xfId="2148" applyFont="1" applyFill="1" applyBorder="1" applyAlignment="1">
      <alignment horizontal="left" vertical="top" wrapText="1"/>
    </xf>
    <xf numFmtId="0" fontId="3" fillId="0" borderId="0" xfId="2133" applyFont="1" applyFill="1" applyBorder="1" applyAlignment="1">
      <alignment horizontal="center" vertical="center" wrapText="1"/>
    </xf>
    <xf numFmtId="0" fontId="4" fillId="0" borderId="8" xfId="2132" applyFont="1" applyFill="1" applyBorder="1" applyAlignment="1">
      <alignment horizontal="left" wrapText="1"/>
    </xf>
    <xf numFmtId="0" fontId="4" fillId="0" borderId="9" xfId="2131" applyFont="1" applyFill="1" applyBorder="1" applyAlignment="1">
      <alignment horizontal="left" wrapText="1"/>
    </xf>
    <xf numFmtId="0" fontId="4" fillId="0" borderId="20" xfId="2128" applyFont="1" applyFill="1" applyBorder="1" applyAlignment="1">
      <alignment horizontal="left" wrapText="1"/>
    </xf>
    <xf numFmtId="0" fontId="4" fillId="0" borderId="13" xfId="2127" applyFont="1" applyFill="1" applyBorder="1" applyAlignment="1">
      <alignment horizontal="left" wrapText="1"/>
    </xf>
    <xf numFmtId="0" fontId="4" fillId="0" borderId="1" xfId="2130" applyFont="1" applyFill="1" applyBorder="1" applyAlignment="1">
      <alignment horizontal="center" wrapText="1"/>
    </xf>
    <xf numFmtId="0" fontId="4" fillId="0" borderId="11" xfId="2126" applyFont="1" applyFill="1" applyBorder="1" applyAlignment="1">
      <alignment horizontal="center" wrapText="1"/>
    </xf>
    <xf numFmtId="0" fontId="4" fillId="0" borderId="5" xfId="2129" applyFont="1" applyFill="1" applyBorder="1" applyAlignment="1">
      <alignment horizontal="center" wrapText="1"/>
    </xf>
    <xf numFmtId="0" fontId="4" fillId="0" borderId="14" xfId="2124" applyFont="1" applyFill="1" applyBorder="1" applyAlignment="1">
      <alignment horizontal="left" vertical="top" wrapText="1"/>
    </xf>
    <xf numFmtId="0" fontId="13" fillId="0" borderId="81" xfId="2253" applyFont="1" applyBorder="1" applyAlignment="1">
      <alignment horizontal="center" vertical="center" wrapText="1"/>
    </xf>
    <xf numFmtId="0" fontId="17" fillId="0" borderId="0" xfId="58" applyFont="1" applyFill="1" applyBorder="1" applyAlignment="1">
      <alignment horizontal="center" vertical="center" wrapText="1"/>
    </xf>
    <xf numFmtId="0" fontId="18" fillId="0" borderId="0" xfId="866" applyFont="1" applyFill="1" applyBorder="1" applyAlignment="1">
      <alignment horizontal="left" vertical="top" wrapText="1"/>
    </xf>
    <xf numFmtId="0" fontId="17" fillId="0" borderId="0" xfId="846" applyFont="1" applyFill="1" applyBorder="1" applyAlignment="1">
      <alignment horizontal="center" vertical="center" wrapText="1"/>
    </xf>
    <xf numFmtId="0" fontId="18" fillId="0" borderId="9" xfId="847" applyFont="1" applyFill="1" applyBorder="1" applyAlignment="1">
      <alignment horizontal="left" wrapText="1"/>
    </xf>
    <xf numFmtId="0" fontId="18" fillId="0" borderId="10" xfId="850" applyFont="1" applyFill="1" applyBorder="1" applyAlignment="1">
      <alignment horizontal="left" wrapText="1"/>
    </xf>
    <xf numFmtId="0" fontId="18" fillId="0" borderId="13" xfId="853" applyFont="1" applyFill="1" applyBorder="1" applyAlignment="1">
      <alignment horizontal="left" wrapText="1"/>
    </xf>
    <xf numFmtId="0" fontId="18" fillId="0" borderId="1" xfId="848" applyFont="1" applyFill="1" applyBorder="1" applyAlignment="1">
      <alignment horizontal="center" wrapText="1"/>
    </xf>
    <xf numFmtId="0" fontId="18" fillId="0" borderId="5" xfId="849" applyFont="1" applyFill="1" applyBorder="1" applyAlignment="1">
      <alignment horizontal="center" wrapText="1"/>
    </xf>
    <xf numFmtId="0" fontId="18" fillId="0" borderId="11" xfId="851" applyFont="1" applyFill="1" applyBorder="1" applyAlignment="1">
      <alignment horizontal="center" wrapText="1"/>
    </xf>
    <xf numFmtId="0" fontId="18" fillId="0" borderId="12" xfId="852" applyFont="1" applyFill="1" applyBorder="1" applyAlignment="1">
      <alignment horizontal="center" wrapText="1"/>
    </xf>
    <xf numFmtId="0" fontId="17" fillId="0" borderId="4" xfId="2122" applyFont="1" applyFill="1" applyBorder="1" applyAlignment="1">
      <alignment horizontal="center" vertical="center" wrapText="1"/>
    </xf>
    <xf numFmtId="0" fontId="4" fillId="0" borderId="30" xfId="854" applyFont="1" applyFill="1" applyBorder="1" applyAlignment="1">
      <alignment horizontal="left" vertical="top" wrapText="1"/>
    </xf>
    <xf numFmtId="0" fontId="4" fillId="0" borderId="0" xfId="858" applyFont="1" applyFill="1" applyBorder="1" applyAlignment="1">
      <alignment horizontal="left" vertical="top" wrapText="1"/>
    </xf>
    <xf numFmtId="0" fontId="4" fillId="0" borderId="4" xfId="862" applyFont="1" applyFill="1" applyBorder="1" applyAlignment="1">
      <alignment horizontal="left" vertical="top" wrapText="1"/>
    </xf>
    <xf numFmtId="0" fontId="4" fillId="0" borderId="8" xfId="876" applyFont="1" applyFill="1" applyBorder="1" applyAlignment="1">
      <alignment horizontal="left" wrapText="1"/>
    </xf>
    <xf numFmtId="0" fontId="4" fillId="0" borderId="20" xfId="877" applyFont="1" applyFill="1" applyBorder="1" applyAlignment="1">
      <alignment horizontal="left" wrapText="1"/>
    </xf>
    <xf numFmtId="0" fontId="3" fillId="0" borderId="0" xfId="825" applyFont="1" applyFill="1" applyBorder="1" applyAlignment="1">
      <alignment horizontal="center" vertical="center" wrapText="1"/>
    </xf>
    <xf numFmtId="0" fontId="4" fillId="0" borderId="9" xfId="826" applyFont="1" applyFill="1" applyBorder="1" applyAlignment="1">
      <alignment horizontal="left" wrapText="1"/>
    </xf>
    <xf numFmtId="0" fontId="4" fillId="0" borderId="10" xfId="829" applyFont="1" applyFill="1" applyBorder="1" applyAlignment="1">
      <alignment horizontal="left" wrapText="1"/>
    </xf>
    <xf numFmtId="0" fontId="4" fillId="0" borderId="13" xfId="832" applyFont="1" applyFill="1" applyBorder="1" applyAlignment="1">
      <alignment horizontal="left" wrapText="1"/>
    </xf>
    <xf numFmtId="0" fontId="4" fillId="0" borderId="1" xfId="827" applyFont="1" applyFill="1" applyBorder="1" applyAlignment="1">
      <alignment horizontal="center" wrapText="1"/>
    </xf>
    <xf numFmtId="0" fontId="4" fillId="0" borderId="5" xfId="828" applyFont="1" applyFill="1" applyBorder="1" applyAlignment="1">
      <alignment horizontal="center" wrapText="1"/>
    </xf>
    <xf numFmtId="0" fontId="4" fillId="0" borderId="11" xfId="830" applyFont="1" applyFill="1" applyBorder="1" applyAlignment="1">
      <alignment horizontal="center" wrapText="1"/>
    </xf>
    <xf numFmtId="0" fontId="4" fillId="0" borderId="12" xfId="831" applyFont="1" applyFill="1" applyBorder="1" applyAlignment="1">
      <alignment horizontal="center" wrapText="1"/>
    </xf>
    <xf numFmtId="0" fontId="4" fillId="0" borderId="0" xfId="845" applyFont="1" applyFill="1" applyBorder="1" applyAlignment="1">
      <alignment horizontal="left" vertical="top" wrapText="1"/>
    </xf>
    <xf numFmtId="0" fontId="13" fillId="0" borderId="81" xfId="2252" applyFont="1" applyBorder="1" applyAlignment="1">
      <alignment horizontal="center" vertical="center" wrapText="1"/>
    </xf>
    <xf numFmtId="0" fontId="13" fillId="0" borderId="0" xfId="2252" applyFont="1" applyBorder="1" applyAlignment="1">
      <alignment horizontal="center" vertical="center" wrapText="1"/>
    </xf>
    <xf numFmtId="0" fontId="11" fillId="0" borderId="0" xfId="2252" applyFont="1" applyBorder="1" applyAlignment="1">
      <alignment horizontal="left" vertical="top" wrapText="1"/>
    </xf>
    <xf numFmtId="0" fontId="4" fillId="0" borderId="0" xfId="1321" applyFont="1" applyFill="1" applyBorder="1" applyAlignment="1">
      <alignment horizontal="left" vertical="top" wrapText="1"/>
    </xf>
    <xf numFmtId="0" fontId="4" fillId="0" borderId="0" xfId="910" applyFont="1" applyFill="1" applyBorder="1" applyAlignment="1">
      <alignment horizontal="left" vertical="top" wrapText="1"/>
    </xf>
    <xf numFmtId="0" fontId="4" fillId="0" borderId="11" xfId="895" applyFont="1" applyFill="1" applyBorder="1" applyAlignment="1">
      <alignment horizontal="center" wrapText="1"/>
    </xf>
    <xf numFmtId="0" fontId="3" fillId="0" borderId="0" xfId="890" applyFont="1" applyFill="1" applyBorder="1" applyAlignment="1">
      <alignment horizontal="center" vertical="center" wrapText="1"/>
    </xf>
    <xf numFmtId="0" fontId="4" fillId="0" borderId="9" xfId="891" applyFont="1" applyFill="1" applyBorder="1" applyAlignment="1">
      <alignment horizontal="left" wrapText="1"/>
    </xf>
    <xf numFmtId="0" fontId="4" fillId="0" borderId="10" xfId="894" applyFont="1" applyFill="1" applyBorder="1" applyAlignment="1">
      <alignment horizontal="left" wrapText="1"/>
    </xf>
    <xf numFmtId="0" fontId="4" fillId="0" borderId="13" xfId="897" applyFont="1" applyFill="1" applyBorder="1" applyAlignment="1">
      <alignment horizontal="left" wrapText="1"/>
    </xf>
    <xf numFmtId="0" fontId="4" fillId="0" borderId="1" xfId="892" applyFont="1" applyFill="1" applyBorder="1" applyAlignment="1">
      <alignment horizontal="center" wrapText="1"/>
    </xf>
    <xf numFmtId="0" fontId="4" fillId="0" borderId="5" xfId="893" applyFont="1" applyFill="1" applyBorder="1" applyAlignment="1">
      <alignment horizontal="center" wrapText="1"/>
    </xf>
    <xf numFmtId="0" fontId="4" fillId="0" borderId="12" xfId="896" applyFont="1" applyFill="1" applyBorder="1" applyAlignment="1">
      <alignment horizontal="center" wrapText="1"/>
    </xf>
    <xf numFmtId="0" fontId="0" fillId="0" borderId="0" xfId="0" applyAlignment="1">
      <alignment horizontal="left" vertical="top"/>
    </xf>
    <xf numFmtId="0" fontId="4" fillId="0" borderId="11" xfId="1100" applyFont="1" applyFill="1" applyBorder="1" applyAlignment="1">
      <alignment horizontal="center" wrapText="1"/>
    </xf>
    <xf numFmtId="0" fontId="4" fillId="0" borderId="12" xfId="1101" applyFont="1" applyFill="1" applyBorder="1" applyAlignment="1">
      <alignment horizontal="center" wrapText="1"/>
    </xf>
    <xf numFmtId="0" fontId="3" fillId="0" borderId="0" xfId="1095" applyFont="1" applyFill="1" applyBorder="1" applyAlignment="1">
      <alignment horizontal="center" vertical="center" wrapText="1"/>
    </xf>
    <xf numFmtId="0" fontId="4" fillId="0" borderId="9" xfId="1096" applyFont="1" applyFill="1" applyBorder="1" applyAlignment="1">
      <alignment horizontal="left" wrapText="1"/>
    </xf>
    <xf numFmtId="0" fontId="4" fillId="0" borderId="10" xfId="1099" applyFont="1" applyFill="1" applyBorder="1" applyAlignment="1">
      <alignment horizontal="left" wrapText="1"/>
    </xf>
    <xf numFmtId="0" fontId="4" fillId="0" borderId="13" xfId="1102" applyFont="1" applyFill="1" applyBorder="1" applyAlignment="1">
      <alignment horizontal="left" wrapText="1"/>
    </xf>
    <xf numFmtId="0" fontId="4" fillId="0" borderId="1" xfId="1097" applyFont="1" applyFill="1" applyBorder="1" applyAlignment="1">
      <alignment horizontal="center" wrapText="1"/>
    </xf>
    <xf numFmtId="0" fontId="4" fillId="0" borderId="5" xfId="1098" applyFont="1" applyFill="1" applyBorder="1" applyAlignment="1">
      <alignment horizontal="center" wrapText="1"/>
    </xf>
    <xf numFmtId="0" fontId="4" fillId="0" borderId="0" xfId="1115" applyFont="1" applyFill="1" applyBorder="1" applyAlignment="1">
      <alignment horizontal="left" vertical="top" wrapText="1"/>
    </xf>
    <xf numFmtId="0" fontId="17" fillId="0" borderId="0" xfId="1095" applyFont="1" applyFill="1" applyBorder="1" applyAlignment="1">
      <alignment horizontal="center" vertical="center" wrapText="1"/>
    </xf>
    <xf numFmtId="0" fontId="12" fillId="0" borderId="0" xfId="1115" applyFont="1" applyFill="1" applyBorder="1" applyAlignment="1">
      <alignment horizontal="center" vertical="top" wrapText="1"/>
    </xf>
    <xf numFmtId="0" fontId="25" fillId="0" borderId="30"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4" xfId="0" applyFont="1" applyFill="1" applyBorder="1" applyAlignment="1">
      <alignment horizontal="center" vertical="center"/>
    </xf>
    <xf numFmtId="0" fontId="4" fillId="0" borderId="0" xfId="1019" applyFont="1" applyFill="1" applyBorder="1" applyAlignment="1">
      <alignment horizontal="left" vertical="top" wrapText="1"/>
    </xf>
    <xf numFmtId="0" fontId="4" fillId="0" borderId="8" xfId="1116" applyFont="1" applyFill="1" applyBorder="1" applyAlignment="1">
      <alignment horizontal="left" wrapText="1"/>
    </xf>
    <xf numFmtId="0" fontId="4" fillId="0" borderId="20" xfId="1117" applyFont="1" applyFill="1" applyBorder="1" applyAlignment="1">
      <alignment horizontal="left" wrapText="1"/>
    </xf>
    <xf numFmtId="0" fontId="3" fillId="0" borderId="0" xfId="1020" applyFont="1" applyFill="1" applyBorder="1" applyAlignment="1">
      <alignment horizontal="center" vertical="center" wrapText="1"/>
    </xf>
    <xf numFmtId="0" fontId="4" fillId="0" borderId="8" xfId="1021" applyFont="1" applyFill="1" applyBorder="1" applyAlignment="1">
      <alignment horizontal="left" wrapText="1"/>
    </xf>
    <xf numFmtId="0" fontId="4" fillId="0" borderId="9" xfId="1022" applyFont="1" applyFill="1" applyBorder="1" applyAlignment="1">
      <alignment horizontal="left" wrapText="1"/>
    </xf>
    <xf numFmtId="0" fontId="4" fillId="0" borderId="20" xfId="1025" applyFont="1" applyFill="1" applyBorder="1" applyAlignment="1">
      <alignment horizontal="left" wrapText="1"/>
    </xf>
    <xf numFmtId="0" fontId="4" fillId="0" borderId="13" xfId="1026" applyFont="1" applyFill="1" applyBorder="1" applyAlignment="1">
      <alignment horizontal="left" wrapText="1"/>
    </xf>
    <xf numFmtId="0" fontId="4" fillId="0" borderId="1" xfId="1023" applyFont="1" applyFill="1" applyBorder="1" applyAlignment="1">
      <alignment horizontal="center" wrapText="1"/>
    </xf>
    <xf numFmtId="0" fontId="4" fillId="0" borderId="11" xfId="1027" applyFont="1" applyFill="1" applyBorder="1" applyAlignment="1">
      <alignment horizontal="center" wrapText="1"/>
    </xf>
    <xf numFmtId="0" fontId="4" fillId="0" borderId="5" xfId="1024" applyFont="1" applyFill="1" applyBorder="1" applyAlignment="1">
      <alignment horizontal="center" wrapText="1"/>
    </xf>
    <xf numFmtId="0" fontId="4" fillId="0" borderId="14" xfId="1029" applyFont="1" applyFill="1" applyBorder="1" applyAlignment="1">
      <alignment horizontal="left" vertical="top" wrapText="1"/>
    </xf>
    <xf numFmtId="0" fontId="4" fillId="0" borderId="10" xfId="1033" applyFont="1" applyFill="1" applyBorder="1" applyAlignment="1">
      <alignment horizontal="left" vertical="top" wrapText="1"/>
    </xf>
    <xf numFmtId="0" fontId="4" fillId="0" borderId="78" xfId="1033" applyFont="1" applyFill="1" applyBorder="1" applyAlignment="1">
      <alignment horizontal="left" vertical="top" wrapText="1"/>
    </xf>
    <xf numFmtId="0" fontId="4" fillId="0" borderId="0" xfId="1041" applyFont="1" applyFill="1" applyBorder="1" applyAlignment="1">
      <alignment horizontal="left" vertical="top" wrapText="1"/>
    </xf>
    <xf numFmtId="0" fontId="4" fillId="0" borderId="10" xfId="1042" applyFont="1" applyFill="1" applyBorder="1" applyAlignment="1">
      <alignment horizontal="left" wrapText="1"/>
    </xf>
    <xf numFmtId="0" fontId="4" fillId="0" borderId="12" xfId="1028" applyFont="1" applyFill="1" applyBorder="1" applyAlignment="1">
      <alignment horizontal="center" wrapText="1"/>
    </xf>
    <xf numFmtId="0" fontId="3" fillId="0" borderId="0" xfId="1049" applyFont="1" applyFill="1" applyBorder="1" applyAlignment="1">
      <alignment horizontal="center" vertical="center" wrapText="1"/>
    </xf>
    <xf numFmtId="0" fontId="4" fillId="0" borderId="9" xfId="1050" applyFont="1" applyFill="1" applyBorder="1" applyAlignment="1">
      <alignment horizontal="left" wrapText="1"/>
    </xf>
    <xf numFmtId="0" fontId="4" fillId="0" borderId="10" xfId="1053" applyFont="1" applyFill="1" applyBorder="1" applyAlignment="1">
      <alignment horizontal="left" wrapText="1"/>
    </xf>
    <xf numFmtId="0" fontId="4" fillId="0" borderId="13" xfId="1056" applyFont="1" applyFill="1" applyBorder="1" applyAlignment="1">
      <alignment horizontal="left" wrapText="1"/>
    </xf>
    <xf numFmtId="0" fontId="4" fillId="0" borderId="1" xfId="1051" applyFont="1" applyFill="1" applyBorder="1" applyAlignment="1">
      <alignment horizontal="center" wrapText="1"/>
    </xf>
    <xf numFmtId="0" fontId="4" fillId="0" borderId="5" xfId="1052" applyFont="1" applyFill="1" applyBorder="1" applyAlignment="1">
      <alignment horizontal="center" wrapText="1"/>
    </xf>
    <xf numFmtId="0" fontId="4" fillId="0" borderId="11" xfId="1054" applyFont="1" applyFill="1" applyBorder="1" applyAlignment="1">
      <alignment horizontal="center" wrapText="1"/>
    </xf>
    <xf numFmtId="0" fontId="4" fillId="0" borderId="12" xfId="1055" applyFont="1" applyFill="1" applyBorder="1" applyAlignment="1">
      <alignment horizontal="center" wrapText="1"/>
    </xf>
    <xf numFmtId="0" fontId="4" fillId="0" borderId="0" xfId="1069" applyFont="1" applyFill="1" applyBorder="1" applyAlignment="1">
      <alignment horizontal="left" vertical="top" wrapText="1"/>
    </xf>
    <xf numFmtId="0" fontId="4" fillId="0" borderId="10" xfId="1107" applyFont="1" applyFill="1" applyBorder="1" applyAlignment="1">
      <alignment horizontal="left" vertical="top" wrapText="1"/>
    </xf>
    <xf numFmtId="0" fontId="4" fillId="0" borderId="18" xfId="1111" applyFont="1" applyFill="1" applyBorder="1" applyAlignment="1">
      <alignment horizontal="left" vertical="top" wrapText="1"/>
    </xf>
    <xf numFmtId="0" fontId="4" fillId="0" borderId="14" xfId="1103" applyFont="1" applyFill="1" applyBorder="1" applyAlignment="1">
      <alignment horizontal="left" vertical="top" wrapText="1"/>
    </xf>
    <xf numFmtId="0" fontId="11" fillId="0" borderId="44" xfId="2255" applyFont="1" applyBorder="1" applyAlignment="1">
      <alignment horizontal="center" wrapText="1"/>
    </xf>
    <xf numFmtId="0" fontId="20" fillId="0" borderId="0" xfId="2255" applyFont="1" applyBorder="1" applyAlignment="1">
      <alignment horizontal="center" vertical="center" wrapText="1"/>
    </xf>
    <xf numFmtId="0" fontId="11" fillId="0" borderId="41" xfId="2255" applyFont="1" applyBorder="1" applyAlignment="1">
      <alignment horizontal="left" wrapText="1"/>
    </xf>
    <xf numFmtId="0" fontId="11" fillId="0" borderId="43" xfId="2255" applyFont="1" applyBorder="1" applyAlignment="1">
      <alignment horizontal="left" wrapText="1"/>
    </xf>
    <xf numFmtId="0" fontId="11" fillId="0" borderId="46" xfId="2255" applyFont="1" applyBorder="1" applyAlignment="1">
      <alignment horizontal="left" wrapText="1"/>
    </xf>
    <xf numFmtId="0" fontId="11" fillId="0" borderId="35" xfId="2255" applyFont="1" applyBorder="1" applyAlignment="1">
      <alignment horizontal="center" wrapText="1"/>
    </xf>
    <xf numFmtId="0" fontId="11" fillId="0" borderId="42" xfId="2255" applyFont="1" applyBorder="1" applyAlignment="1">
      <alignment horizontal="center" wrapText="1"/>
    </xf>
    <xf numFmtId="0" fontId="11" fillId="0" borderId="45" xfId="2255" applyFont="1" applyBorder="1" applyAlignment="1">
      <alignment horizontal="center" wrapText="1"/>
    </xf>
    <xf numFmtId="0" fontId="4" fillId="0" borderId="0" xfId="1094" applyFont="1" applyFill="1" applyBorder="1" applyAlignment="1">
      <alignment horizontal="left" vertical="top" wrapText="1"/>
    </xf>
    <xf numFmtId="0" fontId="4" fillId="0" borderId="11" xfId="1138" applyFont="1" applyFill="1" applyBorder="1" applyAlignment="1">
      <alignment horizontal="center" wrapText="1"/>
    </xf>
    <xf numFmtId="0" fontId="3" fillId="0" borderId="0" xfId="1133" applyFont="1" applyFill="1" applyBorder="1" applyAlignment="1">
      <alignment horizontal="center" vertical="center" wrapText="1"/>
    </xf>
    <xf numFmtId="0" fontId="4" fillId="0" borderId="9" xfId="1134" applyFont="1" applyFill="1" applyBorder="1" applyAlignment="1">
      <alignment horizontal="left" wrapText="1"/>
    </xf>
    <xf numFmtId="0" fontId="4" fillId="0" borderId="10" xfId="1137" applyFont="1" applyFill="1" applyBorder="1" applyAlignment="1">
      <alignment horizontal="left" wrapText="1"/>
    </xf>
    <xf numFmtId="0" fontId="4" fillId="0" borderId="13" xfId="1140" applyFont="1" applyFill="1" applyBorder="1" applyAlignment="1">
      <alignment horizontal="left" wrapText="1"/>
    </xf>
    <xf numFmtId="0" fontId="4" fillId="0" borderId="1" xfId="1135" applyFont="1" applyFill="1" applyBorder="1" applyAlignment="1">
      <alignment horizontal="center" wrapText="1"/>
    </xf>
    <xf numFmtId="0" fontId="4" fillId="0" borderId="5" xfId="1136" applyFont="1" applyFill="1" applyBorder="1" applyAlignment="1">
      <alignment horizontal="center" wrapText="1"/>
    </xf>
    <xf numFmtId="0" fontId="4" fillId="0" borderId="12" xfId="1139" applyFont="1" applyFill="1" applyBorder="1" applyAlignment="1">
      <alignment horizontal="center" wrapText="1"/>
    </xf>
    <xf numFmtId="0" fontId="4" fillId="0" borderId="0" xfId="1153" applyFont="1" applyFill="1" applyBorder="1" applyAlignment="1">
      <alignment horizontal="left" vertical="top" wrapText="1"/>
    </xf>
    <xf numFmtId="0" fontId="18" fillId="0" borderId="0" xfId="1094" applyFont="1" applyFill="1" applyBorder="1" applyAlignment="1">
      <alignment horizontal="left" vertical="top" wrapText="1"/>
    </xf>
    <xf numFmtId="0" fontId="12" fillId="0" borderId="0" xfId="1133" applyFont="1" applyFill="1" applyBorder="1" applyAlignment="1">
      <alignment horizontal="center" vertical="center" wrapText="1"/>
    </xf>
    <xf numFmtId="0" fontId="18" fillId="0" borderId="14" xfId="1550" applyFont="1" applyFill="1" applyBorder="1" applyAlignment="1">
      <alignment horizontal="left" vertical="top" wrapText="1"/>
    </xf>
    <xf numFmtId="0" fontId="18" fillId="0" borderId="10" xfId="1555" applyFont="1" applyFill="1" applyBorder="1" applyAlignment="1">
      <alignment horizontal="left" vertical="top" wrapText="1"/>
    </xf>
    <xf numFmtId="0" fontId="18" fillId="0" borderId="18" xfId="1561" applyFont="1" applyFill="1" applyBorder="1" applyAlignment="1">
      <alignment horizontal="left" vertical="top" wrapText="1"/>
    </xf>
    <xf numFmtId="0" fontId="18" fillId="0" borderId="0" xfId="1565" applyFont="1" applyFill="1" applyBorder="1" applyAlignment="1">
      <alignment horizontal="left" vertical="top" wrapText="1"/>
    </xf>
    <xf numFmtId="0" fontId="3" fillId="0" borderId="0" xfId="1541" applyFont="1" applyFill="1" applyBorder="1" applyAlignment="1">
      <alignment horizontal="center" vertical="center" wrapText="1"/>
    </xf>
    <xf numFmtId="0" fontId="4" fillId="0" borderId="8" xfId="1542" applyFont="1" applyFill="1" applyBorder="1" applyAlignment="1">
      <alignment horizontal="left" wrapText="1"/>
    </xf>
    <xf numFmtId="0" fontId="4" fillId="0" borderId="9" xfId="1543" applyFont="1" applyFill="1" applyBorder="1" applyAlignment="1">
      <alignment horizontal="left" wrapText="1"/>
    </xf>
    <xf numFmtId="0" fontId="4" fillId="0" borderId="20" xfId="1546" applyFont="1" applyFill="1" applyBorder="1" applyAlignment="1">
      <alignment horizontal="left" wrapText="1"/>
    </xf>
    <xf numFmtId="0" fontId="4" fillId="0" borderId="13" xfId="1547" applyFont="1" applyFill="1" applyBorder="1" applyAlignment="1">
      <alignment horizontal="left" wrapText="1"/>
    </xf>
    <xf numFmtId="0" fontId="4" fillId="0" borderId="1" xfId="1544" applyFont="1" applyFill="1" applyBorder="1" applyAlignment="1">
      <alignment horizontal="center" wrapText="1"/>
    </xf>
    <xf numFmtId="0" fontId="4" fillId="0" borderId="11" xfId="1548" applyFont="1" applyFill="1" applyBorder="1" applyAlignment="1">
      <alignment horizontal="center" wrapText="1"/>
    </xf>
    <xf numFmtId="0" fontId="4" fillId="0" borderId="5" xfId="1545" applyFont="1" applyFill="1" applyBorder="1" applyAlignment="1">
      <alignment horizontal="center" wrapText="1"/>
    </xf>
    <xf numFmtId="0" fontId="18" fillId="0" borderId="0" xfId="910" applyFont="1" applyFill="1" applyBorder="1" applyAlignment="1">
      <alignment horizontal="left" vertical="top" wrapText="1"/>
    </xf>
    <xf numFmtId="0" fontId="3" fillId="0" borderId="0" xfId="1566" applyFont="1" applyFill="1" applyBorder="1" applyAlignment="1">
      <alignment horizontal="center" vertical="center" wrapText="1"/>
    </xf>
    <xf numFmtId="0" fontId="4" fillId="0" borderId="8" xfId="1567" applyFont="1" applyFill="1" applyBorder="1" applyAlignment="1">
      <alignment horizontal="left" wrapText="1"/>
    </xf>
    <xf numFmtId="0" fontId="4" fillId="0" borderId="9" xfId="1568" applyFont="1" applyFill="1" applyBorder="1" applyAlignment="1">
      <alignment horizontal="left" wrapText="1"/>
    </xf>
    <xf numFmtId="0" fontId="4" fillId="0" borderId="20" xfId="1571" applyFont="1" applyFill="1" applyBorder="1" applyAlignment="1">
      <alignment horizontal="left" wrapText="1"/>
    </xf>
    <xf numFmtId="0" fontId="4" fillId="0" borderId="13" xfId="1572" applyFont="1" applyFill="1" applyBorder="1" applyAlignment="1">
      <alignment horizontal="left" wrapText="1"/>
    </xf>
    <xf numFmtId="0" fontId="4" fillId="0" borderId="1" xfId="1569" applyFont="1" applyFill="1" applyBorder="1" applyAlignment="1">
      <alignment horizontal="center" wrapText="1"/>
    </xf>
    <xf numFmtId="0" fontId="4" fillId="0" borderId="11" xfId="1573" applyFont="1" applyFill="1" applyBorder="1" applyAlignment="1">
      <alignment horizontal="center" wrapText="1"/>
    </xf>
    <xf numFmtId="0" fontId="4" fillId="0" borderId="5" xfId="1570" applyFont="1" applyFill="1" applyBorder="1" applyAlignment="1">
      <alignment horizontal="center" wrapText="1"/>
    </xf>
    <xf numFmtId="0" fontId="4" fillId="0" borderId="14" xfId="1575" applyFont="1" applyFill="1" applyBorder="1" applyAlignment="1">
      <alignment horizontal="left" vertical="top" wrapText="1"/>
    </xf>
    <xf numFmtId="0" fontId="4" fillId="0" borderId="10" xfId="1580" applyFont="1" applyFill="1" applyBorder="1" applyAlignment="1">
      <alignment horizontal="left" vertical="top" wrapText="1"/>
    </xf>
    <xf numFmtId="0" fontId="4" fillId="0" borderId="18" xfId="1586" applyFont="1" applyFill="1" applyBorder="1" applyAlignment="1">
      <alignment horizontal="left" vertical="top" wrapText="1"/>
    </xf>
    <xf numFmtId="0" fontId="4" fillId="0" borderId="8" xfId="1094" applyFont="1" applyFill="1" applyBorder="1" applyAlignment="1">
      <alignment horizontal="left" vertical="top"/>
    </xf>
    <xf numFmtId="0" fontId="4" fillId="0" borderId="10" xfId="2203" applyFont="1" applyFill="1" applyBorder="1" applyAlignment="1">
      <alignment horizontal="left" vertical="top" wrapText="1"/>
    </xf>
    <xf numFmtId="0" fontId="4" fillId="0" borderId="18" xfId="2211" applyFont="1" applyFill="1" applyBorder="1" applyAlignment="1">
      <alignment horizontal="left" vertical="top" wrapText="1"/>
    </xf>
    <xf numFmtId="0" fontId="4" fillId="0" borderId="14" xfId="2199" applyFont="1" applyFill="1" applyBorder="1" applyAlignment="1">
      <alignment horizontal="left" vertical="top" wrapText="1"/>
    </xf>
    <xf numFmtId="0" fontId="3" fillId="0" borderId="0" xfId="2190" applyFont="1" applyFill="1" applyBorder="1" applyAlignment="1">
      <alignment horizontal="center" vertical="center" wrapText="1"/>
    </xf>
    <xf numFmtId="0" fontId="4" fillId="0" borderId="8" xfId="2191" applyFont="1" applyFill="1" applyBorder="1" applyAlignment="1">
      <alignment horizontal="left" wrapText="1"/>
    </xf>
    <xf numFmtId="0" fontId="4" fillId="0" borderId="9" xfId="2192" applyFont="1" applyFill="1" applyBorder="1" applyAlignment="1">
      <alignment horizontal="left" wrapText="1"/>
    </xf>
    <xf numFmtId="0" fontId="4" fillId="0" borderId="20" xfId="2195" applyFont="1" applyFill="1" applyBorder="1" applyAlignment="1">
      <alignment horizontal="left" wrapText="1"/>
    </xf>
    <xf numFmtId="0" fontId="4" fillId="0" borderId="13" xfId="2196" applyFont="1" applyFill="1" applyBorder="1" applyAlignment="1">
      <alignment horizontal="left" wrapText="1"/>
    </xf>
    <xf numFmtId="0" fontId="4" fillId="0" borderId="1" xfId="2193" applyFont="1" applyFill="1" applyBorder="1" applyAlignment="1">
      <alignment horizontal="center" wrapText="1"/>
    </xf>
    <xf numFmtId="0" fontId="4" fillId="0" borderId="11" xfId="2197" applyFont="1" applyFill="1" applyBorder="1" applyAlignment="1">
      <alignment horizontal="center" wrapText="1"/>
    </xf>
    <xf numFmtId="0" fontId="4" fillId="0" borderId="5" xfId="2194" applyFont="1" applyFill="1" applyBorder="1" applyAlignment="1">
      <alignment horizontal="center" wrapText="1"/>
    </xf>
    <xf numFmtId="0" fontId="13" fillId="0" borderId="81" xfId="2254" applyFont="1" applyBorder="1" applyAlignment="1">
      <alignment horizontal="center" vertical="center" wrapText="1"/>
    </xf>
    <xf numFmtId="0" fontId="0" fillId="0" borderId="0" xfId="0" applyAlignment="1">
      <alignment horizontal="left" vertical="top" wrapText="1"/>
    </xf>
    <xf numFmtId="0" fontId="4" fillId="0" borderId="0" xfId="1177" applyFont="1" applyFill="1" applyBorder="1" applyAlignment="1">
      <alignment horizontal="left" vertical="top" wrapText="1"/>
    </xf>
    <xf numFmtId="0" fontId="4" fillId="0" borderId="11" xfId="1162" applyFont="1" applyFill="1" applyBorder="1" applyAlignment="1">
      <alignment horizontal="center" wrapText="1"/>
    </xf>
    <xf numFmtId="0" fontId="4" fillId="0" borderId="9" xfId="1158" applyFont="1" applyFill="1" applyBorder="1" applyAlignment="1">
      <alignment horizontal="left" wrapText="1"/>
    </xf>
    <xf numFmtId="0" fontId="4" fillId="0" borderId="10" xfId="1161" applyFont="1" applyFill="1" applyBorder="1" applyAlignment="1">
      <alignment horizontal="left" wrapText="1"/>
    </xf>
    <xf numFmtId="0" fontId="4" fillId="0" borderId="13" xfId="1164" applyFont="1" applyFill="1" applyBorder="1" applyAlignment="1">
      <alignment horizontal="left" wrapText="1"/>
    </xf>
    <xf numFmtId="0" fontId="4" fillId="0" borderId="1" xfId="1159" applyFont="1" applyFill="1" applyBorder="1" applyAlignment="1">
      <alignment horizontal="center" wrapText="1"/>
    </xf>
    <xf numFmtId="0" fontId="4" fillId="0" borderId="5" xfId="1160" applyFont="1" applyFill="1" applyBorder="1" applyAlignment="1">
      <alignment horizontal="center" wrapText="1"/>
    </xf>
    <xf numFmtId="0" fontId="4" fillId="0" borderId="12" xfId="1163" applyFont="1" applyFill="1" applyBorder="1" applyAlignment="1">
      <alignment horizontal="center" wrapText="1"/>
    </xf>
    <xf numFmtId="0" fontId="3" fillId="0" borderId="0" xfId="1157" applyFont="1" applyFill="1" applyBorder="1" applyAlignment="1">
      <alignment horizontal="center" vertical="center" wrapText="1"/>
    </xf>
    <xf numFmtId="0" fontId="17" fillId="0" borderId="0" xfId="1157" applyFont="1" applyFill="1" applyBorder="1" applyAlignment="1">
      <alignment horizontal="center" vertical="center" wrapText="1"/>
    </xf>
    <xf numFmtId="0" fontId="18" fillId="0" borderId="0" xfId="950" applyFont="1" applyFill="1" applyBorder="1" applyAlignment="1">
      <alignment horizontal="left" vertical="top" wrapText="1"/>
    </xf>
    <xf numFmtId="0" fontId="18" fillId="0" borderId="11" xfId="1204" applyFont="1" applyFill="1" applyBorder="1" applyAlignment="1">
      <alignment horizontal="center" wrapText="1"/>
    </xf>
    <xf numFmtId="0" fontId="18" fillId="0" borderId="12" xfId="1205" applyFont="1" applyFill="1" applyBorder="1" applyAlignment="1">
      <alignment horizontal="center" wrapText="1"/>
    </xf>
    <xf numFmtId="0" fontId="18" fillId="0" borderId="0" xfId="1219" applyFont="1" applyFill="1" applyBorder="1" applyAlignment="1">
      <alignment horizontal="left" vertical="top" wrapText="1"/>
    </xf>
    <xf numFmtId="0" fontId="17" fillId="0" borderId="0" xfId="1199" applyFont="1" applyFill="1" applyBorder="1" applyAlignment="1">
      <alignment horizontal="center" vertical="center" wrapText="1"/>
    </xf>
    <xf numFmtId="0" fontId="18" fillId="0" borderId="9" xfId="1200" applyFont="1" applyFill="1" applyBorder="1" applyAlignment="1">
      <alignment horizontal="left" wrapText="1"/>
    </xf>
    <xf numFmtId="0" fontId="18" fillId="0" borderId="10" xfId="1203" applyFont="1" applyFill="1" applyBorder="1" applyAlignment="1">
      <alignment horizontal="left" wrapText="1"/>
    </xf>
    <xf numFmtId="0" fontId="18" fillId="0" borderId="13" xfId="1206" applyFont="1" applyFill="1" applyBorder="1" applyAlignment="1">
      <alignment horizontal="left" wrapText="1"/>
    </xf>
    <xf numFmtId="0" fontId="18" fillId="0" borderId="1" xfId="1201" applyFont="1" applyFill="1" applyBorder="1" applyAlignment="1">
      <alignment horizontal="center" wrapText="1"/>
    </xf>
    <xf numFmtId="0" fontId="18" fillId="0" borderId="5" xfId="1202" applyFont="1" applyFill="1" applyBorder="1" applyAlignment="1">
      <alignment horizontal="center" wrapText="1"/>
    </xf>
    <xf numFmtId="0" fontId="18" fillId="0" borderId="11" xfId="895" applyFont="1" applyFill="1" applyBorder="1" applyAlignment="1">
      <alignment horizontal="center" wrapText="1"/>
    </xf>
    <xf numFmtId="0" fontId="17" fillId="0" borderId="0" xfId="937" applyFont="1" applyFill="1" applyBorder="1" applyAlignment="1">
      <alignment horizontal="center" vertical="center" wrapText="1"/>
    </xf>
    <xf numFmtId="0" fontId="17" fillId="0" borderId="0" xfId="890" applyFont="1" applyFill="1" applyBorder="1" applyAlignment="1">
      <alignment horizontal="center" vertical="center" wrapText="1"/>
    </xf>
    <xf numFmtId="0" fontId="18" fillId="0" borderId="9" xfId="891" applyFont="1" applyFill="1" applyBorder="1" applyAlignment="1">
      <alignment horizontal="left" wrapText="1"/>
    </xf>
    <xf numFmtId="0" fontId="18" fillId="0" borderId="10" xfId="894" applyFont="1" applyFill="1" applyBorder="1" applyAlignment="1">
      <alignment horizontal="left" wrapText="1"/>
    </xf>
    <xf numFmtId="0" fontId="18" fillId="0" borderId="13" xfId="897" applyFont="1" applyFill="1" applyBorder="1" applyAlignment="1">
      <alignment horizontal="left" wrapText="1"/>
    </xf>
    <xf numFmtId="0" fontId="18" fillId="0" borderId="1" xfId="892" applyFont="1" applyFill="1" applyBorder="1" applyAlignment="1">
      <alignment horizontal="center" wrapText="1"/>
    </xf>
    <xf numFmtId="0" fontId="18" fillId="0" borderId="5" xfId="893" applyFont="1" applyFill="1" applyBorder="1" applyAlignment="1">
      <alignment horizontal="center" wrapText="1"/>
    </xf>
    <xf numFmtId="0" fontId="18" fillId="0" borderId="12" xfId="896" applyFont="1" applyFill="1" applyBorder="1" applyAlignment="1">
      <alignment horizontal="center" wrapText="1"/>
    </xf>
    <xf numFmtId="0" fontId="19" fillId="0" borderId="0" xfId="890" applyFont="1" applyFill="1" applyBorder="1" applyAlignment="1">
      <alignment horizontal="center" vertical="center" wrapText="1"/>
    </xf>
    <xf numFmtId="0" fontId="19" fillId="0" borderId="0" xfId="937" applyFont="1" applyFill="1" applyBorder="1" applyAlignment="1">
      <alignment horizontal="center" vertical="center" wrapText="1"/>
    </xf>
    <xf numFmtId="0" fontId="19" fillId="0" borderId="4" xfId="890" applyFont="1" applyFill="1" applyBorder="1" applyAlignment="1">
      <alignment horizontal="center" vertical="center" wrapText="1"/>
    </xf>
    <xf numFmtId="0" fontId="12" fillId="0" borderId="0" xfId="890" applyFont="1" applyFill="1" applyBorder="1" applyAlignment="1">
      <alignment horizontal="center" vertical="center" wrapText="1"/>
    </xf>
    <xf numFmtId="0" fontId="12" fillId="0" borderId="0" xfId="1199" applyFont="1" applyFill="1" applyBorder="1" applyAlignment="1">
      <alignment horizontal="center" vertical="center" wrapText="1"/>
    </xf>
    <xf numFmtId="0" fontId="4" fillId="0" borderId="0" xfId="1219" applyFont="1" applyFill="1" applyBorder="1" applyAlignment="1">
      <alignment horizontal="left" vertical="top" wrapText="1"/>
    </xf>
    <xf numFmtId="0" fontId="12" fillId="0" borderId="4" xfId="890" applyFont="1" applyFill="1" applyBorder="1" applyAlignment="1">
      <alignment horizontal="center" vertical="center" wrapText="1"/>
    </xf>
    <xf numFmtId="0" fontId="4" fillId="0" borderId="0" xfId="910" applyFont="1" applyFill="1" applyBorder="1" applyAlignment="1">
      <alignment horizontal="left" vertical="top"/>
    </xf>
    <xf numFmtId="0" fontId="4" fillId="0" borderId="11" xfId="1204" applyFont="1" applyFill="1" applyBorder="1" applyAlignment="1">
      <alignment horizontal="center" wrapText="1"/>
    </xf>
    <xf numFmtId="0" fontId="4" fillId="0" borderId="12" xfId="1205" applyFont="1" applyFill="1" applyBorder="1" applyAlignment="1">
      <alignment horizontal="center" wrapText="1"/>
    </xf>
    <xf numFmtId="0" fontId="3" fillId="0" borderId="0" xfId="1199" applyFont="1" applyFill="1" applyBorder="1" applyAlignment="1">
      <alignment horizontal="center" vertical="center" wrapText="1"/>
    </xf>
    <xf numFmtId="0" fontId="4" fillId="0" borderId="9" xfId="1200" applyFont="1" applyFill="1" applyBorder="1" applyAlignment="1">
      <alignment horizontal="left" wrapText="1"/>
    </xf>
    <xf numFmtId="0" fontId="4" fillId="0" borderId="10" xfId="1203" applyFont="1" applyFill="1" applyBorder="1" applyAlignment="1">
      <alignment horizontal="left" wrapText="1"/>
    </xf>
    <xf numFmtId="0" fontId="4" fillId="0" borderId="13" xfId="1206" applyFont="1" applyFill="1" applyBorder="1" applyAlignment="1">
      <alignment horizontal="left" wrapText="1"/>
    </xf>
    <xf numFmtId="0" fontId="4" fillId="0" borderId="1" xfId="1201" applyFont="1" applyFill="1" applyBorder="1" applyAlignment="1">
      <alignment horizontal="center" wrapText="1"/>
    </xf>
    <xf numFmtId="0" fontId="4" fillId="0" borderId="5" xfId="1202" applyFont="1" applyFill="1" applyBorder="1" applyAlignment="1">
      <alignment horizontal="center" wrapText="1"/>
    </xf>
    <xf numFmtId="0" fontId="4" fillId="0" borderId="0" xfId="1244" applyFont="1" applyFill="1" applyBorder="1" applyAlignment="1">
      <alignment horizontal="left" vertical="top" wrapText="1"/>
    </xf>
    <xf numFmtId="0" fontId="4" fillId="0" borderId="11" xfId="1229" applyFont="1" applyFill="1" applyBorder="1" applyAlignment="1">
      <alignment horizontal="center" wrapText="1"/>
    </xf>
    <xf numFmtId="0" fontId="4" fillId="0" borderId="12" xfId="1230" applyFont="1" applyFill="1" applyBorder="1" applyAlignment="1">
      <alignment horizontal="center" wrapText="1"/>
    </xf>
    <xf numFmtId="0" fontId="3" fillId="0" borderId="0" xfId="1224" applyFont="1" applyFill="1" applyBorder="1" applyAlignment="1">
      <alignment horizontal="center" vertical="center" wrapText="1"/>
    </xf>
    <xf numFmtId="0" fontId="4" fillId="0" borderId="9" xfId="1225" applyFont="1" applyFill="1" applyBorder="1" applyAlignment="1">
      <alignment horizontal="left" wrapText="1"/>
    </xf>
    <xf numFmtId="0" fontId="4" fillId="0" borderId="10" xfId="1228" applyFont="1" applyFill="1" applyBorder="1" applyAlignment="1">
      <alignment horizontal="left" wrapText="1"/>
    </xf>
    <xf numFmtId="0" fontId="4" fillId="0" borderId="13" xfId="1231" applyFont="1" applyFill="1" applyBorder="1" applyAlignment="1">
      <alignment horizontal="left" wrapText="1"/>
    </xf>
    <xf numFmtId="0" fontId="4" fillId="0" borderId="1" xfId="1226" applyFont="1" applyFill="1" applyBorder="1" applyAlignment="1">
      <alignment horizontal="center" wrapText="1"/>
    </xf>
    <xf numFmtId="0" fontId="4" fillId="0" borderId="5" xfId="1227" applyFont="1" applyFill="1" applyBorder="1" applyAlignment="1">
      <alignment horizontal="center" wrapText="1"/>
    </xf>
    <xf numFmtId="0" fontId="3" fillId="0" borderId="0" xfId="1590" applyFont="1" applyFill="1" applyBorder="1" applyAlignment="1">
      <alignment horizontal="center" vertical="center" wrapText="1"/>
    </xf>
    <xf numFmtId="0" fontId="4" fillId="0" borderId="9" xfId="1591" applyFont="1" applyFill="1" applyBorder="1" applyAlignment="1">
      <alignment horizontal="left" wrapText="1"/>
    </xf>
    <xf numFmtId="0" fontId="4" fillId="0" borderId="13" xfId="1594" applyFont="1" applyFill="1" applyBorder="1" applyAlignment="1">
      <alignment horizontal="left" wrapText="1"/>
    </xf>
    <xf numFmtId="0" fontId="4" fillId="0" borderId="1" xfId="1592" applyFont="1" applyFill="1" applyBorder="1" applyAlignment="1">
      <alignment horizontal="center" wrapText="1"/>
    </xf>
    <xf numFmtId="0" fontId="4" fillId="0" borderId="11" xfId="1595" applyFont="1" applyFill="1" applyBorder="1" applyAlignment="1">
      <alignment horizontal="center" wrapText="1"/>
    </xf>
    <xf numFmtId="0" fontId="4" fillId="0" borderId="5" xfId="1593" applyFont="1" applyFill="1" applyBorder="1" applyAlignment="1">
      <alignment horizontal="center" wrapText="1"/>
    </xf>
    <xf numFmtId="0" fontId="4" fillId="0" borderId="8" xfId="911" applyFont="1" applyFill="1" applyBorder="1" applyAlignment="1">
      <alignment horizontal="left" wrapText="1"/>
    </xf>
    <xf numFmtId="0" fontId="4" fillId="0" borderId="20" xfId="912" applyFont="1" applyFill="1" applyBorder="1" applyAlignment="1">
      <alignment horizontal="left" wrapText="1"/>
    </xf>
    <xf numFmtId="0" fontId="4" fillId="0" borderId="14" xfId="898" applyFont="1" applyFill="1" applyBorder="1" applyAlignment="1">
      <alignment horizontal="left" vertical="top" wrapText="1"/>
    </xf>
    <xf numFmtId="0" fontId="4" fillId="0" borderId="10" xfId="902" applyFont="1" applyFill="1" applyBorder="1" applyAlignment="1">
      <alignment horizontal="left" vertical="top" wrapText="1"/>
    </xf>
    <xf numFmtId="0" fontId="4" fillId="0" borderId="18" xfId="906" applyFont="1" applyFill="1" applyBorder="1" applyAlignment="1">
      <alignment horizontal="left" vertical="top" wrapText="1"/>
    </xf>
    <xf numFmtId="0" fontId="17" fillId="0" borderId="4" xfId="242" applyFont="1" applyFill="1" applyBorder="1" applyAlignment="1">
      <alignment horizontal="center" vertical="center" wrapText="1"/>
    </xf>
    <xf numFmtId="0" fontId="18" fillId="0" borderId="11" xfId="1250" applyFont="1" applyFill="1" applyBorder="1" applyAlignment="1">
      <alignment horizontal="center" wrapText="1"/>
    </xf>
    <xf numFmtId="0" fontId="17" fillId="0" borderId="0" xfId="1245" applyFont="1" applyFill="1" applyBorder="1" applyAlignment="1">
      <alignment horizontal="center" vertical="center" wrapText="1"/>
    </xf>
    <xf numFmtId="0" fontId="18" fillId="0" borderId="9" xfId="1246" applyFont="1" applyFill="1" applyBorder="1" applyAlignment="1">
      <alignment horizontal="left" wrapText="1"/>
    </xf>
    <xf numFmtId="0" fontId="18" fillId="0" borderId="10" xfId="1249" applyFont="1" applyFill="1" applyBorder="1" applyAlignment="1">
      <alignment horizontal="left" wrapText="1"/>
    </xf>
    <xf numFmtId="0" fontId="18" fillId="0" borderId="13" xfId="1252" applyFont="1" applyFill="1" applyBorder="1" applyAlignment="1">
      <alignment horizontal="left" wrapText="1"/>
    </xf>
    <xf numFmtId="0" fontId="18" fillId="0" borderId="1" xfId="1247" applyFont="1" applyFill="1" applyBorder="1" applyAlignment="1">
      <alignment horizontal="center" wrapText="1"/>
    </xf>
    <xf numFmtId="0" fontId="18" fillId="0" borderId="5" xfId="1248" applyFont="1" applyFill="1" applyBorder="1" applyAlignment="1">
      <alignment horizontal="center" wrapText="1"/>
    </xf>
    <xf numFmtId="0" fontId="18" fillId="0" borderId="0" xfId="1286" applyFont="1" applyFill="1" applyBorder="1" applyAlignment="1">
      <alignment horizontal="left" vertical="top" wrapText="1"/>
    </xf>
    <xf numFmtId="0" fontId="18" fillId="0" borderId="12" xfId="1251" applyFont="1" applyFill="1" applyBorder="1" applyAlignment="1">
      <alignment horizontal="center" wrapText="1"/>
    </xf>
    <xf numFmtId="0" fontId="18" fillId="0" borderId="0" xfId="1244" applyFont="1" applyFill="1" applyBorder="1" applyAlignment="1">
      <alignment horizontal="left" vertical="top" wrapText="1"/>
    </xf>
    <xf numFmtId="0" fontId="3" fillId="0" borderId="4" xfId="890" applyFont="1" applyFill="1" applyBorder="1" applyAlignment="1">
      <alignment horizontal="center" vertical="center" wrapText="1"/>
    </xf>
    <xf numFmtId="0" fontId="3" fillId="0" borderId="0" xfId="1266" applyFont="1" applyFill="1" applyBorder="1" applyAlignment="1">
      <alignment horizontal="center" vertical="center" wrapText="1"/>
    </xf>
    <xf numFmtId="0" fontId="4" fillId="0" borderId="0" xfId="1286" applyFont="1" applyFill="1" applyBorder="1" applyAlignment="1">
      <alignment horizontal="left" vertical="top" wrapText="1"/>
    </xf>
    <xf numFmtId="0" fontId="4" fillId="0" borderId="11" xfId="1271" applyFont="1" applyFill="1" applyBorder="1" applyAlignment="1">
      <alignment horizontal="center" wrapText="1"/>
    </xf>
    <xf numFmtId="0" fontId="4" fillId="0" borderId="12" xfId="1272" applyFont="1" applyFill="1" applyBorder="1" applyAlignment="1">
      <alignment horizontal="center" wrapText="1"/>
    </xf>
    <xf numFmtId="0" fontId="4" fillId="0" borderId="9" xfId="1267" applyFont="1" applyFill="1" applyBorder="1" applyAlignment="1">
      <alignment horizontal="left" wrapText="1"/>
    </xf>
    <xf numFmtId="0" fontId="4" fillId="0" borderId="10" xfId="1270" applyFont="1" applyFill="1" applyBorder="1" applyAlignment="1">
      <alignment horizontal="left" wrapText="1"/>
    </xf>
    <xf numFmtId="0" fontId="4" fillId="0" borderId="13" xfId="1273" applyFont="1" applyFill="1" applyBorder="1" applyAlignment="1">
      <alignment horizontal="left" wrapText="1"/>
    </xf>
    <xf numFmtId="0" fontId="4" fillId="0" borderId="1" xfId="1268" applyFont="1" applyFill="1" applyBorder="1" applyAlignment="1">
      <alignment horizontal="center" wrapText="1"/>
    </xf>
    <xf numFmtId="0" fontId="4" fillId="0" borderId="5" xfId="1269" applyFont="1" applyFill="1" applyBorder="1" applyAlignment="1">
      <alignment horizontal="center" wrapText="1"/>
    </xf>
    <xf numFmtId="0" fontId="4" fillId="0" borderId="11" xfId="1298" applyFont="1" applyFill="1" applyBorder="1" applyAlignment="1">
      <alignment horizontal="center" wrapText="1"/>
    </xf>
    <xf numFmtId="0" fontId="4" fillId="0" borderId="12" xfId="1299" applyFont="1" applyFill="1" applyBorder="1" applyAlignment="1">
      <alignment horizontal="center" wrapText="1"/>
    </xf>
    <xf numFmtId="0" fontId="4" fillId="0" borderId="9" xfId="1294" applyFont="1" applyFill="1" applyBorder="1" applyAlignment="1">
      <alignment horizontal="left" wrapText="1"/>
    </xf>
    <xf numFmtId="0" fontId="4" fillId="0" borderId="10" xfId="1297" applyFont="1" applyFill="1" applyBorder="1" applyAlignment="1">
      <alignment horizontal="left" wrapText="1"/>
    </xf>
    <xf numFmtId="0" fontId="4" fillId="0" borderId="13" xfId="1300" applyFont="1" applyFill="1" applyBorder="1" applyAlignment="1">
      <alignment horizontal="left" wrapText="1"/>
    </xf>
    <xf numFmtId="0" fontId="4" fillId="0" borderId="1" xfId="1295" applyFont="1" applyFill="1" applyBorder="1" applyAlignment="1">
      <alignment horizontal="center" wrapText="1"/>
    </xf>
    <xf numFmtId="0" fontId="4" fillId="0" borderId="5" xfId="1296" applyFont="1" applyFill="1" applyBorder="1" applyAlignment="1">
      <alignment horizontal="center" wrapText="1"/>
    </xf>
    <xf numFmtId="0" fontId="3" fillId="0" borderId="0" xfId="1293" applyFont="1" applyFill="1" applyBorder="1" applyAlignment="1">
      <alignment horizontal="center" vertical="center" wrapText="1"/>
    </xf>
    <xf numFmtId="0" fontId="18" fillId="0" borderId="11" xfId="1636" applyFont="1" applyFill="1" applyBorder="1" applyAlignment="1">
      <alignment horizontal="center" wrapText="1"/>
    </xf>
    <xf numFmtId="0" fontId="18" fillId="0" borderId="12" xfId="1637" applyFont="1" applyFill="1" applyBorder="1" applyAlignment="1">
      <alignment horizontal="center" wrapText="1"/>
    </xf>
    <xf numFmtId="0" fontId="18" fillId="0" borderId="0" xfId="1650" applyFont="1" applyFill="1" applyBorder="1" applyAlignment="1">
      <alignment horizontal="left" vertical="top" wrapText="1"/>
    </xf>
    <xf numFmtId="0" fontId="17" fillId="0" borderId="0" xfId="1631" applyFont="1" applyFill="1" applyBorder="1" applyAlignment="1">
      <alignment horizontal="center" vertical="center" wrapText="1"/>
    </xf>
    <xf numFmtId="0" fontId="18" fillId="0" borderId="9" xfId="1632" applyFont="1" applyFill="1" applyBorder="1" applyAlignment="1">
      <alignment horizontal="left" wrapText="1"/>
    </xf>
    <xf numFmtId="0" fontId="18" fillId="0" borderId="10" xfId="1635" applyFont="1" applyFill="1" applyBorder="1" applyAlignment="1">
      <alignment horizontal="left" wrapText="1"/>
    </xf>
    <xf numFmtId="0" fontId="18" fillId="0" borderId="13" xfId="1638" applyFont="1" applyFill="1" applyBorder="1" applyAlignment="1">
      <alignment horizontal="left" wrapText="1"/>
    </xf>
    <xf numFmtId="0" fontId="18" fillId="0" borderId="1" xfId="1633" applyFont="1" applyFill="1" applyBorder="1" applyAlignment="1">
      <alignment horizontal="center" wrapText="1"/>
    </xf>
    <xf numFmtId="0" fontId="18" fillId="0" borderId="5" xfId="1634" applyFont="1" applyFill="1" applyBorder="1" applyAlignment="1">
      <alignment horizontal="center" wrapText="1"/>
    </xf>
    <xf numFmtId="0" fontId="17" fillId="0" borderId="0" xfId="1652" applyFont="1" applyFill="1" applyBorder="1" applyAlignment="1">
      <alignment horizontal="center" vertical="center" wrapText="1"/>
    </xf>
    <xf numFmtId="0" fontId="18" fillId="0" borderId="9" xfId="1653" applyFont="1" applyFill="1" applyBorder="1" applyAlignment="1">
      <alignment horizontal="left" wrapText="1"/>
    </xf>
    <xf numFmtId="0" fontId="18" fillId="0" borderId="10" xfId="1656" applyFont="1" applyFill="1" applyBorder="1" applyAlignment="1">
      <alignment horizontal="left" wrapText="1"/>
    </xf>
    <xf numFmtId="0" fontId="18" fillId="0" borderId="13" xfId="1659" applyFont="1" applyFill="1" applyBorder="1" applyAlignment="1">
      <alignment horizontal="left" wrapText="1"/>
    </xf>
    <xf numFmtId="0" fontId="18" fillId="0" borderId="1" xfId="1654" applyFont="1" applyFill="1" applyBorder="1" applyAlignment="1">
      <alignment horizontal="center" wrapText="1"/>
    </xf>
    <xf numFmtId="0" fontId="18" fillId="0" borderId="5" xfId="1655" applyFont="1" applyFill="1" applyBorder="1" applyAlignment="1">
      <alignment horizontal="center" wrapText="1"/>
    </xf>
    <xf numFmtId="0" fontId="18" fillId="0" borderId="11" xfId="1657" applyFont="1" applyFill="1" applyBorder="1" applyAlignment="1">
      <alignment horizontal="center" wrapText="1"/>
    </xf>
    <xf numFmtId="0" fontId="18" fillId="0" borderId="12" xfId="1658" applyFont="1" applyFill="1" applyBorder="1" applyAlignment="1">
      <alignment horizontal="center" wrapText="1"/>
    </xf>
    <xf numFmtId="0" fontId="17" fillId="0" borderId="0" xfId="1668" applyFont="1" applyFill="1" applyBorder="1" applyAlignment="1">
      <alignment horizontal="center" vertical="center" wrapText="1"/>
    </xf>
    <xf numFmtId="0" fontId="18" fillId="0" borderId="0" xfId="1687" applyFont="1" applyFill="1" applyBorder="1" applyAlignment="1">
      <alignment horizontal="left" vertical="top" wrapText="1"/>
    </xf>
    <xf numFmtId="0" fontId="17" fillId="0" borderId="23" xfId="1668" applyFont="1" applyFill="1" applyBorder="1" applyAlignment="1">
      <alignment horizontal="center" vertical="center" wrapText="1"/>
    </xf>
    <xf numFmtId="0" fontId="4" fillId="0" borderId="0" xfId="1625" applyFont="1" applyFill="1" applyBorder="1" applyAlignment="1">
      <alignment horizontal="left" vertical="top" wrapText="1"/>
    </xf>
    <xf numFmtId="0" fontId="3" fillId="0" borderId="0" xfId="1606" applyFont="1" applyFill="1" applyBorder="1" applyAlignment="1">
      <alignment horizontal="center" vertical="center" wrapText="1"/>
    </xf>
    <xf numFmtId="0" fontId="4" fillId="0" borderId="9" xfId="1626" applyFont="1" applyFill="1" applyBorder="1" applyAlignment="1">
      <alignment horizontal="left" wrapText="1"/>
    </xf>
    <xf numFmtId="0" fontId="4" fillId="0" borderId="10" xfId="1627" applyFont="1" applyFill="1" applyBorder="1" applyAlignment="1">
      <alignment horizontal="left" wrapText="1"/>
    </xf>
    <xf numFmtId="0" fontId="4" fillId="0" borderId="13" xfId="1630" applyFont="1" applyFill="1" applyBorder="1" applyAlignment="1">
      <alignment horizontal="left" wrapText="1"/>
    </xf>
    <xf numFmtId="0" fontId="4" fillId="0" borderId="1" xfId="1608" applyFont="1" applyFill="1" applyBorder="1" applyAlignment="1">
      <alignment horizontal="center" wrapText="1"/>
    </xf>
    <xf numFmtId="0" fontId="4" fillId="0" borderId="5" xfId="1609" applyFont="1" applyFill="1" applyBorder="1" applyAlignment="1">
      <alignment horizontal="center" wrapText="1"/>
    </xf>
    <xf numFmtId="0" fontId="4" fillId="0" borderId="11" xfId="1628" applyFont="1" applyFill="1" applyBorder="1" applyAlignment="1">
      <alignment horizontal="center" wrapText="1"/>
    </xf>
    <xf numFmtId="0" fontId="4" fillId="0" borderId="12" xfId="1629" applyFont="1" applyFill="1" applyBorder="1" applyAlignment="1">
      <alignment horizontal="center" wrapText="1"/>
    </xf>
    <xf numFmtId="0" fontId="11" fillId="0" borderId="0" xfId="2264" applyFont="1" applyBorder="1" applyAlignment="1">
      <alignment horizontal="left" vertical="top" wrapText="1"/>
    </xf>
    <xf numFmtId="0" fontId="11" fillId="0" borderId="44" xfId="2264" applyFont="1" applyBorder="1" applyAlignment="1">
      <alignment horizontal="center" wrapText="1"/>
    </xf>
    <xf numFmtId="0" fontId="13" fillId="0" borderId="0" xfId="2264" applyFont="1" applyBorder="1" applyAlignment="1">
      <alignment horizontal="center" vertical="center" wrapText="1"/>
    </xf>
    <xf numFmtId="0" fontId="11" fillId="0" borderId="41" xfId="2264" applyFont="1" applyBorder="1" applyAlignment="1">
      <alignment horizontal="left" wrapText="1"/>
    </xf>
    <xf numFmtId="0" fontId="11" fillId="0" borderId="43" xfId="2264" applyFont="1" applyBorder="1" applyAlignment="1">
      <alignment horizontal="left" wrapText="1"/>
    </xf>
    <xf numFmtId="0" fontId="11" fillId="0" borderId="46" xfId="2264" applyFont="1" applyBorder="1" applyAlignment="1">
      <alignment horizontal="left" wrapText="1"/>
    </xf>
    <xf numFmtId="0" fontId="11" fillId="0" borderId="35" xfId="2264" applyFont="1" applyBorder="1" applyAlignment="1">
      <alignment horizontal="center" wrapText="1"/>
    </xf>
    <xf numFmtId="0" fontId="11" fillId="0" borderId="42" xfId="2264" applyFont="1" applyBorder="1" applyAlignment="1">
      <alignment horizontal="center" wrapText="1"/>
    </xf>
    <xf numFmtId="0" fontId="11" fillId="0" borderId="45" xfId="2264" applyFont="1" applyBorder="1" applyAlignment="1">
      <alignment horizontal="center" wrapText="1"/>
    </xf>
    <xf numFmtId="0" fontId="4" fillId="0" borderId="11" xfId="1802" applyFont="1" applyFill="1" applyBorder="1" applyAlignment="1">
      <alignment horizontal="center" wrapText="1"/>
    </xf>
    <xf numFmtId="0" fontId="4" fillId="0" borderId="0" xfId="1818" applyFont="1" applyFill="1" applyBorder="1" applyAlignment="1">
      <alignment horizontal="left" vertical="top" wrapText="1"/>
    </xf>
    <xf numFmtId="0" fontId="3" fillId="0" borderId="0" xfId="1795" applyFont="1" applyFill="1" applyBorder="1" applyAlignment="1">
      <alignment horizontal="center" vertical="center" wrapText="1"/>
    </xf>
    <xf numFmtId="0" fontId="4" fillId="0" borderId="9" xfId="1797" applyFont="1" applyFill="1" applyBorder="1" applyAlignment="1">
      <alignment horizontal="left" wrapText="1"/>
    </xf>
    <xf numFmtId="0" fontId="4" fillId="0" borderId="10" xfId="1819" applyFont="1" applyFill="1" applyBorder="1" applyAlignment="1">
      <alignment horizontal="left" wrapText="1"/>
    </xf>
    <xf numFmtId="0" fontId="4" fillId="0" borderId="13" xfId="1801" applyFont="1" applyFill="1" applyBorder="1" applyAlignment="1">
      <alignment horizontal="left" wrapText="1"/>
    </xf>
    <xf numFmtId="0" fontId="4" fillId="0" borderId="1" xfId="1798" applyFont="1" applyFill="1" applyBorder="1" applyAlignment="1">
      <alignment horizontal="center" wrapText="1"/>
    </xf>
    <xf numFmtId="0" fontId="4" fillId="0" borderId="5" xfId="1799" applyFont="1" applyFill="1" applyBorder="1" applyAlignment="1">
      <alignment horizontal="center" wrapText="1"/>
    </xf>
    <xf numFmtId="0" fontId="4" fillId="0" borderId="12" xfId="1803" applyFont="1" applyFill="1" applyBorder="1" applyAlignment="1">
      <alignment horizontal="center" wrapText="1"/>
    </xf>
    <xf numFmtId="0" fontId="33" fillId="0" borderId="4" xfId="2122" applyFont="1" applyFill="1" applyBorder="1" applyAlignment="1">
      <alignment horizontal="center" vertical="center" wrapText="1"/>
    </xf>
    <xf numFmtId="0" fontId="4" fillId="0" borderId="11" xfId="1966" applyFont="1" applyFill="1" applyBorder="1" applyAlignment="1">
      <alignment horizontal="center" wrapText="1"/>
    </xf>
    <xf numFmtId="0" fontId="4" fillId="0" borderId="12" xfId="1967" applyFont="1" applyFill="1" applyBorder="1" applyAlignment="1">
      <alignment horizontal="center" wrapText="1"/>
    </xf>
    <xf numFmtId="0" fontId="4" fillId="0" borderId="9" xfId="1962" applyFont="1" applyFill="1" applyBorder="1" applyAlignment="1">
      <alignment horizontal="left" wrapText="1"/>
    </xf>
    <xf numFmtId="0" fontId="4" fillId="0" borderId="10" xfId="1965" applyFont="1" applyFill="1" applyBorder="1" applyAlignment="1">
      <alignment horizontal="left" wrapText="1"/>
    </xf>
    <xf numFmtId="0" fontId="4" fillId="0" borderId="13" xfId="1968" applyFont="1" applyFill="1" applyBorder="1" applyAlignment="1">
      <alignment horizontal="left" wrapText="1"/>
    </xf>
    <xf numFmtId="0" fontId="4" fillId="0" borderId="1" xfId="1963" applyFont="1" applyFill="1" applyBorder="1" applyAlignment="1">
      <alignment horizontal="center" wrapText="1"/>
    </xf>
    <xf numFmtId="0" fontId="4" fillId="0" borderId="5" xfId="1964" applyFont="1" applyFill="1" applyBorder="1" applyAlignment="1">
      <alignment horizontal="center" wrapText="1"/>
    </xf>
    <xf numFmtId="0" fontId="4" fillId="0" borderId="11" xfId="1832" applyFont="1" applyFill="1" applyBorder="1" applyAlignment="1">
      <alignment horizontal="center" wrapText="1"/>
    </xf>
    <xf numFmtId="0" fontId="4" fillId="0" borderId="0" xfId="1847" applyFont="1" applyFill="1" applyBorder="1" applyAlignment="1">
      <alignment horizontal="left" vertical="top" wrapText="1"/>
    </xf>
    <xf numFmtId="0" fontId="3" fillId="0" borderId="0" xfId="1961" applyFont="1" applyFill="1" applyBorder="1" applyAlignment="1">
      <alignment horizontal="center" vertical="center" wrapText="1"/>
    </xf>
    <xf numFmtId="0" fontId="4" fillId="0" borderId="9" xfId="1828" applyFont="1" applyFill="1" applyBorder="1" applyAlignment="1">
      <alignment horizontal="left" wrapText="1"/>
    </xf>
    <xf numFmtId="0" fontId="4" fillId="0" borderId="10" xfId="1831" applyFont="1" applyFill="1" applyBorder="1" applyAlignment="1">
      <alignment horizontal="left" wrapText="1"/>
    </xf>
    <xf numFmtId="0" fontId="4" fillId="0" borderId="13" xfId="1834" applyFont="1" applyFill="1" applyBorder="1" applyAlignment="1">
      <alignment horizontal="left" wrapText="1"/>
    </xf>
    <xf numFmtId="0" fontId="4" fillId="0" borderId="1" xfId="1829" applyFont="1" applyFill="1" applyBorder="1" applyAlignment="1">
      <alignment horizontal="center" wrapText="1"/>
    </xf>
    <xf numFmtId="0" fontId="4" fillId="0" borderId="5" xfId="1830" applyFont="1" applyFill="1" applyBorder="1" applyAlignment="1">
      <alignment horizontal="center" wrapText="1"/>
    </xf>
    <xf numFmtId="0" fontId="4" fillId="0" borderId="12" xfId="1833" applyFont="1" applyFill="1" applyBorder="1" applyAlignment="1">
      <alignment horizontal="center" wrapText="1"/>
    </xf>
    <xf numFmtId="0" fontId="3" fillId="0" borderId="0" xfId="1827" applyFont="1" applyFill="1" applyBorder="1" applyAlignment="1">
      <alignment horizontal="center" vertical="center" wrapText="1"/>
    </xf>
    <xf numFmtId="0" fontId="13" fillId="0" borderId="81" xfId="2273" applyFont="1" applyBorder="1" applyAlignment="1">
      <alignment horizontal="center" vertical="center" wrapText="1"/>
    </xf>
    <xf numFmtId="0" fontId="4" fillId="0" borderId="0" xfId="2002" applyFont="1" applyFill="1" applyBorder="1" applyAlignment="1">
      <alignment horizontal="left" vertical="top" wrapText="1"/>
    </xf>
    <xf numFmtId="0" fontId="18" fillId="0" borderId="0" xfId="2270" applyFont="1" applyFill="1" applyBorder="1" applyAlignment="1">
      <alignment horizontal="left" vertical="top" wrapText="1"/>
    </xf>
    <xf numFmtId="0" fontId="18" fillId="0" borderId="11" xfId="2268" applyFont="1" applyFill="1" applyBorder="1" applyAlignment="1">
      <alignment horizontal="center" wrapText="1"/>
    </xf>
    <xf numFmtId="0" fontId="18" fillId="0" borderId="12" xfId="2271" applyFont="1" applyFill="1" applyBorder="1" applyAlignment="1">
      <alignment horizontal="center" wrapText="1"/>
    </xf>
    <xf numFmtId="0" fontId="17" fillId="0" borderId="0" xfId="1961" applyFont="1" applyFill="1" applyBorder="1" applyAlignment="1">
      <alignment horizontal="center" vertical="center" wrapText="1"/>
    </xf>
    <xf numFmtId="0" fontId="18" fillId="0" borderId="9" xfId="2282" applyFont="1" applyFill="1" applyBorder="1" applyAlignment="1">
      <alignment horizontal="left" wrapText="1"/>
    </xf>
    <xf numFmtId="0" fontId="18" fillId="0" borderId="10" xfId="2267" applyFont="1" applyFill="1" applyBorder="1" applyAlignment="1">
      <alignment horizontal="left" wrapText="1"/>
    </xf>
    <xf numFmtId="0" fontId="18" fillId="0" borderId="13" xfId="2269" applyFont="1" applyFill="1" applyBorder="1" applyAlignment="1">
      <alignment horizontal="left" wrapText="1"/>
    </xf>
    <xf numFmtId="0" fontId="18" fillId="0" borderId="1" xfId="2265" applyFont="1" applyFill="1" applyBorder="1" applyAlignment="1">
      <alignment horizontal="center" wrapText="1"/>
    </xf>
    <xf numFmtId="0" fontId="18" fillId="0" borderId="5" xfId="2266" applyFont="1" applyFill="1" applyBorder="1" applyAlignment="1">
      <alignment horizontal="center" wrapText="1"/>
    </xf>
    <xf numFmtId="0" fontId="18" fillId="0" borderId="11" xfId="1853" applyFont="1" applyFill="1" applyBorder="1" applyAlignment="1">
      <alignment horizontal="center" wrapText="1"/>
    </xf>
    <xf numFmtId="0" fontId="18" fillId="0" borderId="0" xfId="1868" applyFont="1" applyFill="1" applyBorder="1" applyAlignment="1">
      <alignment horizontal="left" vertical="top" wrapText="1"/>
    </xf>
    <xf numFmtId="0" fontId="17" fillId="0" borderId="0" xfId="1848" applyFont="1" applyFill="1" applyBorder="1" applyAlignment="1">
      <alignment horizontal="center" vertical="center" wrapText="1"/>
    </xf>
    <xf numFmtId="0" fontId="18" fillId="0" borderId="9" xfId="1849" applyFont="1" applyFill="1" applyBorder="1" applyAlignment="1">
      <alignment horizontal="left" wrapText="1"/>
    </xf>
    <xf numFmtId="0" fontId="18" fillId="0" borderId="10" xfId="1852" applyFont="1" applyFill="1" applyBorder="1" applyAlignment="1">
      <alignment horizontal="left" wrapText="1"/>
    </xf>
    <xf numFmtId="0" fontId="18" fillId="0" borderId="13" xfId="1855" applyFont="1" applyFill="1" applyBorder="1" applyAlignment="1">
      <alignment horizontal="left" wrapText="1"/>
    </xf>
    <xf numFmtId="0" fontId="18" fillId="0" borderId="1" xfId="1850" applyFont="1" applyFill="1" applyBorder="1" applyAlignment="1">
      <alignment horizontal="center" wrapText="1"/>
    </xf>
    <xf numFmtId="0" fontId="18" fillId="0" borderId="5" xfId="1851" applyFont="1" applyFill="1" applyBorder="1" applyAlignment="1">
      <alignment horizontal="center" wrapText="1"/>
    </xf>
    <xf numFmtId="0" fontId="18" fillId="0" borderId="12" xfId="1854" applyFont="1" applyFill="1" applyBorder="1" applyAlignment="1">
      <alignment horizontal="center" wrapText="1"/>
    </xf>
    <xf numFmtId="0" fontId="18" fillId="0" borderId="11" xfId="1966" applyFont="1" applyFill="1" applyBorder="1" applyAlignment="1">
      <alignment horizontal="center" wrapText="1"/>
    </xf>
    <xf numFmtId="0" fontId="18" fillId="0" borderId="12" xfId="1967" applyFont="1" applyFill="1" applyBorder="1" applyAlignment="1">
      <alignment horizontal="center" wrapText="1"/>
    </xf>
    <xf numFmtId="0" fontId="18" fillId="0" borderId="9" xfId="1962" applyFont="1" applyFill="1" applyBorder="1" applyAlignment="1">
      <alignment horizontal="left" wrapText="1"/>
    </xf>
    <xf numFmtId="0" fontId="18" fillId="0" borderId="10" xfId="1965" applyFont="1" applyFill="1" applyBorder="1" applyAlignment="1">
      <alignment horizontal="left" wrapText="1"/>
    </xf>
    <xf numFmtId="0" fontId="18" fillId="0" borderId="13" xfId="1968" applyFont="1" applyFill="1" applyBorder="1" applyAlignment="1">
      <alignment horizontal="left" wrapText="1"/>
    </xf>
    <xf numFmtId="0" fontId="18" fillId="0" borderId="1" xfId="1963" applyFont="1" applyFill="1" applyBorder="1" applyAlignment="1">
      <alignment horizontal="center" wrapText="1"/>
    </xf>
    <xf numFmtId="0" fontId="18" fillId="0" borderId="5" xfId="1964" applyFont="1" applyFill="1" applyBorder="1" applyAlignment="1">
      <alignment horizontal="center" wrapText="1"/>
    </xf>
    <xf numFmtId="0" fontId="18" fillId="0" borderId="11" xfId="1885" applyFont="1" applyFill="1" applyBorder="1" applyAlignment="1">
      <alignment horizontal="center" wrapText="1"/>
    </xf>
    <xf numFmtId="0" fontId="18" fillId="0" borderId="0" xfId="2002" applyFont="1" applyFill="1" applyBorder="1" applyAlignment="1">
      <alignment horizontal="left" vertical="top" wrapText="1"/>
    </xf>
    <xf numFmtId="0" fontId="17" fillId="0" borderId="0" xfId="1880" applyFont="1" applyFill="1" applyBorder="1" applyAlignment="1">
      <alignment horizontal="center" vertical="center" wrapText="1"/>
    </xf>
    <xf numFmtId="0" fontId="18" fillId="0" borderId="9" xfId="1881" applyFont="1" applyFill="1" applyBorder="1" applyAlignment="1">
      <alignment horizontal="left" wrapText="1"/>
    </xf>
    <xf numFmtId="0" fontId="18" fillId="0" borderId="10" xfId="1884" applyFont="1" applyFill="1" applyBorder="1" applyAlignment="1">
      <alignment horizontal="left" wrapText="1"/>
    </xf>
    <xf numFmtId="0" fontId="18" fillId="0" borderId="13" xfId="1887" applyFont="1" applyFill="1" applyBorder="1" applyAlignment="1">
      <alignment horizontal="left" wrapText="1"/>
    </xf>
    <xf numFmtId="0" fontId="18" fillId="0" borderId="1" xfId="1882" applyFont="1" applyFill="1" applyBorder="1" applyAlignment="1">
      <alignment horizontal="center" wrapText="1"/>
    </xf>
    <xf numFmtId="0" fontId="18" fillId="0" borderId="5" xfId="1883" applyFont="1" applyFill="1" applyBorder="1" applyAlignment="1">
      <alignment horizontal="center" wrapText="1"/>
    </xf>
    <xf numFmtId="0" fontId="18" fillId="0" borderId="12" xfId="1886" applyFont="1" applyFill="1" applyBorder="1" applyAlignment="1">
      <alignment horizontal="center" wrapText="1"/>
    </xf>
    <xf numFmtId="0" fontId="4" fillId="0" borderId="0" xfId="1900" applyFont="1" applyFill="1" applyBorder="1" applyAlignment="1">
      <alignment horizontal="left" vertical="top" wrapText="1"/>
    </xf>
    <xf numFmtId="0" fontId="11" fillId="0" borderId="0" xfId="2123" applyFont="1" applyBorder="1" applyAlignment="1">
      <alignment horizontal="left" vertical="top" wrapText="1"/>
    </xf>
    <xf numFmtId="0" fontId="13" fillId="0" borderId="0" xfId="2287" applyFont="1" applyBorder="1" applyAlignment="1">
      <alignment horizontal="center" vertical="center" wrapText="1"/>
    </xf>
    <xf numFmtId="0" fontId="4" fillId="0" borderId="9" xfId="2301" applyFont="1" applyFill="1" applyBorder="1" applyAlignment="1">
      <alignment horizontal="left" wrapText="1"/>
    </xf>
    <xf numFmtId="0" fontId="4" fillId="0" borderId="10" xfId="2304" applyFont="1" applyFill="1" applyBorder="1" applyAlignment="1">
      <alignment horizontal="left" wrapText="1"/>
    </xf>
    <xf numFmtId="0" fontId="4" fillId="0" borderId="13" xfId="2307" applyFont="1" applyFill="1" applyBorder="1" applyAlignment="1">
      <alignment horizontal="left" wrapText="1"/>
    </xf>
    <xf numFmtId="0" fontId="4" fillId="0" borderId="1" xfId="2302" applyFont="1" applyFill="1" applyBorder="1" applyAlignment="1">
      <alignment horizontal="center" wrapText="1"/>
    </xf>
    <xf numFmtId="0" fontId="4" fillId="0" borderId="5" xfId="2303" applyFont="1" applyFill="1" applyBorder="1" applyAlignment="1">
      <alignment horizontal="center" wrapText="1"/>
    </xf>
    <xf numFmtId="0" fontId="4" fillId="0" borderId="11" xfId="2305" applyFont="1" applyFill="1" applyBorder="1" applyAlignment="1">
      <alignment horizontal="center" wrapText="1"/>
    </xf>
    <xf numFmtId="0" fontId="4" fillId="0" borderId="12" xfId="2306" applyFont="1" applyFill="1" applyBorder="1" applyAlignment="1">
      <alignment horizontal="center" wrapText="1"/>
    </xf>
    <xf numFmtId="0" fontId="4" fillId="0" borderId="8" xfId="2002" applyFont="1" applyFill="1" applyBorder="1" applyAlignment="1">
      <alignment horizontal="left" vertical="top" wrapText="1"/>
    </xf>
    <xf numFmtId="0" fontId="11" fillId="0" borderId="35" xfId="2287" applyFont="1" applyBorder="1" applyAlignment="1">
      <alignment horizontal="center" wrapText="1"/>
    </xf>
    <xf numFmtId="0" fontId="11" fillId="0" borderId="42" xfId="2287" applyFont="1" applyBorder="1" applyAlignment="1">
      <alignment horizontal="center" wrapText="1"/>
    </xf>
    <xf numFmtId="0" fontId="11" fillId="0" borderId="44" xfId="2287" applyFont="1" applyBorder="1" applyAlignment="1">
      <alignment horizontal="center" wrapText="1"/>
    </xf>
    <xf numFmtId="0" fontId="11" fillId="0" borderId="45" xfId="2287" applyFont="1" applyBorder="1" applyAlignment="1">
      <alignment horizontal="center" wrapText="1"/>
    </xf>
    <xf numFmtId="0" fontId="11" fillId="0" borderId="41" xfId="2287" applyFont="1" applyBorder="1" applyAlignment="1">
      <alignment horizontal="left" wrapText="1"/>
    </xf>
    <xf numFmtId="0" fontId="11" fillId="0" borderId="43" xfId="2287" applyFont="1" applyBorder="1" applyAlignment="1">
      <alignment horizontal="left" wrapText="1"/>
    </xf>
    <xf numFmtId="0" fontId="11" fillId="0" borderId="46" xfId="2287" applyFont="1" applyBorder="1" applyAlignment="1">
      <alignment horizontal="left" wrapText="1"/>
    </xf>
    <xf numFmtId="0" fontId="4" fillId="0" borderId="11" xfId="1885" applyFont="1" applyFill="1" applyBorder="1" applyAlignment="1">
      <alignment horizontal="center" wrapText="1"/>
    </xf>
    <xf numFmtId="0" fontId="4" fillId="0" borderId="12" xfId="1886" applyFont="1" applyFill="1" applyBorder="1" applyAlignment="1">
      <alignment horizontal="center" wrapText="1"/>
    </xf>
    <xf numFmtId="0" fontId="3" fillId="0" borderId="0" xfId="1880" applyFont="1" applyFill="1" applyBorder="1" applyAlignment="1">
      <alignment horizontal="center" vertical="center" wrapText="1"/>
    </xf>
    <xf numFmtId="0" fontId="4" fillId="0" borderId="9" xfId="1881" applyFont="1" applyFill="1" applyBorder="1" applyAlignment="1">
      <alignment horizontal="left" wrapText="1"/>
    </xf>
    <xf numFmtId="0" fontId="4" fillId="0" borderId="10" xfId="1884" applyFont="1" applyFill="1" applyBorder="1" applyAlignment="1">
      <alignment horizontal="left" wrapText="1"/>
    </xf>
    <xf numFmtId="0" fontId="4" fillId="0" borderId="13" xfId="1887" applyFont="1" applyFill="1" applyBorder="1" applyAlignment="1">
      <alignment horizontal="left" wrapText="1"/>
    </xf>
    <xf numFmtId="0" fontId="4" fillId="0" borderId="1" xfId="1882" applyFont="1" applyFill="1" applyBorder="1" applyAlignment="1">
      <alignment horizontal="center" wrapText="1"/>
    </xf>
    <xf numFmtId="0" fontId="4" fillId="0" borderId="5" xfId="1883" applyFont="1" applyFill="1" applyBorder="1" applyAlignment="1">
      <alignment horizontal="center" wrapText="1"/>
    </xf>
    <xf numFmtId="0" fontId="4" fillId="0" borderId="11" xfId="1987" applyFont="1" applyFill="1" applyBorder="1" applyAlignment="1">
      <alignment horizontal="center" wrapText="1"/>
    </xf>
    <xf numFmtId="0" fontId="4" fillId="0" borderId="12" xfId="1988" applyFont="1" applyFill="1" applyBorder="1" applyAlignment="1">
      <alignment horizontal="center" wrapText="1"/>
    </xf>
    <xf numFmtId="0" fontId="4" fillId="0" borderId="11" xfId="1938" applyFont="1" applyFill="1" applyBorder="1" applyAlignment="1">
      <alignment horizontal="center" wrapText="1"/>
    </xf>
    <xf numFmtId="0" fontId="4" fillId="0" borderId="0" xfId="1953" applyFont="1" applyFill="1" applyBorder="1" applyAlignment="1">
      <alignment horizontal="left" vertical="top" wrapText="1"/>
    </xf>
    <xf numFmtId="0" fontId="3" fillId="0" borderId="0" xfId="1982" applyFont="1" applyFill="1" applyBorder="1" applyAlignment="1">
      <alignment horizontal="center" vertical="center" wrapText="1"/>
    </xf>
    <xf numFmtId="0" fontId="4" fillId="0" borderId="9" xfId="1983" applyFont="1" applyFill="1" applyBorder="1" applyAlignment="1">
      <alignment horizontal="left" wrapText="1"/>
    </xf>
    <xf numFmtId="0" fontId="4" fillId="0" borderId="10" xfId="1986" applyFont="1" applyFill="1" applyBorder="1" applyAlignment="1">
      <alignment horizontal="left" wrapText="1"/>
    </xf>
    <xf numFmtId="0" fontId="4" fillId="0" borderId="13" xfId="1989" applyFont="1" applyFill="1" applyBorder="1" applyAlignment="1">
      <alignment horizontal="left" wrapText="1"/>
    </xf>
    <xf numFmtId="0" fontId="4" fillId="0" borderId="1" xfId="1984" applyFont="1" applyFill="1" applyBorder="1" applyAlignment="1">
      <alignment horizontal="center" wrapText="1"/>
    </xf>
    <xf numFmtId="0" fontId="4" fillId="0" borderId="5" xfId="1985" applyFont="1" applyFill="1" applyBorder="1" applyAlignment="1">
      <alignment horizontal="center" wrapText="1"/>
    </xf>
    <xf numFmtId="0" fontId="3" fillId="0" borderId="0" xfId="1933" applyFont="1" applyFill="1" applyBorder="1" applyAlignment="1">
      <alignment horizontal="center" vertical="center" wrapText="1"/>
    </xf>
    <xf numFmtId="0" fontId="4" fillId="0" borderId="9" xfId="1934" applyFont="1" applyFill="1" applyBorder="1" applyAlignment="1">
      <alignment horizontal="left" wrapText="1"/>
    </xf>
    <xf numFmtId="0" fontId="4" fillId="0" borderId="10" xfId="1937" applyFont="1" applyFill="1" applyBorder="1" applyAlignment="1">
      <alignment horizontal="left" wrapText="1"/>
    </xf>
    <xf numFmtId="0" fontId="4" fillId="0" borderId="13" xfId="1940" applyFont="1" applyFill="1" applyBorder="1" applyAlignment="1">
      <alignment horizontal="left" wrapText="1"/>
    </xf>
    <xf numFmtId="0" fontId="4" fillId="0" borderId="1" xfId="1935" applyFont="1" applyFill="1" applyBorder="1" applyAlignment="1">
      <alignment horizontal="center" wrapText="1"/>
    </xf>
    <xf numFmtId="0" fontId="4" fillId="0" borderId="5" xfId="1936" applyFont="1" applyFill="1" applyBorder="1" applyAlignment="1">
      <alignment horizontal="center" wrapText="1"/>
    </xf>
    <xf numFmtId="0" fontId="4" fillId="0" borderId="12" xfId="1939" applyFont="1" applyFill="1" applyBorder="1" applyAlignment="1">
      <alignment horizontal="center" wrapText="1"/>
    </xf>
    <xf numFmtId="0" fontId="4" fillId="0" borderId="11" xfId="1906" applyFont="1" applyFill="1" applyBorder="1" applyAlignment="1">
      <alignment horizontal="center" wrapText="1"/>
    </xf>
    <xf numFmtId="0" fontId="4" fillId="0" borderId="0" xfId="1921" applyFont="1" applyFill="1" applyBorder="1" applyAlignment="1">
      <alignment horizontal="left" vertical="top" wrapText="1"/>
    </xf>
    <xf numFmtId="0" fontId="4" fillId="0" borderId="9" xfId="1902" applyFont="1" applyFill="1" applyBorder="1" applyAlignment="1">
      <alignment horizontal="left" wrapText="1"/>
    </xf>
    <xf numFmtId="0" fontId="4" fillId="0" borderId="10" xfId="1905" applyFont="1" applyFill="1" applyBorder="1" applyAlignment="1">
      <alignment horizontal="left" wrapText="1"/>
    </xf>
    <xf numFmtId="0" fontId="4" fillId="0" borderId="13" xfId="1908" applyFont="1" applyFill="1" applyBorder="1" applyAlignment="1">
      <alignment horizontal="left" wrapText="1"/>
    </xf>
    <xf numFmtId="0" fontId="4" fillId="0" borderId="1" xfId="1903" applyFont="1" applyFill="1" applyBorder="1" applyAlignment="1">
      <alignment horizontal="center" wrapText="1"/>
    </xf>
    <xf numFmtId="0" fontId="4" fillId="0" borderId="5" xfId="1904" applyFont="1" applyFill="1" applyBorder="1" applyAlignment="1">
      <alignment horizontal="center" wrapText="1"/>
    </xf>
    <xf numFmtId="0" fontId="4" fillId="0" borderId="12" xfId="1907" applyFont="1" applyFill="1" applyBorder="1" applyAlignment="1">
      <alignment horizontal="center" wrapText="1"/>
    </xf>
    <xf numFmtId="0" fontId="3" fillId="0" borderId="0" xfId="1901" applyFont="1" applyFill="1" applyBorder="1" applyAlignment="1">
      <alignment horizontal="center" vertical="center" wrapText="1"/>
    </xf>
    <xf numFmtId="0" fontId="4" fillId="0" borderId="8" xfId="1921" applyFont="1" applyFill="1" applyBorder="1" applyAlignment="1">
      <alignment horizontal="left" vertical="top" wrapText="1"/>
    </xf>
    <xf numFmtId="0" fontId="4" fillId="0" borderId="11" xfId="2049" applyFont="1" applyFill="1" applyBorder="1" applyAlignment="1">
      <alignment horizontal="center" wrapText="1"/>
    </xf>
    <xf numFmtId="0" fontId="4" fillId="0" borderId="12" xfId="2050" applyFont="1" applyFill="1" applyBorder="1" applyAlignment="1">
      <alignment horizontal="center" wrapText="1"/>
    </xf>
    <xf numFmtId="0" fontId="3" fillId="0" borderId="0" xfId="2044" applyFont="1" applyFill="1" applyBorder="1" applyAlignment="1">
      <alignment horizontal="center" vertical="center" wrapText="1"/>
    </xf>
    <xf numFmtId="0" fontId="4" fillId="0" borderId="9" xfId="2045" applyFont="1" applyFill="1" applyBorder="1" applyAlignment="1">
      <alignment horizontal="left" wrapText="1"/>
    </xf>
    <xf numFmtId="0" fontId="4" fillId="0" borderId="10" xfId="2048" applyFont="1" applyFill="1" applyBorder="1" applyAlignment="1">
      <alignment horizontal="left" wrapText="1"/>
    </xf>
    <xf numFmtId="0" fontId="4" fillId="0" borderId="13" xfId="2051" applyFont="1" applyFill="1" applyBorder="1" applyAlignment="1">
      <alignment horizontal="left" wrapText="1"/>
    </xf>
    <xf numFmtId="0" fontId="4" fillId="0" borderId="1" xfId="2046" applyFont="1" applyFill="1" applyBorder="1" applyAlignment="1">
      <alignment horizontal="center" wrapText="1"/>
    </xf>
    <xf numFmtId="0" fontId="4" fillId="0" borderId="5" xfId="2047" applyFont="1" applyFill="1" applyBorder="1" applyAlignment="1">
      <alignment horizontal="center" wrapText="1"/>
    </xf>
    <xf numFmtId="0" fontId="4" fillId="0" borderId="0" xfId="2064" applyFont="1" applyFill="1" applyBorder="1" applyAlignment="1">
      <alignment horizontal="left" vertical="top" wrapText="1"/>
    </xf>
    <xf numFmtId="0" fontId="4" fillId="0" borderId="11" xfId="1739" applyFont="1" applyFill="1" applyBorder="1" applyAlignment="1">
      <alignment horizontal="center" wrapText="1"/>
    </xf>
    <xf numFmtId="0" fontId="3" fillId="0" borderId="0" xfId="1734" applyFont="1" applyFill="1" applyBorder="1" applyAlignment="1">
      <alignment horizontal="center" vertical="center" wrapText="1"/>
    </xf>
    <xf numFmtId="0" fontId="4" fillId="0" borderId="12" xfId="1740" applyFont="1" applyFill="1" applyBorder="1" applyAlignment="1">
      <alignment horizontal="center" wrapText="1"/>
    </xf>
    <xf numFmtId="0" fontId="4" fillId="0" borderId="0" xfId="1753" applyFont="1" applyFill="1" applyBorder="1" applyAlignment="1">
      <alignment horizontal="left" vertical="top" wrapText="1"/>
    </xf>
    <xf numFmtId="0" fontId="4" fillId="0" borderId="9" xfId="1735" applyFont="1" applyFill="1" applyBorder="1" applyAlignment="1">
      <alignment horizontal="left" wrapText="1"/>
    </xf>
    <xf numFmtId="0" fontId="4" fillId="0" borderId="10" xfId="1738" applyFont="1" applyFill="1" applyBorder="1" applyAlignment="1">
      <alignment horizontal="left" wrapText="1"/>
    </xf>
    <xf numFmtId="0" fontId="4" fillId="0" borderId="13" xfId="1741" applyFont="1" applyFill="1" applyBorder="1" applyAlignment="1">
      <alignment horizontal="left" wrapText="1"/>
    </xf>
    <xf numFmtId="0" fontId="4" fillId="0" borderId="1" xfId="1736" applyFont="1" applyFill="1" applyBorder="1" applyAlignment="1">
      <alignment horizontal="center" wrapText="1"/>
    </xf>
    <xf numFmtId="0" fontId="4" fillId="0" borderId="5" xfId="1737" applyFont="1" applyFill="1" applyBorder="1" applyAlignment="1">
      <alignment horizontal="center" wrapText="1"/>
    </xf>
    <xf numFmtId="0" fontId="4" fillId="0" borderId="11" xfId="1759" applyFont="1" applyFill="1" applyBorder="1" applyAlignment="1">
      <alignment horizontal="center" wrapText="1"/>
    </xf>
    <xf numFmtId="0" fontId="3" fillId="0" borderId="0" xfId="1754" applyFont="1" applyFill="1" applyBorder="1" applyAlignment="1">
      <alignment horizontal="center" vertical="center" wrapText="1"/>
    </xf>
    <xf numFmtId="0" fontId="4" fillId="0" borderId="12" xfId="1760" applyFont="1" applyFill="1" applyBorder="1" applyAlignment="1">
      <alignment horizontal="center" wrapText="1"/>
    </xf>
    <xf numFmtId="0" fontId="4" fillId="0" borderId="0" xfId="1773" applyFont="1" applyFill="1" applyBorder="1" applyAlignment="1">
      <alignment horizontal="left" vertical="top" wrapText="1"/>
    </xf>
    <xf numFmtId="0" fontId="4" fillId="0" borderId="9" xfId="1755" applyFont="1" applyFill="1" applyBorder="1" applyAlignment="1">
      <alignment horizontal="left" wrapText="1"/>
    </xf>
    <xf numFmtId="0" fontId="4" fillId="0" borderId="10" xfId="1758" applyFont="1" applyFill="1" applyBorder="1" applyAlignment="1">
      <alignment horizontal="left" wrapText="1"/>
    </xf>
    <xf numFmtId="0" fontId="4" fillId="0" borderId="13" xfId="1761" applyFont="1" applyFill="1" applyBorder="1" applyAlignment="1">
      <alignment horizontal="left" wrapText="1"/>
    </xf>
    <xf numFmtId="0" fontId="4" fillId="0" borderId="1" xfId="1756" applyFont="1" applyFill="1" applyBorder="1" applyAlignment="1">
      <alignment horizontal="center" wrapText="1"/>
    </xf>
    <xf numFmtId="0" fontId="4" fillId="0" borderId="5" xfId="1757" applyFont="1" applyFill="1" applyBorder="1" applyAlignment="1">
      <alignment horizontal="center" wrapText="1"/>
    </xf>
    <xf numFmtId="0" fontId="3" fillId="0" borderId="0" xfId="1774" applyFont="1" applyFill="1" applyBorder="1" applyAlignment="1">
      <alignment horizontal="center" vertical="center" wrapText="1"/>
    </xf>
    <xf numFmtId="0" fontId="4" fillId="0" borderId="9" xfId="1775" applyFont="1" applyFill="1" applyBorder="1" applyAlignment="1">
      <alignment horizontal="left" wrapText="1"/>
    </xf>
    <xf numFmtId="0" fontId="4" fillId="0" borderId="10" xfId="1778" applyFont="1" applyFill="1" applyBorder="1" applyAlignment="1">
      <alignment horizontal="left" wrapText="1"/>
    </xf>
    <xf numFmtId="0" fontId="4" fillId="0" borderId="13" xfId="1781" applyFont="1" applyFill="1" applyBorder="1" applyAlignment="1">
      <alignment horizontal="left" wrapText="1"/>
    </xf>
    <xf numFmtId="0" fontId="4" fillId="0" borderId="1" xfId="1776" applyFont="1" applyFill="1" applyBorder="1" applyAlignment="1">
      <alignment horizontal="center" wrapText="1"/>
    </xf>
    <xf numFmtId="0" fontId="4" fillId="0" borderId="5" xfId="1777" applyFont="1" applyFill="1" applyBorder="1" applyAlignment="1">
      <alignment horizontal="center" wrapText="1"/>
    </xf>
    <xf numFmtId="0" fontId="4" fillId="0" borderId="11" xfId="1779" applyFont="1" applyFill="1" applyBorder="1" applyAlignment="1">
      <alignment horizontal="center" wrapText="1"/>
    </xf>
    <xf numFmtId="0" fontId="4" fillId="0" borderId="12" xfId="1780" applyFont="1" applyFill="1" applyBorder="1" applyAlignment="1">
      <alignment horizontal="center" wrapText="1"/>
    </xf>
    <xf numFmtId="0" fontId="4" fillId="0" borderId="0" xfId="1794" applyFont="1" applyFill="1" applyBorder="1" applyAlignment="1">
      <alignment horizontal="left" vertical="top" wrapText="1"/>
    </xf>
    <xf numFmtId="0" fontId="4" fillId="0" borderId="0" xfId="2229" applyFont="1" applyFill="1" applyBorder="1" applyAlignment="1">
      <alignment horizontal="left" vertical="top" wrapText="1"/>
    </xf>
    <xf numFmtId="0" fontId="3" fillId="0" borderId="0" xfId="2216" applyFont="1" applyFill="1" applyBorder="1" applyAlignment="1">
      <alignment horizontal="center" vertical="center" wrapText="1"/>
    </xf>
    <xf numFmtId="0" fontId="4" fillId="0" borderId="9" xfId="2236" applyFont="1" applyFill="1" applyBorder="1" applyAlignment="1">
      <alignment horizontal="left" wrapText="1"/>
    </xf>
    <xf numFmtId="0" fontId="4" fillId="0" borderId="10" xfId="2237" applyFont="1" applyFill="1" applyBorder="1" applyAlignment="1">
      <alignment horizontal="left" wrapText="1"/>
    </xf>
    <xf numFmtId="0" fontId="4" fillId="0" borderId="13" xfId="2240" applyFont="1" applyFill="1" applyBorder="1" applyAlignment="1">
      <alignment horizontal="left" wrapText="1"/>
    </xf>
    <xf numFmtId="0" fontId="4" fillId="0" borderId="1" xfId="2218" applyFont="1" applyFill="1" applyBorder="1" applyAlignment="1">
      <alignment horizontal="center" wrapText="1"/>
    </xf>
    <xf numFmtId="0" fontId="4" fillId="0" borderId="5" xfId="2219" applyFont="1" applyFill="1" applyBorder="1" applyAlignment="1">
      <alignment horizontal="center" wrapText="1"/>
    </xf>
    <xf numFmtId="0" fontId="4" fillId="0" borderId="11" xfId="2238" applyFont="1" applyFill="1" applyBorder="1" applyAlignment="1">
      <alignment horizontal="center" wrapText="1"/>
    </xf>
    <xf numFmtId="0" fontId="4" fillId="0" borderId="12" xfId="2239" applyFont="1" applyFill="1" applyBorder="1" applyAlignment="1">
      <alignment horizontal="center" wrapText="1"/>
    </xf>
    <xf numFmtId="0" fontId="3" fillId="0" borderId="4" xfId="2216" applyFont="1" applyFill="1" applyBorder="1" applyAlignment="1">
      <alignment horizontal="center" vertical="center" wrapText="1"/>
    </xf>
    <xf numFmtId="0" fontId="4" fillId="0" borderId="0" xfId="1418" applyFont="1" applyFill="1" applyBorder="1" applyAlignment="1">
      <alignment horizontal="left" vertical="top" wrapText="1"/>
    </xf>
    <xf numFmtId="0" fontId="4" fillId="0" borderId="11" xfId="1403" applyFont="1" applyFill="1" applyBorder="1" applyAlignment="1">
      <alignment horizontal="center" wrapText="1"/>
    </xf>
    <xf numFmtId="0" fontId="4" fillId="0" borderId="12" xfId="1404" applyFont="1" applyFill="1" applyBorder="1" applyAlignment="1">
      <alignment horizontal="center" wrapText="1"/>
    </xf>
    <xf numFmtId="0" fontId="4" fillId="0" borderId="9" xfId="1399" applyFont="1" applyFill="1" applyBorder="1" applyAlignment="1">
      <alignment horizontal="left" wrapText="1"/>
    </xf>
    <xf numFmtId="0" fontId="4" fillId="0" borderId="10" xfId="1402" applyFont="1" applyFill="1" applyBorder="1" applyAlignment="1">
      <alignment horizontal="left" wrapText="1"/>
    </xf>
    <xf numFmtId="0" fontId="4" fillId="0" borderId="13" xfId="1405" applyFont="1" applyFill="1" applyBorder="1" applyAlignment="1">
      <alignment horizontal="left" wrapText="1"/>
    </xf>
    <xf numFmtId="0" fontId="4" fillId="0" borderId="9" xfId="1393" applyFont="1" applyFill="1" applyBorder="1" applyAlignment="1">
      <alignment horizontal="left" wrapText="1"/>
    </xf>
    <xf numFmtId="0" fontId="4" fillId="0" borderId="10" xfId="1394" applyFont="1" applyFill="1" applyBorder="1" applyAlignment="1">
      <alignment horizontal="left" wrapText="1"/>
    </xf>
    <xf numFmtId="0" fontId="4" fillId="0" borderId="13" xfId="1397" applyFont="1" applyFill="1" applyBorder="1" applyAlignment="1">
      <alignment horizontal="left" wrapText="1"/>
    </xf>
    <xf numFmtId="0" fontId="4" fillId="0" borderId="1" xfId="1375" applyFont="1" applyFill="1" applyBorder="1" applyAlignment="1">
      <alignment horizontal="center" wrapText="1"/>
    </xf>
    <xf numFmtId="0" fontId="4" fillId="0" borderId="5" xfId="1376" applyFont="1" applyFill="1" applyBorder="1" applyAlignment="1">
      <alignment horizontal="center" wrapText="1"/>
    </xf>
    <xf numFmtId="0" fontId="4" fillId="0" borderId="11" xfId="1395" applyFont="1" applyFill="1" applyBorder="1" applyAlignment="1">
      <alignment horizontal="center" wrapText="1"/>
    </xf>
    <xf numFmtId="0" fontId="4" fillId="0" borderId="1" xfId="1400" applyFont="1" applyFill="1" applyBorder="1" applyAlignment="1">
      <alignment horizontal="center" wrapText="1"/>
    </xf>
    <xf numFmtId="0" fontId="4" fillId="0" borderId="5" xfId="1401" applyFont="1" applyFill="1" applyBorder="1" applyAlignment="1">
      <alignment horizontal="center" wrapText="1"/>
    </xf>
    <xf numFmtId="0" fontId="3" fillId="0" borderId="0" xfId="1373" applyFont="1" applyFill="1" applyBorder="1" applyAlignment="1">
      <alignment horizontal="center" vertical="center" wrapText="1"/>
    </xf>
    <xf numFmtId="0" fontId="4" fillId="0" borderId="12" xfId="1396" applyFont="1" applyFill="1" applyBorder="1" applyAlignment="1">
      <alignment horizontal="center" wrapText="1"/>
    </xf>
    <xf numFmtId="0" fontId="4" fillId="0" borderId="0" xfId="1386" applyFont="1" applyFill="1" applyBorder="1" applyAlignment="1">
      <alignment horizontal="left" vertical="top" wrapText="1"/>
    </xf>
    <xf numFmtId="0" fontId="3" fillId="0" borderId="0" xfId="1398" applyFont="1" applyFill="1" applyBorder="1" applyAlignment="1">
      <alignment horizontal="center" vertical="center" wrapText="1"/>
    </xf>
    <xf numFmtId="0" fontId="3" fillId="0" borderId="0" xfId="1423" applyFont="1" applyFill="1" applyBorder="1" applyAlignment="1">
      <alignment horizontal="center" vertical="center" wrapText="1"/>
    </xf>
    <xf numFmtId="0" fontId="4" fillId="0" borderId="9" xfId="1443" applyFont="1" applyFill="1" applyBorder="1" applyAlignment="1">
      <alignment horizontal="left" wrapText="1"/>
    </xf>
    <xf numFmtId="0" fontId="4" fillId="0" borderId="10" xfId="1444" applyFont="1" applyFill="1" applyBorder="1" applyAlignment="1">
      <alignment horizontal="left" wrapText="1"/>
    </xf>
    <xf numFmtId="0" fontId="4" fillId="0" borderId="13" xfId="1447" applyFont="1" applyFill="1" applyBorder="1" applyAlignment="1">
      <alignment horizontal="left" wrapText="1"/>
    </xf>
    <xf numFmtId="0" fontId="4" fillId="0" borderId="1" xfId="1425" applyFont="1" applyFill="1" applyBorder="1" applyAlignment="1">
      <alignment horizontal="center" wrapText="1"/>
    </xf>
    <xf numFmtId="0" fontId="4" fillId="0" borderId="5" xfId="1426" applyFont="1" applyFill="1" applyBorder="1" applyAlignment="1">
      <alignment horizontal="center" wrapText="1"/>
    </xf>
    <xf numFmtId="0" fontId="4" fillId="0" borderId="11" xfId="1445" applyFont="1" applyFill="1" applyBorder="1" applyAlignment="1">
      <alignment horizontal="center" wrapText="1"/>
    </xf>
    <xf numFmtId="0" fontId="4" fillId="0" borderId="12" xfId="1446" applyFont="1" applyFill="1" applyBorder="1" applyAlignment="1">
      <alignment horizontal="center" wrapText="1"/>
    </xf>
    <xf numFmtId="0" fontId="4" fillId="0" borderId="0" xfId="1436" applyFont="1" applyFill="1" applyBorder="1" applyAlignment="1">
      <alignment horizontal="left" vertical="top" wrapText="1"/>
    </xf>
    <xf numFmtId="0" fontId="13" fillId="0" borderId="0" xfId="2272" applyFont="1" applyBorder="1" applyAlignment="1">
      <alignment horizontal="center" vertical="center" wrapText="1"/>
    </xf>
    <xf numFmtId="0" fontId="11" fillId="0" borderId="0" xfId="2272" applyFont="1" applyBorder="1" applyAlignment="1">
      <alignment horizontal="left" vertical="top" wrapText="1"/>
    </xf>
    <xf numFmtId="0" fontId="4" fillId="0" borderId="0" xfId="1492" applyFont="1" applyFill="1" applyBorder="1" applyAlignment="1">
      <alignment horizontal="left" vertical="top" wrapText="1"/>
    </xf>
    <xf numFmtId="0" fontId="4" fillId="0" borderId="11" xfId="1495" applyFont="1" applyFill="1" applyBorder="1" applyAlignment="1">
      <alignment horizontal="center" wrapText="1"/>
    </xf>
    <xf numFmtId="0" fontId="3" fillId="0" borderId="0" xfId="1473" applyFont="1" applyFill="1" applyBorder="1" applyAlignment="1">
      <alignment horizontal="center" vertical="center" wrapText="1"/>
    </xf>
    <xf numFmtId="0" fontId="4" fillId="0" borderId="9" xfId="1493" applyFont="1" applyFill="1" applyBorder="1" applyAlignment="1">
      <alignment horizontal="left" wrapText="1"/>
    </xf>
    <xf numFmtId="0" fontId="4" fillId="0" borderId="10" xfId="1494" applyFont="1" applyFill="1" applyBorder="1" applyAlignment="1">
      <alignment horizontal="left" wrapText="1"/>
    </xf>
    <xf numFmtId="0" fontId="4" fillId="0" borderId="13" xfId="1497" applyFont="1" applyFill="1" applyBorder="1" applyAlignment="1">
      <alignment horizontal="left" wrapText="1"/>
    </xf>
    <xf numFmtId="0" fontId="4" fillId="0" borderId="1" xfId="1475" applyFont="1" applyFill="1" applyBorder="1" applyAlignment="1">
      <alignment horizontal="center" wrapText="1"/>
    </xf>
    <xf numFmtId="0" fontId="4" fillId="0" borderId="5" xfId="1476" applyFont="1" applyFill="1" applyBorder="1" applyAlignment="1">
      <alignment horizontal="center" wrapText="1"/>
    </xf>
    <xf numFmtId="0" fontId="4" fillId="0" borderId="12" xfId="1496" applyFont="1" applyFill="1" applyBorder="1" applyAlignment="1">
      <alignment horizontal="center" wrapText="1"/>
    </xf>
    <xf numFmtId="0" fontId="4" fillId="0" borderId="0" xfId="1468" applyFont="1" applyFill="1" applyBorder="1" applyAlignment="1">
      <alignment horizontal="left" vertical="top" wrapText="1"/>
    </xf>
    <xf numFmtId="0" fontId="4" fillId="0" borderId="11" xfId="1453" applyFont="1" applyFill="1" applyBorder="1" applyAlignment="1">
      <alignment horizontal="center" wrapText="1"/>
    </xf>
    <xf numFmtId="0" fontId="3" fillId="0" borderId="0" xfId="1448" applyFont="1" applyFill="1" applyBorder="1" applyAlignment="1">
      <alignment horizontal="center" vertical="center" wrapText="1"/>
    </xf>
    <xf numFmtId="0" fontId="4" fillId="0" borderId="9" xfId="1449" applyFont="1" applyFill="1" applyBorder="1" applyAlignment="1">
      <alignment horizontal="left" wrapText="1"/>
    </xf>
    <xf numFmtId="0" fontId="4" fillId="0" borderId="10" xfId="1452" applyFont="1" applyFill="1" applyBorder="1" applyAlignment="1">
      <alignment horizontal="left" wrapText="1"/>
    </xf>
    <xf numFmtId="0" fontId="4" fillId="0" borderId="13" xfId="1455" applyFont="1" applyFill="1" applyBorder="1" applyAlignment="1">
      <alignment horizontal="left" wrapText="1"/>
    </xf>
    <xf numFmtId="0" fontId="4" fillId="0" borderId="1" xfId="1450" applyFont="1" applyFill="1" applyBorder="1" applyAlignment="1">
      <alignment horizontal="center" wrapText="1"/>
    </xf>
    <xf numFmtId="0" fontId="4" fillId="0" borderId="5" xfId="1451" applyFont="1" applyFill="1" applyBorder="1" applyAlignment="1">
      <alignment horizontal="center" wrapText="1"/>
    </xf>
    <xf numFmtId="0" fontId="4" fillId="0" borderId="12" xfId="1454" applyFont="1" applyFill="1" applyBorder="1" applyAlignment="1">
      <alignment horizontal="center" wrapText="1"/>
    </xf>
    <xf numFmtId="0" fontId="17" fillId="0" borderId="0" xfId="1448" applyFont="1" applyFill="1" applyBorder="1" applyAlignment="1">
      <alignment horizontal="center" vertical="center" wrapText="1"/>
    </xf>
    <xf numFmtId="0" fontId="18" fillId="0" borderId="0" xfId="1468" applyFont="1" applyFill="1" applyBorder="1" applyAlignment="1">
      <alignment horizontal="left" vertical="top" wrapText="1"/>
    </xf>
    <xf numFmtId="0" fontId="4" fillId="0" borderId="8" xfId="1436" applyFont="1" applyFill="1" applyBorder="1" applyAlignment="1">
      <alignment horizontal="left" vertical="top" wrapText="1"/>
    </xf>
    <xf numFmtId="0" fontId="3" fillId="0" borderId="4" xfId="1423" applyFont="1" applyFill="1" applyBorder="1" applyAlignment="1">
      <alignment horizontal="center" vertical="center" wrapText="1"/>
    </xf>
    <xf numFmtId="0" fontId="18" fillId="0" borderId="0" xfId="1536" applyFont="1" applyFill="1" applyBorder="1" applyAlignment="1">
      <alignment horizontal="left" vertical="top" wrapText="1"/>
    </xf>
    <xf numFmtId="0" fontId="18" fillId="0" borderId="11" xfId="1520" applyFont="1" applyFill="1" applyBorder="1" applyAlignment="1">
      <alignment horizontal="center" wrapText="1"/>
    </xf>
    <xf numFmtId="0" fontId="18" fillId="0" borderId="12" xfId="1521" applyFont="1" applyFill="1" applyBorder="1" applyAlignment="1">
      <alignment horizontal="center" wrapText="1"/>
    </xf>
    <xf numFmtId="0" fontId="17" fillId="0" borderId="0" xfId="1498" applyFont="1" applyFill="1" applyBorder="1" applyAlignment="1">
      <alignment horizontal="center" vertical="center" wrapText="1"/>
    </xf>
    <xf numFmtId="0" fontId="18" fillId="0" borderId="9" xfId="1518" applyFont="1" applyFill="1" applyBorder="1" applyAlignment="1">
      <alignment horizontal="left" wrapText="1"/>
    </xf>
    <xf numFmtId="0" fontId="18" fillId="0" borderId="10" xfId="1519" applyFont="1" applyFill="1" applyBorder="1" applyAlignment="1">
      <alignment horizontal="left" wrapText="1"/>
    </xf>
    <xf numFmtId="0" fontId="18" fillId="0" borderId="13" xfId="1522" applyFont="1" applyFill="1" applyBorder="1" applyAlignment="1">
      <alignment horizontal="left" wrapText="1"/>
    </xf>
    <xf numFmtId="0" fontId="18" fillId="0" borderId="1" xfId="1500" applyFont="1" applyFill="1" applyBorder="1" applyAlignment="1">
      <alignment horizontal="center" wrapText="1"/>
    </xf>
    <xf numFmtId="0" fontId="18" fillId="0" borderId="5" xfId="1501" applyFont="1" applyFill="1" applyBorder="1" applyAlignment="1">
      <alignment horizontal="center" wrapText="1"/>
    </xf>
    <xf numFmtId="0" fontId="18" fillId="0" borderId="0" xfId="1511" applyFont="1" applyFill="1" applyBorder="1" applyAlignment="1">
      <alignment horizontal="left" vertical="top" wrapText="1"/>
    </xf>
    <xf numFmtId="0" fontId="4" fillId="0" borderId="0" xfId="1511" applyFont="1" applyFill="1" applyBorder="1" applyAlignment="1">
      <alignment horizontal="left" vertical="top" wrapText="1"/>
    </xf>
    <xf numFmtId="0" fontId="4" fillId="0" borderId="11" xfId="1520" applyFont="1" applyFill="1" applyBorder="1" applyAlignment="1">
      <alignment horizontal="center" wrapText="1"/>
    </xf>
    <xf numFmtId="0" fontId="3" fillId="0" borderId="0" xfId="1498" applyFont="1" applyFill="1" applyBorder="1" applyAlignment="1">
      <alignment horizontal="center" vertical="center" wrapText="1"/>
    </xf>
    <xf numFmtId="0" fontId="4" fillId="0" borderId="9" xfId="1518" applyFont="1" applyFill="1" applyBorder="1" applyAlignment="1">
      <alignment horizontal="left" wrapText="1"/>
    </xf>
    <xf numFmtId="0" fontId="4" fillId="0" borderId="10" xfId="1519" applyFont="1" applyFill="1" applyBorder="1" applyAlignment="1">
      <alignment horizontal="left" wrapText="1"/>
    </xf>
    <xf numFmtId="0" fontId="4" fillId="0" borderId="13" xfId="1522" applyFont="1" applyFill="1" applyBorder="1" applyAlignment="1">
      <alignment horizontal="left" wrapText="1"/>
    </xf>
    <xf numFmtId="0" fontId="4" fillId="0" borderId="1" xfId="1500" applyFont="1" applyFill="1" applyBorder="1" applyAlignment="1">
      <alignment horizontal="center" wrapText="1"/>
    </xf>
    <xf numFmtId="0" fontId="4" fillId="0" borderId="5" xfId="1501" applyFont="1" applyFill="1" applyBorder="1" applyAlignment="1">
      <alignment horizontal="center" wrapText="1"/>
    </xf>
    <xf numFmtId="0" fontId="4" fillId="0" borderId="12" xfId="1521" applyFont="1" applyFill="1" applyBorder="1" applyAlignment="1">
      <alignment horizontal="center" wrapText="1"/>
    </xf>
    <xf numFmtId="0" fontId="4" fillId="0" borderId="11" xfId="1716" applyFont="1" applyFill="1" applyBorder="1" applyAlignment="1">
      <alignment horizontal="center" wrapText="1"/>
    </xf>
    <xf numFmtId="0" fontId="4" fillId="0" borderId="12" xfId="1717" applyFont="1" applyFill="1" applyBorder="1" applyAlignment="1">
      <alignment horizontal="center" wrapText="1"/>
    </xf>
    <xf numFmtId="0" fontId="3" fillId="0" borderId="0" xfId="1711" applyFont="1" applyFill="1" applyBorder="1" applyAlignment="1">
      <alignment horizontal="center" vertical="center" wrapText="1"/>
    </xf>
    <xf numFmtId="0" fontId="4" fillId="0" borderId="9" xfId="1712" applyFont="1" applyFill="1" applyBorder="1" applyAlignment="1">
      <alignment horizontal="left" wrapText="1"/>
    </xf>
    <xf numFmtId="0" fontId="4" fillId="0" borderId="10" xfId="1715" applyFont="1" applyFill="1" applyBorder="1" applyAlignment="1">
      <alignment horizontal="left" wrapText="1"/>
    </xf>
    <xf numFmtId="0" fontId="4" fillId="0" borderId="13" xfId="1718" applyFont="1" applyFill="1" applyBorder="1" applyAlignment="1">
      <alignment horizontal="left" wrapText="1"/>
    </xf>
    <xf numFmtId="0" fontId="4" fillId="0" borderId="1" xfId="1713" applyFont="1" applyFill="1" applyBorder="1" applyAlignment="1">
      <alignment horizontal="center" wrapText="1"/>
    </xf>
    <xf numFmtId="0" fontId="4" fillId="0" borderId="5" xfId="1714" applyFont="1" applyFill="1" applyBorder="1" applyAlignment="1">
      <alignment horizontal="center" wrapText="1"/>
    </xf>
    <xf numFmtId="0" fontId="4" fillId="0" borderId="0" xfId="1730" applyFont="1" applyFill="1" applyBorder="1" applyAlignment="1">
      <alignment horizontal="left" vertical="top" wrapText="1"/>
    </xf>
    <xf numFmtId="0" fontId="34" fillId="0" borderId="0" xfId="0" applyFont="1"/>
    <xf numFmtId="0" fontId="37" fillId="0" borderId="0" xfId="0" applyFont="1" applyAlignment="1">
      <alignment horizontal="left" vertical="top"/>
    </xf>
    <xf numFmtId="0" fontId="37" fillId="0" borderId="0" xfId="0" applyFont="1" applyAlignment="1">
      <alignment horizontal="left" vertical="top" wrapText="1"/>
    </xf>
    <xf numFmtId="0" fontId="37" fillId="0" borderId="0" xfId="0" applyFont="1"/>
    <xf numFmtId="0" fontId="37" fillId="0" borderId="0" xfId="0" applyFont="1" applyAlignment="1">
      <alignment vertical="top"/>
    </xf>
    <xf numFmtId="0" fontId="26" fillId="0" borderId="0" xfId="0" applyFont="1" applyFill="1" applyAlignment="1">
      <alignment wrapText="1"/>
    </xf>
    <xf numFmtId="0" fontId="24" fillId="0" borderId="0" xfId="1" applyFont="1" applyAlignment="1">
      <alignment vertical="top" wrapText="1"/>
    </xf>
    <xf numFmtId="0" fontId="34" fillId="0" borderId="0" xfId="0" applyFont="1" applyAlignment="1">
      <alignment vertical="top"/>
    </xf>
    <xf numFmtId="0" fontId="38" fillId="0" borderId="0" xfId="0" applyFont="1" applyAlignment="1">
      <alignment vertical="top"/>
    </xf>
  </cellXfs>
  <cellStyles count="2310">
    <cellStyle name="Hiperligação" xfId="1" builtinId="8"/>
    <cellStyle name="Normal" xfId="0" builtinId="0"/>
    <cellStyle name="Normal_Plan1" xfId="2123"/>
    <cellStyle name="Normal_Q2_2" xfId="2253"/>
    <cellStyle name="Normal_Q2_6" xfId="2252"/>
    <cellStyle name="Normal_Q3_11" xfId="2254"/>
    <cellStyle name="Normal_Q3_3" xfId="2255"/>
    <cellStyle name="Normal_Q5_3" xfId="2264"/>
    <cellStyle name="Normal_Q5_4" xfId="2273"/>
    <cellStyle name="Normal_Q5_6" xfId="2287"/>
    <cellStyle name="Normal_Q6_3" xfId="2272"/>
    <cellStyle name="Percentagem" xfId="1540" builtinId="5"/>
    <cellStyle name="style1437677980327" xfId="73"/>
    <cellStyle name="style1437677980417" xfId="74"/>
    <cellStyle name="style1437677980571" xfId="78"/>
    <cellStyle name="style1437677980731" xfId="75"/>
    <cellStyle name="style1437677980797" xfId="79"/>
    <cellStyle name="style1437677980874" xfId="76"/>
    <cellStyle name="style1437677980961" xfId="77"/>
    <cellStyle name="style1437677981032" xfId="80"/>
    <cellStyle name="style1437677981100" xfId="81"/>
    <cellStyle name="style1437677981164" xfId="82"/>
    <cellStyle name="style1437677981224" xfId="86"/>
    <cellStyle name="style1437677981404" xfId="93"/>
    <cellStyle name="style1437677981517" xfId="83"/>
    <cellStyle name="style1437677981584" xfId="84"/>
    <cellStyle name="style1437677981651" xfId="85"/>
    <cellStyle name="style1437677981728" xfId="87"/>
    <cellStyle name="style1437677981790" xfId="88"/>
    <cellStyle name="style1437677981857" xfId="89"/>
    <cellStyle name="style1437677981924" xfId="90"/>
    <cellStyle name="style1437677981981" xfId="91"/>
    <cellStyle name="style1437677982037" xfId="92"/>
    <cellStyle name="style1437677982100" xfId="94"/>
    <cellStyle name="style1437677982167" xfId="95"/>
    <cellStyle name="style1437677982234" xfId="96"/>
    <cellStyle name="style1437677982398" xfId="151"/>
    <cellStyle name="style1437678796898" xfId="97"/>
    <cellStyle name="style1437678796978" xfId="98"/>
    <cellStyle name="style1437678797108" xfId="102"/>
    <cellStyle name="style1437678797268" xfId="99"/>
    <cellStyle name="style1437678797340" xfId="103"/>
    <cellStyle name="style1437678797400" xfId="100"/>
    <cellStyle name="style1437678797470" xfId="101"/>
    <cellStyle name="style1437678797530" xfId="104"/>
    <cellStyle name="style1437678797600" xfId="105"/>
    <cellStyle name="style1437678797660" xfId="106"/>
    <cellStyle name="style1437678797710" xfId="110"/>
    <cellStyle name="style1437678797900" xfId="117"/>
    <cellStyle name="style1437678798000" xfId="107"/>
    <cellStyle name="style1437678798060" xfId="108"/>
    <cellStyle name="style1437678798130" xfId="109"/>
    <cellStyle name="style1437678798190" xfId="111"/>
    <cellStyle name="style1437678798250" xfId="112"/>
    <cellStyle name="style1437678798340" xfId="113"/>
    <cellStyle name="style1437678798410" xfId="114"/>
    <cellStyle name="style1437678798460" xfId="115"/>
    <cellStyle name="style1437678798510" xfId="116"/>
    <cellStyle name="style1437678798580" xfId="118"/>
    <cellStyle name="style1437678798640" xfId="119"/>
    <cellStyle name="style1437678798710" xfId="120"/>
    <cellStyle name="style1437682340450" xfId="2"/>
    <cellStyle name="style1437682340529" xfId="3"/>
    <cellStyle name="style1437682340589" xfId="7"/>
    <cellStyle name="style1437682340646" xfId="4"/>
    <cellStyle name="style1437682340703" xfId="8"/>
    <cellStyle name="style1437682340789" xfId="5"/>
    <cellStyle name="style1437682340848" xfId="6"/>
    <cellStyle name="style1437682340899" xfId="9"/>
    <cellStyle name="style1437682340958" xfId="10"/>
    <cellStyle name="style1437682341016" xfId="11"/>
    <cellStyle name="style1437682341060" xfId="15"/>
    <cellStyle name="style1437682341113" xfId="22"/>
    <cellStyle name="style1437682341155" xfId="12"/>
    <cellStyle name="style1437682341204" xfId="13"/>
    <cellStyle name="style1437682341260" xfId="14"/>
    <cellStyle name="style1437682341314" xfId="16"/>
    <cellStyle name="style1437682341415" xfId="17"/>
    <cellStyle name="style1437682341464" xfId="18"/>
    <cellStyle name="style1437682341508" xfId="19"/>
    <cellStyle name="style1437682341562" xfId="20"/>
    <cellStyle name="style1437682341607" xfId="21"/>
    <cellStyle name="style1437682341656" xfId="23"/>
    <cellStyle name="style1437682341704" xfId="24"/>
    <cellStyle name="style1437682341752" xfId="25"/>
    <cellStyle name="style1437682341792" xfId="26"/>
    <cellStyle name="style1437682341844" xfId="27"/>
    <cellStyle name="style1437682341891" xfId="28"/>
    <cellStyle name="style1437682341939" xfId="29"/>
    <cellStyle name="style1437682342021" xfId="30"/>
    <cellStyle name="style1437682342069" xfId="31"/>
    <cellStyle name="style1437682342105" xfId="32"/>
    <cellStyle name="style1437682342142" xfId="33"/>
    <cellStyle name="style1437682342178" xfId="34"/>
    <cellStyle name="style1437682342214" xfId="35"/>
    <cellStyle name="style1437682342251" xfId="36"/>
    <cellStyle name="style1437682342291" xfId="37"/>
    <cellStyle name="style1437682342327" xfId="38"/>
    <cellStyle name="style1437682342364" xfId="39"/>
    <cellStyle name="style1437682342409" xfId="40"/>
    <cellStyle name="style1437682342456" xfId="41"/>
    <cellStyle name="style1437682342503" xfId="42"/>
    <cellStyle name="style1437682342576" xfId="43"/>
    <cellStyle name="style1437682342626" xfId="44"/>
    <cellStyle name="style1437682342662" xfId="49"/>
    <cellStyle name="style1437682342708" xfId="45"/>
    <cellStyle name="style1437682342746" xfId="50"/>
    <cellStyle name="style1437682342799" xfId="55"/>
    <cellStyle name="style1437682342838" xfId="56"/>
    <cellStyle name="style1437682342877" xfId="46"/>
    <cellStyle name="style1437682342914" xfId="47"/>
    <cellStyle name="style1437682342954" xfId="48"/>
    <cellStyle name="style1437682342993" xfId="51"/>
    <cellStyle name="style1437682343033" xfId="52"/>
    <cellStyle name="style1437682343102" xfId="53"/>
    <cellStyle name="style1437682343164" xfId="54"/>
    <cellStyle name="style1437682343216" xfId="57"/>
    <cellStyle name="style1437682343610" xfId="64"/>
    <cellStyle name="style1437682343649" xfId="65"/>
    <cellStyle name="style1437682343688" xfId="66"/>
    <cellStyle name="style1437682343764" xfId="67"/>
    <cellStyle name="style1437682343804" xfId="68"/>
    <cellStyle name="style1437682343928" xfId="69"/>
    <cellStyle name="style1437682343967" xfId="70"/>
    <cellStyle name="style1437682344084" xfId="71"/>
    <cellStyle name="style1437682344510" xfId="72"/>
    <cellStyle name="style1437682569345" xfId="58"/>
    <cellStyle name="style1437682569399" xfId="59"/>
    <cellStyle name="style1437682569445" xfId="60"/>
    <cellStyle name="style1437682569851" xfId="61"/>
    <cellStyle name="style1437682570076" xfId="62"/>
    <cellStyle name="style1437682570456" xfId="63"/>
    <cellStyle name="style1437743595187" xfId="121"/>
    <cellStyle name="style1437743595238" xfId="132"/>
    <cellStyle name="style1437743595283" xfId="133"/>
    <cellStyle name="style1437743595329" xfId="137"/>
    <cellStyle name="style1437743595375" xfId="138"/>
    <cellStyle name="style1437743595411" xfId="145"/>
    <cellStyle name="style1437743595466" xfId="146"/>
    <cellStyle name="style1437743595725" xfId="122"/>
    <cellStyle name="style1437743595768" xfId="123"/>
    <cellStyle name="style1437743595806" xfId="127"/>
    <cellStyle name="style1437743595838" xfId="128"/>
    <cellStyle name="style1437743595884" xfId="124"/>
    <cellStyle name="style1437743595929" xfId="129"/>
    <cellStyle name="style1437743595976" xfId="125"/>
    <cellStyle name="style1437743596031" xfId="126"/>
    <cellStyle name="style1437743596080" xfId="130"/>
    <cellStyle name="style1437743596133" xfId="131"/>
    <cellStyle name="style1437743596187" xfId="134"/>
    <cellStyle name="style1437743596235" xfId="135"/>
    <cellStyle name="style1437743596366" xfId="136"/>
    <cellStyle name="style1437743596408" xfId="139"/>
    <cellStyle name="style1437743596453" xfId="140"/>
    <cellStyle name="style1437743596504" xfId="141"/>
    <cellStyle name="style1437743596549" xfId="142"/>
    <cellStyle name="style1437743596585" xfId="143"/>
    <cellStyle name="style1437743596625" xfId="144"/>
    <cellStyle name="style1437743596681" xfId="147"/>
    <cellStyle name="style1437743596729" xfId="148"/>
    <cellStyle name="style1437743596781" xfId="149"/>
    <cellStyle name="style1437743596824" xfId="150"/>
    <cellStyle name="style1438043598975" xfId="183"/>
    <cellStyle name="style1438043599063" xfId="152"/>
    <cellStyle name="style1438043599132" xfId="153"/>
    <cellStyle name="style1438043599188" xfId="157"/>
    <cellStyle name="style1438043599238" xfId="158"/>
    <cellStyle name="style1438043599302" xfId="154"/>
    <cellStyle name="style1438043599355" xfId="159"/>
    <cellStyle name="style1438043599409" xfId="155"/>
    <cellStyle name="style1438043599464" xfId="156"/>
    <cellStyle name="style1438043599525" xfId="160"/>
    <cellStyle name="style1438043599584" xfId="161"/>
    <cellStyle name="style1438043599638" xfId="162"/>
    <cellStyle name="style1438043599687" xfId="167"/>
    <cellStyle name="style1438043599739" xfId="163"/>
    <cellStyle name="style1438043599782" xfId="168"/>
    <cellStyle name="style1438043599915" xfId="176"/>
    <cellStyle name="style1438043599976" xfId="177"/>
    <cellStyle name="style1438043600021" xfId="164"/>
    <cellStyle name="style1438043600081" xfId="165"/>
    <cellStyle name="style1438043600139" xfId="166"/>
    <cellStyle name="style1438043600197" xfId="169"/>
    <cellStyle name="style1438043600250" xfId="170"/>
    <cellStyle name="style1438043600314" xfId="171"/>
    <cellStyle name="style1438043600368" xfId="172"/>
    <cellStyle name="style1438043600410" xfId="173"/>
    <cellStyle name="style1438043600458" xfId="174"/>
    <cellStyle name="style1438043600551" xfId="184"/>
    <cellStyle name="style1438043600610" xfId="185"/>
    <cellStyle name="style1438043600668" xfId="186"/>
    <cellStyle name="style1438043600720" xfId="181"/>
    <cellStyle name="style1438043601484" xfId="175"/>
    <cellStyle name="style1438043601759" xfId="178"/>
    <cellStyle name="style1438043601794" xfId="179"/>
    <cellStyle name="style1438043601836" xfId="180"/>
    <cellStyle name="style1438043602793" xfId="182"/>
    <cellStyle name="style1438043602986" xfId="187"/>
    <cellStyle name="style1438043603026" xfId="188"/>
    <cellStyle name="style1438043603065" xfId="189"/>
    <cellStyle name="style1438043603108" xfId="190"/>
    <cellStyle name="style1438043603147" xfId="191"/>
    <cellStyle name="style1438043603185" xfId="192"/>
    <cellStyle name="style1438043603226" xfId="193"/>
    <cellStyle name="style1438043603276" xfId="194"/>
    <cellStyle name="style1438043603317" xfId="195"/>
    <cellStyle name="style1438043603372" xfId="196"/>
    <cellStyle name="style1438043603411" xfId="197"/>
    <cellStyle name="style1438043603452" xfId="198"/>
    <cellStyle name="style1438043603496" xfId="199"/>
    <cellStyle name="style1438043603544" xfId="200"/>
    <cellStyle name="style1438043603591" xfId="201"/>
    <cellStyle name="style1438043603638" xfId="202"/>
    <cellStyle name="style1438043603750" xfId="203"/>
    <cellStyle name="style1438043603797" xfId="207"/>
    <cellStyle name="style1438043603846" xfId="208"/>
    <cellStyle name="style1438043603893" xfId="204"/>
    <cellStyle name="style1438043603931" xfId="205"/>
    <cellStyle name="style1438043603969" xfId="206"/>
    <cellStyle name="style1438043605131" xfId="209"/>
    <cellStyle name="style1438043605401" xfId="210"/>
    <cellStyle name="style1438134707282" xfId="211"/>
    <cellStyle name="style1438134707373" xfId="212"/>
    <cellStyle name="style1438134707433" xfId="213"/>
    <cellStyle name="style1438134707483" xfId="217"/>
    <cellStyle name="style1438134707543" xfId="218"/>
    <cellStyle name="style1438134707593" xfId="214"/>
    <cellStyle name="style1438134707643" xfId="219"/>
    <cellStyle name="style1438134707703" xfId="215"/>
    <cellStyle name="style1438134707763" xfId="216"/>
    <cellStyle name="style1438134707959" xfId="220"/>
    <cellStyle name="style1438134708037" xfId="221"/>
    <cellStyle name="style1438134708087" xfId="222"/>
    <cellStyle name="style1438134708144" xfId="227"/>
    <cellStyle name="style1438134708204" xfId="223"/>
    <cellStyle name="style1438134708505" xfId="228"/>
    <cellStyle name="style1438134708577" xfId="235"/>
    <cellStyle name="style1438134708617" xfId="236"/>
    <cellStyle name="style1438134708658" xfId="224"/>
    <cellStyle name="style1438134708715" xfId="225"/>
    <cellStyle name="style1438134708762" xfId="226"/>
    <cellStyle name="style1438134708827" xfId="229"/>
    <cellStyle name="style1438134708894" xfId="230"/>
    <cellStyle name="style1438134708953" xfId="231"/>
    <cellStyle name="style1438134709005" xfId="232"/>
    <cellStyle name="style1438134709046" xfId="233"/>
    <cellStyle name="style1438134709101" xfId="234"/>
    <cellStyle name="style1438134709231" xfId="237"/>
    <cellStyle name="style1438134709284" xfId="238"/>
    <cellStyle name="style1438134709331" xfId="239"/>
    <cellStyle name="style1438134709371" xfId="240"/>
    <cellStyle name="style1438134709466" xfId="241"/>
    <cellStyle name="style1438135072848" xfId="242"/>
    <cellStyle name="style1438135072908" xfId="243"/>
    <cellStyle name="style1438135072948" xfId="244"/>
    <cellStyle name="style1438135072998" xfId="248"/>
    <cellStyle name="style1438135073038" xfId="249"/>
    <cellStyle name="style1438135073088" xfId="245"/>
    <cellStyle name="style1438135073128" xfId="250"/>
    <cellStyle name="style1438135073178" xfId="246"/>
    <cellStyle name="style1438135073228" xfId="247"/>
    <cellStyle name="style1438135073268" xfId="251"/>
    <cellStyle name="style1438135073318" xfId="252"/>
    <cellStyle name="style1438135073368" xfId="253"/>
    <cellStyle name="style1438135073406" xfId="258"/>
    <cellStyle name="style1438135073448" xfId="254"/>
    <cellStyle name="style1438135073488" xfId="259"/>
    <cellStyle name="style1438135073539" xfId="266"/>
    <cellStyle name="style1438135073579" xfId="267"/>
    <cellStyle name="style1438135073609" xfId="255"/>
    <cellStyle name="style1438135073659" xfId="256"/>
    <cellStyle name="style1438135073709" xfId="257"/>
    <cellStyle name="style1438135073749" xfId="260"/>
    <cellStyle name="style1438135073799" xfId="261"/>
    <cellStyle name="style1438135073842" xfId="262"/>
    <cellStyle name="style1438135073882" xfId="263"/>
    <cellStyle name="style1438135073925" xfId="264"/>
    <cellStyle name="style1438135073965" xfId="265"/>
    <cellStyle name="style1438135074064" xfId="268"/>
    <cellStyle name="style1438135074127" xfId="269"/>
    <cellStyle name="style1438135074182" xfId="270"/>
    <cellStyle name="style1438135074230" xfId="271"/>
    <cellStyle name="style1438135074335" xfId="272"/>
    <cellStyle name="style1438135074557" xfId="273"/>
    <cellStyle name="style1438135074587" xfId="274"/>
    <cellStyle name="style1438135074627" xfId="275"/>
    <cellStyle name="style1438135074668" xfId="276"/>
    <cellStyle name="style1438135074708" xfId="277"/>
    <cellStyle name="style1438135074738" xfId="278"/>
    <cellStyle name="style1438135074778" xfId="279"/>
    <cellStyle name="style1438135074848" xfId="280"/>
    <cellStyle name="style1438135074922" xfId="281"/>
    <cellStyle name="style1438135074952" xfId="282"/>
    <cellStyle name="style1438135074992" xfId="283"/>
    <cellStyle name="style1438135075252" xfId="284"/>
    <cellStyle name="style1438135075285" xfId="285"/>
    <cellStyle name="style1438135075333" xfId="286"/>
    <cellStyle name="style1438135075600" xfId="287"/>
    <cellStyle name="style1438135075835" xfId="288"/>
    <cellStyle name="style1438135075875" xfId="289"/>
    <cellStyle name="style1438135076057" xfId="290"/>
    <cellStyle name="style1438135076097" xfId="291"/>
    <cellStyle name="style1438135078095" xfId="292"/>
    <cellStyle name="style1438135078125" xfId="293"/>
    <cellStyle name="style1438135079750" xfId="294"/>
    <cellStyle name="style1438135079790" xfId="295"/>
    <cellStyle name="style1438135079840" xfId="296"/>
    <cellStyle name="style1438135079880" xfId="297"/>
    <cellStyle name="style1438135079933" xfId="298"/>
    <cellStyle name="style1438135079974" xfId="302"/>
    <cellStyle name="style1438135080014" xfId="303"/>
    <cellStyle name="style1438135080064" xfId="299"/>
    <cellStyle name="style1438135080094" xfId="300"/>
    <cellStyle name="style1438135080134" xfId="301"/>
    <cellStyle name="style1438135081574" xfId="304"/>
    <cellStyle name="style1438135082711" xfId="305"/>
    <cellStyle name="style1438135082757" xfId="306"/>
    <cellStyle name="style1438135084914" xfId="307"/>
    <cellStyle name="style1438135084944" xfId="308"/>
    <cellStyle name="style1438135086755" xfId="309"/>
    <cellStyle name="style1438135089148" xfId="310"/>
    <cellStyle name="style1438174438831" xfId="311"/>
    <cellStyle name="style1438174438904" xfId="313"/>
    <cellStyle name="style1438174438964" xfId="312"/>
    <cellStyle name="style1438174439021" xfId="314"/>
    <cellStyle name="style1438174439376" xfId="315"/>
    <cellStyle name="style1438174439425" xfId="316"/>
    <cellStyle name="style1438174439701" xfId="317"/>
    <cellStyle name="style1438174441070" xfId="318"/>
    <cellStyle name="style1438177619688" xfId="319"/>
    <cellStyle name="style1438177619780" xfId="320"/>
    <cellStyle name="style1438177619842" xfId="321"/>
    <cellStyle name="style1438177619901" xfId="325"/>
    <cellStyle name="style1438177619957" xfId="326"/>
    <cellStyle name="style1438177620014" xfId="322"/>
    <cellStyle name="style1438177620069" xfId="327"/>
    <cellStyle name="style1438177620116" xfId="323"/>
    <cellStyle name="style1438177620182" xfId="324"/>
    <cellStyle name="style1438177620244" xfId="328"/>
    <cellStyle name="style1438177620302" xfId="329"/>
    <cellStyle name="style1438177620363" xfId="330"/>
    <cellStyle name="style1438177620405" xfId="335"/>
    <cellStyle name="style1438177620458" xfId="331"/>
    <cellStyle name="style1438177620499" xfId="336"/>
    <cellStyle name="style1438177620619" xfId="343"/>
    <cellStyle name="style1438177620652" xfId="344"/>
    <cellStyle name="style1438177620692" xfId="332"/>
    <cellStyle name="style1438177620750" xfId="333"/>
    <cellStyle name="style1438177620795" xfId="334"/>
    <cellStyle name="style1438177620854" xfId="337"/>
    <cellStyle name="style1438177620903" xfId="338"/>
    <cellStyle name="style1438177620959" xfId="339"/>
    <cellStyle name="style1438177621009" xfId="340"/>
    <cellStyle name="style1438177621050" xfId="341"/>
    <cellStyle name="style1438177621094" xfId="342"/>
    <cellStyle name="style1438177621237" xfId="345"/>
    <cellStyle name="style1438177621287" xfId="346"/>
    <cellStyle name="style1438177621339" xfId="347"/>
    <cellStyle name="style1438177621373" xfId="348"/>
    <cellStyle name="style1438177621420" xfId="349"/>
    <cellStyle name="style1438177621491" xfId="350"/>
    <cellStyle name="style1438177621634" xfId="351"/>
    <cellStyle name="style1438177621677" xfId="352"/>
    <cellStyle name="style1438177621720" xfId="353"/>
    <cellStyle name="style1438177621763" xfId="354"/>
    <cellStyle name="style1438178454315" xfId="355"/>
    <cellStyle name="style1438178454403" xfId="356"/>
    <cellStyle name="style1438178454468" xfId="357"/>
    <cellStyle name="style1438178454529" xfId="361"/>
    <cellStyle name="style1438178454586" xfId="362"/>
    <cellStyle name="style1438178454644" xfId="358"/>
    <cellStyle name="style1438178454701" xfId="363"/>
    <cellStyle name="style1438178454761" xfId="359"/>
    <cellStyle name="style1438178454825" xfId="360"/>
    <cellStyle name="style1438178454885" xfId="364"/>
    <cellStyle name="style1438178454951" xfId="365"/>
    <cellStyle name="style1438178455009" xfId="366"/>
    <cellStyle name="style1438178455046" xfId="372"/>
    <cellStyle name="style1438178455108" xfId="367"/>
    <cellStyle name="style1438178455152" xfId="373"/>
    <cellStyle name="style1438178455212" xfId="381"/>
    <cellStyle name="style1438178455256" xfId="382"/>
    <cellStyle name="style1438178455292" xfId="368"/>
    <cellStyle name="style1438178455396" xfId="369"/>
    <cellStyle name="style1438178455446" xfId="370"/>
    <cellStyle name="style1438178455494" xfId="371"/>
    <cellStyle name="style1438178455538" xfId="374"/>
    <cellStyle name="style1438178455600" xfId="375"/>
    <cellStyle name="style1438178455653" xfId="376"/>
    <cellStyle name="style1438178455698" xfId="377"/>
    <cellStyle name="style1438178455748" xfId="378"/>
    <cellStyle name="style1438178455791" xfId="379"/>
    <cellStyle name="style1438178455835" xfId="380"/>
    <cellStyle name="style1438178455910" xfId="383"/>
    <cellStyle name="style1438178455963" xfId="384"/>
    <cellStyle name="style1438178456018" xfId="385"/>
    <cellStyle name="style1438178456064" xfId="386"/>
    <cellStyle name="style1440641246288" xfId="387"/>
    <cellStyle name="style1440641246388" xfId="388"/>
    <cellStyle name="style1440641246448" xfId="389"/>
    <cellStyle name="style1440641246498" xfId="393"/>
    <cellStyle name="style1440641246558" xfId="394"/>
    <cellStyle name="style1440641246608" xfId="390"/>
    <cellStyle name="style1440641246668" xfId="395"/>
    <cellStyle name="style1440641246718" xfId="391"/>
    <cellStyle name="style1440641246778" xfId="392"/>
    <cellStyle name="style1440641246828" xfId="396"/>
    <cellStyle name="style1440641246888" xfId="397"/>
    <cellStyle name="style1440641246948" xfId="398"/>
    <cellStyle name="style1440641246988" xfId="403"/>
    <cellStyle name="style1440641247048" xfId="399"/>
    <cellStyle name="style1440641247084" xfId="404"/>
    <cellStyle name="style1440641247144" xfId="411"/>
    <cellStyle name="style1440641247266" xfId="412"/>
    <cellStyle name="style1440641247306" xfId="400"/>
    <cellStyle name="style1440641247356" xfId="401"/>
    <cellStyle name="style1440641247416" xfId="402"/>
    <cellStyle name="style1440641247466" xfId="405"/>
    <cellStyle name="style1440641247516" xfId="406"/>
    <cellStyle name="style1440641247576" xfId="407"/>
    <cellStyle name="style1440641247626" xfId="408"/>
    <cellStyle name="style1440641247666" xfId="409"/>
    <cellStyle name="style1440641247706" xfId="410"/>
    <cellStyle name="style1440641247776" xfId="413"/>
    <cellStyle name="style1440641247826" xfId="414"/>
    <cellStyle name="style1440641247876" xfId="415"/>
    <cellStyle name="style1440641247926" xfId="416"/>
    <cellStyle name="style1440641248448" xfId="417"/>
    <cellStyle name="style1440641248668" xfId="418"/>
    <cellStyle name="style1440641248738" xfId="419"/>
    <cellStyle name="style1440641248780" xfId="420"/>
    <cellStyle name="style1440641248953" xfId="422"/>
    <cellStyle name="style1440641249274" xfId="421"/>
    <cellStyle name="style1440641249391" xfId="423"/>
    <cellStyle name="style1440641249431" xfId="424"/>
    <cellStyle name="style1440641249471" xfId="425"/>
    <cellStyle name="style1440641249511" xfId="426"/>
    <cellStyle name="style1440641249541" xfId="427"/>
    <cellStyle name="style1440641249591" xfId="428"/>
    <cellStyle name="style1440641249631" xfId="429"/>
    <cellStyle name="style1440641249681" xfId="430"/>
    <cellStyle name="style1440641249741" xfId="431"/>
    <cellStyle name="style1440641249846" xfId="432"/>
    <cellStyle name="style1440641249881" xfId="433"/>
    <cellStyle name="style1440641249921" xfId="434"/>
    <cellStyle name="style1440641249971" xfId="435"/>
    <cellStyle name="style1440641250031" xfId="436"/>
    <cellStyle name="style1440641250074" xfId="437"/>
    <cellStyle name="style1440641250122" xfId="438"/>
    <cellStyle name="style1440641250212" xfId="439"/>
    <cellStyle name="style1440641250282" xfId="440"/>
    <cellStyle name="style1440641250332" xfId="441"/>
    <cellStyle name="style1440641250372" xfId="442"/>
    <cellStyle name="style1440641250420" xfId="443"/>
    <cellStyle name="style1440641250470" xfId="444"/>
    <cellStyle name="style1440641250510" xfId="445"/>
    <cellStyle name="style1440641250540" xfId="446"/>
    <cellStyle name="style1440641251694" xfId="447"/>
    <cellStyle name="style1440641251966" xfId="448"/>
    <cellStyle name="style1440641253051" xfId="458"/>
    <cellStyle name="style1440641253864" xfId="449"/>
    <cellStyle name="style1440641253904" xfId="450"/>
    <cellStyle name="style1440641254512" xfId="451"/>
    <cellStyle name="style1440641254542" xfId="452"/>
    <cellStyle name="style1440641256076" xfId="453"/>
    <cellStyle name="style1440641256291" xfId="454"/>
    <cellStyle name="style1440641256331" xfId="455"/>
    <cellStyle name="style1440641260181" xfId="456"/>
    <cellStyle name="style1440641260231" xfId="457"/>
    <cellStyle name="style1440673507375" xfId="459"/>
    <cellStyle name="style1440673507455" xfId="460"/>
    <cellStyle name="style1440673507565" xfId="464"/>
    <cellStyle name="style1440673507675" xfId="461"/>
    <cellStyle name="style1440673507735" xfId="465"/>
    <cellStyle name="style1440673507785" xfId="462"/>
    <cellStyle name="style1440673507845" xfId="463"/>
    <cellStyle name="style1440673507905" xfId="466"/>
    <cellStyle name="style1440673507965" xfId="467"/>
    <cellStyle name="style1440673508025" xfId="468"/>
    <cellStyle name="style1440673508065" xfId="472"/>
    <cellStyle name="style1440673508225" xfId="479"/>
    <cellStyle name="style1440673508305" xfId="469"/>
    <cellStyle name="style1440673508355" xfId="470"/>
    <cellStyle name="style1440673508487" xfId="471"/>
    <cellStyle name="style1440673508547" xfId="473"/>
    <cellStyle name="style1440673508597" xfId="474"/>
    <cellStyle name="style1440673508647" xfId="475"/>
    <cellStyle name="style1440673508707" xfId="476"/>
    <cellStyle name="style1440673508751" xfId="477"/>
    <cellStyle name="style1440673508797" xfId="478"/>
    <cellStyle name="style1440673508891" xfId="480"/>
    <cellStyle name="style1440673508941" xfId="481"/>
    <cellStyle name="style1440673508991" xfId="482"/>
    <cellStyle name="style1440673509052" xfId="483"/>
    <cellStyle name="style1440673509719" xfId="484"/>
    <cellStyle name="style1440673509968" xfId="485"/>
    <cellStyle name="style1440673510011" xfId="486"/>
    <cellStyle name="style1440673510061" xfId="487"/>
    <cellStyle name="style1440673510101" xfId="488"/>
    <cellStyle name="style1440673510225" xfId="489"/>
    <cellStyle name="style1440673510265" xfId="490"/>
    <cellStyle name="style1440673510315" xfId="494"/>
    <cellStyle name="style1440673510365" xfId="497"/>
    <cellStyle name="style1440673510419" xfId="491"/>
    <cellStyle name="style1440673510456" xfId="492"/>
    <cellStyle name="style1440673510487" xfId="493"/>
    <cellStyle name="style1440673510527" xfId="495"/>
    <cellStyle name="style1440673510567" xfId="496"/>
    <cellStyle name="style1440673510607" xfId="498"/>
    <cellStyle name="style1440673510647" xfId="499"/>
    <cellStyle name="style1440673510687" xfId="500"/>
    <cellStyle name="style1440673510837" xfId="501"/>
    <cellStyle name="style1440674284308" xfId="502"/>
    <cellStyle name="style1440674284350" xfId="503"/>
    <cellStyle name="style1440674284400" xfId="504"/>
    <cellStyle name="style1440674284446" xfId="505"/>
    <cellStyle name="style1440674284494" xfId="506"/>
    <cellStyle name="style1440674284540" xfId="507"/>
    <cellStyle name="style1440674284587" xfId="511"/>
    <cellStyle name="style1440674284633" xfId="517"/>
    <cellStyle name="style1440674284678" xfId="508"/>
    <cellStyle name="style1440674284722" xfId="509"/>
    <cellStyle name="style1440674284767" xfId="510"/>
    <cellStyle name="style1440674284812" xfId="512"/>
    <cellStyle name="style1440674284857" xfId="513"/>
    <cellStyle name="style1440674284899" xfId="514"/>
    <cellStyle name="style1440674284941" xfId="515"/>
    <cellStyle name="style1440674284977" xfId="516"/>
    <cellStyle name="style1440674285030" xfId="518"/>
    <cellStyle name="style1440674285068" xfId="519"/>
    <cellStyle name="style1440674285170" xfId="520"/>
    <cellStyle name="style1440674285219" xfId="521"/>
    <cellStyle name="style1440674285266" xfId="524"/>
    <cellStyle name="style1440674285318" xfId="525"/>
    <cellStyle name="style1440674285365" xfId="529"/>
    <cellStyle name="style1440674285410" xfId="530"/>
    <cellStyle name="style1440674285460" xfId="526"/>
    <cellStyle name="style1440674285506" xfId="531"/>
    <cellStyle name="style1440674285555" xfId="527"/>
    <cellStyle name="style1440674285604" xfId="528"/>
    <cellStyle name="style1440674285649" xfId="532"/>
    <cellStyle name="style1440674285699" xfId="533"/>
    <cellStyle name="style1440674285744" xfId="534"/>
    <cellStyle name="style1440674285780" xfId="523"/>
    <cellStyle name="style1440674285825" xfId="535"/>
    <cellStyle name="style1440674285861" xfId="539"/>
    <cellStyle name="style1440674285924" xfId="542"/>
    <cellStyle name="style1440674285960" xfId="543"/>
    <cellStyle name="style1440674286052" xfId="536"/>
    <cellStyle name="style1440674286090" xfId="537"/>
    <cellStyle name="style1440674286127" xfId="538"/>
    <cellStyle name="style1440674286173" xfId="522"/>
    <cellStyle name="style1440674286224" xfId="540"/>
    <cellStyle name="style1440674286298" xfId="541"/>
    <cellStyle name="style1440674286437" xfId="544"/>
    <cellStyle name="style1440674286475" xfId="545"/>
    <cellStyle name="style1440674286551" xfId="546"/>
    <cellStyle name="style1440674287599" xfId="547"/>
    <cellStyle name="style1440679547865" xfId="548"/>
    <cellStyle name="style1440679547924" xfId="549"/>
    <cellStyle name="style1440679548015" xfId="553"/>
    <cellStyle name="style1440679548106" xfId="550"/>
    <cellStyle name="style1440679548152" xfId="554"/>
    <cellStyle name="style1440679548197" xfId="551"/>
    <cellStyle name="style1440679548245" xfId="552"/>
    <cellStyle name="style1440679548290" xfId="555"/>
    <cellStyle name="style1440679548334" xfId="556"/>
    <cellStyle name="style1440679548375" xfId="557"/>
    <cellStyle name="style1440679548415" xfId="561"/>
    <cellStyle name="style1440679548551" xfId="568"/>
    <cellStyle name="style1440679548623" xfId="558"/>
    <cellStyle name="style1440679548730" xfId="559"/>
    <cellStyle name="style1440679548767" xfId="560"/>
    <cellStyle name="style1440679548821" xfId="562"/>
    <cellStyle name="style1440679548866" xfId="563"/>
    <cellStyle name="style1440679548913" xfId="564"/>
    <cellStyle name="style1440679548959" xfId="565"/>
    <cellStyle name="style1440679548995" xfId="566"/>
    <cellStyle name="style1440679549024" xfId="567"/>
    <cellStyle name="style1440679549112" xfId="569"/>
    <cellStyle name="style1440679549158" xfId="570"/>
    <cellStyle name="style1440679549198" xfId="571"/>
    <cellStyle name="style1440679549240" xfId="572"/>
    <cellStyle name="style1440679549285" xfId="573"/>
    <cellStyle name="style1440679549626" xfId="574"/>
    <cellStyle name="style1440679814886" xfId="575"/>
    <cellStyle name="style1440679814952" xfId="576"/>
    <cellStyle name="style1440679815037" xfId="580"/>
    <cellStyle name="style1440679815127" xfId="577"/>
    <cellStyle name="style1440679815182" xfId="581"/>
    <cellStyle name="style1440679815228" xfId="578"/>
    <cellStyle name="style1440679815274" xfId="579"/>
    <cellStyle name="style1440679815318" xfId="582"/>
    <cellStyle name="style1440679815369" xfId="583"/>
    <cellStyle name="style1440679815412" xfId="584"/>
    <cellStyle name="style1440679815447" xfId="588"/>
    <cellStyle name="style1440679815583" xfId="598"/>
    <cellStyle name="style1440679815660" xfId="585"/>
    <cellStyle name="style1440679815703" xfId="586"/>
    <cellStyle name="style1440679815746" xfId="587"/>
    <cellStyle name="style1440679815846" xfId="589"/>
    <cellStyle name="style1440679815892" xfId="590"/>
    <cellStyle name="style1440679815939" xfId="591"/>
    <cellStyle name="style1440679815985" xfId="592"/>
    <cellStyle name="style1440679816019" xfId="593"/>
    <cellStyle name="style1440679816058" xfId="594"/>
    <cellStyle name="style1440679816132" xfId="595"/>
    <cellStyle name="style1440679816172" xfId="596"/>
    <cellStyle name="style1440679816209" xfId="597"/>
    <cellStyle name="style1440679816249" xfId="599"/>
    <cellStyle name="style1440679816292" xfId="600"/>
    <cellStyle name="style1440679816330" xfId="601"/>
    <cellStyle name="style1440679816505" xfId="602"/>
    <cellStyle name="style1440679816541" xfId="603"/>
    <cellStyle name="style1440679816577" xfId="604"/>
    <cellStyle name="style1440730445862" xfId="605"/>
    <cellStyle name="style1440730445920" xfId="606"/>
    <cellStyle name="style1440730446018" xfId="610"/>
    <cellStyle name="style1440730446113" xfId="607"/>
    <cellStyle name="style1440730446162" xfId="611"/>
    <cellStyle name="style1440730446265" xfId="608"/>
    <cellStyle name="style1440730446316" xfId="609"/>
    <cellStyle name="style1440730446357" xfId="612"/>
    <cellStyle name="style1440730446419" xfId="613"/>
    <cellStyle name="style1440730446458" xfId="614"/>
    <cellStyle name="style1440730446506" xfId="618"/>
    <cellStyle name="style1440730446635" xfId="625"/>
    <cellStyle name="style1440730446725" xfId="615"/>
    <cellStyle name="style1440730446767" xfId="616"/>
    <cellStyle name="style1440730446819" xfId="617"/>
    <cellStyle name="style1440730446868" xfId="619"/>
    <cellStyle name="style1440730446916" xfId="620"/>
    <cellStyle name="style1440730446968" xfId="621"/>
    <cellStyle name="style1440730447015" xfId="622"/>
    <cellStyle name="style1440730447052" xfId="623"/>
    <cellStyle name="style1440730447090" xfId="624"/>
    <cellStyle name="style1440730447151" xfId="626"/>
    <cellStyle name="style1440730447199" xfId="627"/>
    <cellStyle name="style1440730447249" xfId="628"/>
    <cellStyle name="style1440730447347" xfId="629"/>
    <cellStyle name="style1440862750352" xfId="630"/>
    <cellStyle name="style1440862750482" xfId="631"/>
    <cellStyle name="style1440862750562" xfId="632"/>
    <cellStyle name="style1440862750632" xfId="636"/>
    <cellStyle name="style1440862750705" xfId="637"/>
    <cellStyle name="style1440862750785" xfId="633"/>
    <cellStyle name="style1440862750865" xfId="638"/>
    <cellStyle name="style1440862750935" xfId="634"/>
    <cellStyle name="style1440862751015" xfId="635"/>
    <cellStyle name="style1440862751095" xfId="639"/>
    <cellStyle name="style1440862751175" xfId="640"/>
    <cellStyle name="style1440862751255" xfId="641"/>
    <cellStyle name="style1440862751305" xfId="646"/>
    <cellStyle name="style1440862751375" xfId="642"/>
    <cellStyle name="style1440862751425" xfId="647"/>
    <cellStyle name="style1440862752018" xfId="651"/>
    <cellStyle name="style1440862752128" xfId="655"/>
    <cellStyle name="style1440862752200" xfId="656"/>
    <cellStyle name="style1440862752270" xfId="643"/>
    <cellStyle name="style1440862752330" xfId="644"/>
    <cellStyle name="style1440862752410" xfId="645"/>
    <cellStyle name="style1440862752480" xfId="648"/>
    <cellStyle name="style1440862752540" xfId="649"/>
    <cellStyle name="style1440862752610" xfId="650"/>
    <cellStyle name="style1440862752680" xfId="652"/>
    <cellStyle name="style1440862752733" xfId="653"/>
    <cellStyle name="style1440862752783" xfId="654"/>
    <cellStyle name="style1440862752893" xfId="657"/>
    <cellStyle name="style1440862752953" xfId="658"/>
    <cellStyle name="style1440862753023" xfId="659"/>
    <cellStyle name="style1440862753083" xfId="660"/>
    <cellStyle name="style1440862753604" xfId="661"/>
    <cellStyle name="style1440876033386" xfId="662"/>
    <cellStyle name="style1440876033474" xfId="663"/>
    <cellStyle name="style1440876033573" xfId="664"/>
    <cellStyle name="style1440876033630" xfId="668"/>
    <cellStyle name="style1440876033680" xfId="669"/>
    <cellStyle name="style1440876033746" xfId="665"/>
    <cellStyle name="style1440876033803" xfId="670"/>
    <cellStyle name="style1440876033858" xfId="666"/>
    <cellStyle name="style1440876033913" xfId="667"/>
    <cellStyle name="style1440876033971" xfId="671"/>
    <cellStyle name="style1440876034032" xfId="672"/>
    <cellStyle name="style1440876034124" xfId="673"/>
    <cellStyle name="style1440876034166" xfId="678"/>
    <cellStyle name="style1440876034214" xfId="674"/>
    <cellStyle name="style1440876034256" xfId="679"/>
    <cellStyle name="style1440876034306" xfId="696"/>
    <cellStyle name="style1440876034367" xfId="686"/>
    <cellStyle name="style1440876034406" xfId="687"/>
    <cellStyle name="style1440876034452" xfId="675"/>
    <cellStyle name="style1440876034493" xfId="676"/>
    <cellStyle name="style1440876034560" xfId="677"/>
    <cellStyle name="style1440876034645" xfId="680"/>
    <cellStyle name="style1440876034696" xfId="681"/>
    <cellStyle name="style1440876034753" xfId="682"/>
    <cellStyle name="style1440876034806" xfId="683"/>
    <cellStyle name="style1440876034843" xfId="684"/>
    <cellStyle name="style1440876034883" xfId="685"/>
    <cellStyle name="style1440876034976" xfId="691"/>
    <cellStyle name="style1440876035029" xfId="692"/>
    <cellStyle name="style1440876035109" xfId="693"/>
    <cellStyle name="style1440876035159" xfId="694"/>
    <cellStyle name="style1440876035762" xfId="695"/>
    <cellStyle name="style1440876038596" xfId="688"/>
    <cellStyle name="style1440876038636" xfId="689"/>
    <cellStyle name="style1440876038686" xfId="690"/>
    <cellStyle name="style1440881752081" xfId="697"/>
    <cellStyle name="style1440881752141" xfId="698"/>
    <cellStyle name="style1440881752241" xfId="702"/>
    <cellStyle name="style1440881752331" xfId="699"/>
    <cellStyle name="style1440881752381" xfId="703"/>
    <cellStyle name="style1440881752421" xfId="700"/>
    <cellStyle name="style1440881752471" xfId="701"/>
    <cellStyle name="style1440881752521" xfId="704"/>
    <cellStyle name="style1440881752615" xfId="705"/>
    <cellStyle name="style1440881752663" xfId="706"/>
    <cellStyle name="style1440881752703" xfId="710"/>
    <cellStyle name="style1440881752839" xfId="718"/>
    <cellStyle name="style1440881752919" xfId="707"/>
    <cellStyle name="style1440881752969" xfId="708"/>
    <cellStyle name="style1440881753018" xfId="709"/>
    <cellStyle name="style1440881753069" xfId="711"/>
    <cellStyle name="style1440881753109" xfId="712"/>
    <cellStyle name="style1440881753159" xfId="713"/>
    <cellStyle name="style1440881753209" xfId="714"/>
    <cellStyle name="style1440881753279" xfId="715"/>
    <cellStyle name="style1440881753311" xfId="716"/>
    <cellStyle name="style1440881753391" xfId="717"/>
    <cellStyle name="style1440881753432" xfId="719"/>
    <cellStyle name="style1440881753482" xfId="720"/>
    <cellStyle name="style1440881753522" xfId="721"/>
    <cellStyle name="style1440881753572" xfId="722"/>
    <cellStyle name="style1440974499776" xfId="723"/>
    <cellStyle name="style1440974499868" xfId="724"/>
    <cellStyle name="style1440974499995" xfId="728"/>
    <cellStyle name="style1440974500116" xfId="725"/>
    <cellStyle name="style1440974500174" xfId="729"/>
    <cellStyle name="style1440974500234" xfId="726"/>
    <cellStyle name="style1440974500302" xfId="727"/>
    <cellStyle name="style1440974500402" xfId="730"/>
    <cellStyle name="style1440974500471" xfId="731"/>
    <cellStyle name="style1440974500530" xfId="732"/>
    <cellStyle name="style1440974500574" xfId="736"/>
    <cellStyle name="style1440974500783" xfId="743"/>
    <cellStyle name="style1440974500872" xfId="733"/>
    <cellStyle name="style1440974500930" xfId="734"/>
    <cellStyle name="style1440974500988" xfId="735"/>
    <cellStyle name="style1440974501045" xfId="737"/>
    <cellStyle name="style1440974501428" xfId="738"/>
    <cellStyle name="style1440974501487" xfId="739"/>
    <cellStyle name="style1440974501540" xfId="740"/>
    <cellStyle name="style1440974501581" xfId="741"/>
    <cellStyle name="style1440974501630" xfId="742"/>
    <cellStyle name="style1440974501852" xfId="744"/>
    <cellStyle name="style1440974501904" xfId="745"/>
    <cellStyle name="style1440974501959" xfId="746"/>
    <cellStyle name="style1440974502009" xfId="747"/>
    <cellStyle name="style1440975529434" xfId="748"/>
    <cellStyle name="style1440975529490" xfId="749"/>
    <cellStyle name="style1440975529586" xfId="753"/>
    <cellStyle name="style1440975529677" xfId="750"/>
    <cellStyle name="style1440975529725" xfId="754"/>
    <cellStyle name="style1440975529772" xfId="751"/>
    <cellStyle name="style1440975529858" xfId="752"/>
    <cellStyle name="style1440975529903" xfId="755"/>
    <cellStyle name="style1440975529954" xfId="756"/>
    <cellStyle name="style1440975529999" xfId="757"/>
    <cellStyle name="style1440975530037" xfId="761"/>
    <cellStyle name="style1440975530184" xfId="768"/>
    <cellStyle name="style1440975530298" xfId="758"/>
    <cellStyle name="style1440975530344" xfId="759"/>
    <cellStyle name="style1440975530391" xfId="760"/>
    <cellStyle name="style1440975530437" xfId="762"/>
    <cellStyle name="style1440975530483" xfId="763"/>
    <cellStyle name="style1440975530531" xfId="764"/>
    <cellStyle name="style1440975530576" xfId="765"/>
    <cellStyle name="style1440975530613" xfId="766"/>
    <cellStyle name="style1440975530683" xfId="767"/>
    <cellStyle name="style1440975530794" xfId="769"/>
    <cellStyle name="style1440975530841" xfId="770"/>
    <cellStyle name="style1440975530888" xfId="771"/>
    <cellStyle name="style1440975530935" xfId="772"/>
    <cellStyle name="style1440978559120" xfId="773"/>
    <cellStyle name="style1440978559195" xfId="774"/>
    <cellStyle name="style1440978559316" xfId="778"/>
    <cellStyle name="style1440978559436" xfId="775"/>
    <cellStyle name="style1440978559507" xfId="779"/>
    <cellStyle name="style1440978559564" xfId="776"/>
    <cellStyle name="style1440978559635" xfId="777"/>
    <cellStyle name="style1440978559692" xfId="780"/>
    <cellStyle name="style1440978559761" xfId="781"/>
    <cellStyle name="style1440978559828" xfId="782"/>
    <cellStyle name="style1440978559872" xfId="786"/>
    <cellStyle name="style1440978560063" xfId="794"/>
    <cellStyle name="style1440978560170" xfId="783"/>
    <cellStyle name="style1440978560232" xfId="784"/>
    <cellStyle name="style1440978560292" xfId="785"/>
    <cellStyle name="style1440978560353" xfId="787"/>
    <cellStyle name="style1440978560423" xfId="788"/>
    <cellStyle name="style1440978560489" xfId="789"/>
    <cellStyle name="style1440978560552" xfId="790"/>
    <cellStyle name="style1440978560599" xfId="791"/>
    <cellStyle name="style1440978560649" xfId="792"/>
    <cellStyle name="style1440978560712" xfId="793"/>
    <cellStyle name="style1440978560830" xfId="795"/>
    <cellStyle name="style1440978560903" xfId="796"/>
    <cellStyle name="style1440978560972" xfId="797"/>
    <cellStyle name="style1440978561037" xfId="798"/>
    <cellStyle name="style1440978561152" xfId="799"/>
    <cellStyle name="style1440978561196" xfId="800"/>
    <cellStyle name="style1440978561258" xfId="801"/>
    <cellStyle name="style1440978561612" xfId="802"/>
    <cellStyle name="style1440978561980" xfId="803"/>
    <cellStyle name="style1443479023201" xfId="804"/>
    <cellStyle name="style1443479023262" xfId="805"/>
    <cellStyle name="style1443479023308" xfId="808"/>
    <cellStyle name="style1443479023358" xfId="811"/>
    <cellStyle name="style1443479023411" xfId="806"/>
    <cellStyle name="style1443479023458" xfId="807"/>
    <cellStyle name="style1443479023515" xfId="809"/>
    <cellStyle name="style1443479023570" xfId="810"/>
    <cellStyle name="style1443479023618" xfId="812"/>
    <cellStyle name="style1443479023675" xfId="816"/>
    <cellStyle name="style1443479023715" xfId="820"/>
    <cellStyle name="style1443479023761" xfId="813"/>
    <cellStyle name="style1443479023813" xfId="814"/>
    <cellStyle name="style1443479023855" xfId="815"/>
    <cellStyle name="style1443479023904" xfId="817"/>
    <cellStyle name="style1443479023951" xfId="818"/>
    <cellStyle name="style1443479023994" xfId="819"/>
    <cellStyle name="style1443479024054" xfId="821"/>
    <cellStyle name="style1443479024101" xfId="822"/>
    <cellStyle name="style1443479024143" xfId="823"/>
    <cellStyle name="style1443479024236" xfId="824"/>
    <cellStyle name="style1443480458609" xfId="825"/>
    <cellStyle name="style1443480458665" xfId="826"/>
    <cellStyle name="style1443480458707" xfId="829"/>
    <cellStyle name="style1443480458753" xfId="832"/>
    <cellStyle name="style1443480458798" xfId="827"/>
    <cellStyle name="style1443480458848" xfId="828"/>
    <cellStyle name="style1443480458890" xfId="830"/>
    <cellStyle name="style1443480458940" xfId="831"/>
    <cellStyle name="style1443480458998" xfId="833"/>
    <cellStyle name="style1443480459039" xfId="837"/>
    <cellStyle name="style1443480459069" xfId="841"/>
    <cellStyle name="style1443480459122" xfId="834"/>
    <cellStyle name="style1443480459166" xfId="835"/>
    <cellStyle name="style1443480459204" xfId="836"/>
    <cellStyle name="style1443480459240" xfId="838"/>
    <cellStyle name="style1443480459290" xfId="839"/>
    <cellStyle name="style1443480459333" xfId="840"/>
    <cellStyle name="style1443480459374" xfId="842"/>
    <cellStyle name="style1443480459425" xfId="843"/>
    <cellStyle name="style1443480459466" xfId="844"/>
    <cellStyle name="style1443480459550" xfId="845"/>
    <cellStyle name="style1443487059082" xfId="846"/>
    <cellStyle name="style1443487059136" xfId="876"/>
    <cellStyle name="style1443487059187" xfId="847"/>
    <cellStyle name="style1443487059222" xfId="877"/>
    <cellStyle name="style1443487059269" xfId="853"/>
    <cellStyle name="style1443487059318" xfId="848"/>
    <cellStyle name="style1443487059352" xfId="851"/>
    <cellStyle name="style1443487059407" xfId="849"/>
    <cellStyle name="style1443487059457" xfId="852"/>
    <cellStyle name="style1443487059496" xfId="854"/>
    <cellStyle name="style1443487059593" xfId="858"/>
    <cellStyle name="style1443487059741" xfId="862"/>
    <cellStyle name="style1443487059826" xfId="856"/>
    <cellStyle name="style1443487059866" xfId="885"/>
    <cellStyle name="style1443487059902" xfId="859"/>
    <cellStyle name="style1443487059946" xfId="861"/>
    <cellStyle name="style1443487059986" xfId="860"/>
    <cellStyle name="style1443487060025" xfId="880"/>
    <cellStyle name="style1443487060129" xfId="887"/>
    <cellStyle name="style1443487060216" xfId="866"/>
    <cellStyle name="style1443487060259" xfId="850"/>
    <cellStyle name="style1443487060309" xfId="855"/>
    <cellStyle name="style1443487060349" xfId="857"/>
    <cellStyle name="style1443487060412" xfId="864"/>
    <cellStyle name="style1443487060450" xfId="863"/>
    <cellStyle name="style1443487060532" xfId="865"/>
    <cellStyle name="style1443487060669" xfId="888"/>
    <cellStyle name="style1443487060716" xfId="889"/>
    <cellStyle name="style1443487061181" xfId="878"/>
    <cellStyle name="style1443487061219" xfId="879"/>
    <cellStyle name="style1443487061252" xfId="881"/>
    <cellStyle name="style1443487061292" xfId="882"/>
    <cellStyle name="style1443487061319" xfId="883"/>
    <cellStyle name="style1443487061386" xfId="884"/>
    <cellStyle name="style1443487061572" xfId="867"/>
    <cellStyle name="style1443487063479" xfId="886"/>
    <cellStyle name="style1443487063964" xfId="868"/>
    <cellStyle name="style1443487064001" xfId="869"/>
    <cellStyle name="style1443487064036" xfId="870"/>
    <cellStyle name="style1443487064122" xfId="871"/>
    <cellStyle name="style1443487064158" xfId="872"/>
    <cellStyle name="style1443487064188" xfId="873"/>
    <cellStyle name="style1443487064240" xfId="874"/>
    <cellStyle name="style1443487064272" xfId="875"/>
    <cellStyle name="style1443490355172" xfId="890"/>
    <cellStyle name="style1443490355255" xfId="891"/>
    <cellStyle name="style1443490355316" xfId="894"/>
    <cellStyle name="style1443490355376" xfId="897"/>
    <cellStyle name="style1443490355433" xfId="892"/>
    <cellStyle name="style1443490355544" xfId="893"/>
    <cellStyle name="style1443490355601" xfId="895"/>
    <cellStyle name="style1443490355667" xfId="896"/>
    <cellStyle name="style1443490355736" xfId="898"/>
    <cellStyle name="style1443490355789" xfId="902"/>
    <cellStyle name="style1443490355832" xfId="906"/>
    <cellStyle name="style1443490355887" xfId="899"/>
    <cellStyle name="style1443490355939" xfId="900"/>
    <cellStyle name="style1443490355988" xfId="901"/>
    <cellStyle name="style1443490356039" xfId="903"/>
    <cellStyle name="style1443490356092" xfId="904"/>
    <cellStyle name="style1443490356140" xfId="905"/>
    <cellStyle name="style1443490356208" xfId="907"/>
    <cellStyle name="style1443490356261" xfId="908"/>
    <cellStyle name="style1443490356306" xfId="909"/>
    <cellStyle name="style1443490356357" xfId="910"/>
    <cellStyle name="style1443490356411" xfId="911"/>
    <cellStyle name="style1443490356461" xfId="912"/>
    <cellStyle name="style1443490356522" xfId="913"/>
    <cellStyle name="style1443490356564" xfId="916"/>
    <cellStyle name="style1443490356618" xfId="922"/>
    <cellStyle name="style1443490356708" xfId="914"/>
    <cellStyle name="style1443490356756" xfId="915"/>
    <cellStyle name="style1443490356798" xfId="917"/>
    <cellStyle name="style1443490356836" xfId="918"/>
    <cellStyle name="style1443490356873" xfId="919"/>
    <cellStyle name="style1443490356913" xfId="920"/>
    <cellStyle name="style1443490356954" xfId="921"/>
    <cellStyle name="style1443490357043" xfId="923"/>
    <cellStyle name="style1443490357086" xfId="924"/>
    <cellStyle name="style1443490357133" xfId="925"/>
    <cellStyle name="style1443490357176" xfId="926"/>
    <cellStyle name="style1443490357216" xfId="927"/>
    <cellStyle name="style1443490357255" xfId="928"/>
    <cellStyle name="style1443490357294" xfId="929"/>
    <cellStyle name="style1443490357334" xfId="930"/>
    <cellStyle name="style1443490357374" xfId="931"/>
    <cellStyle name="style1443490357425" xfId="932"/>
    <cellStyle name="style1443490357463" xfId="933"/>
    <cellStyle name="style1443490361327" xfId="934"/>
    <cellStyle name="style1443490361448" xfId="935"/>
    <cellStyle name="style1443490362674" xfId="936"/>
    <cellStyle name="style1443544213310" xfId="937"/>
    <cellStyle name="style1443544213394" xfId="938"/>
    <cellStyle name="style1443544213444" xfId="939"/>
    <cellStyle name="style1443544213505" xfId="940"/>
    <cellStyle name="style1443544213558" xfId="941"/>
    <cellStyle name="style1443544213608" xfId="944"/>
    <cellStyle name="style1443544213696" xfId="947"/>
    <cellStyle name="style1443544213744" xfId="942"/>
    <cellStyle name="style1443544213794" xfId="943"/>
    <cellStyle name="style1443544213844" xfId="945"/>
    <cellStyle name="style1443544213897" xfId="946"/>
    <cellStyle name="style1443544213948" xfId="948"/>
    <cellStyle name="style1443544214002" xfId="949"/>
    <cellStyle name="style1443544214051" xfId="950"/>
    <cellStyle name="style1443544214098" xfId="951"/>
    <cellStyle name="style1443544214180" xfId="952"/>
    <cellStyle name="style1443544214216" xfId="953"/>
    <cellStyle name="style1443544214256" xfId="954"/>
    <cellStyle name="style1443544214302" xfId="955"/>
    <cellStyle name="style1443544214341" xfId="956"/>
    <cellStyle name="style1443544214468" xfId="957"/>
    <cellStyle name="style1443545646122" xfId="958"/>
    <cellStyle name="style1443545646208" xfId="959"/>
    <cellStyle name="style1443545646272" xfId="962"/>
    <cellStyle name="style1443545646329" xfId="965"/>
    <cellStyle name="style1443545646378" xfId="960"/>
    <cellStyle name="style1443545646451" xfId="961"/>
    <cellStyle name="style1443545646508" xfId="963"/>
    <cellStyle name="style1443545646577" xfId="964"/>
    <cellStyle name="style1443545646650" xfId="966"/>
    <cellStyle name="style1443545646707" xfId="970"/>
    <cellStyle name="style1443545646754" xfId="974"/>
    <cellStyle name="style1443545646809" xfId="967"/>
    <cellStyle name="style1443545646864" xfId="968"/>
    <cellStyle name="style1443545646915" xfId="969"/>
    <cellStyle name="style1443545646965" xfId="971"/>
    <cellStyle name="style1443545647021" xfId="972"/>
    <cellStyle name="style1443545647068" xfId="973"/>
    <cellStyle name="style1443545647148" xfId="975"/>
    <cellStyle name="style1443545647200" xfId="976"/>
    <cellStyle name="style1443545647248" xfId="977"/>
    <cellStyle name="style1443545647352" xfId="978"/>
    <cellStyle name="style1443546514179" xfId="1314"/>
    <cellStyle name="style1443546514341" xfId="1317"/>
    <cellStyle name="style1443546514648" xfId="1315"/>
    <cellStyle name="style1443546514688" xfId="1316"/>
    <cellStyle name="style1443546514788" xfId="1318"/>
    <cellStyle name="style1443546514822" xfId="1319"/>
    <cellStyle name="style1443546514859" xfId="1320"/>
    <cellStyle name="style1443546514910" xfId="1321"/>
    <cellStyle name="style1443546876671" xfId="999"/>
    <cellStyle name="style1443546876731" xfId="1000"/>
    <cellStyle name="style1443546876779" xfId="1003"/>
    <cellStyle name="style1443546876827" xfId="1006"/>
    <cellStyle name="style1443546876874" xfId="1001"/>
    <cellStyle name="style1443546876914" xfId="1002"/>
    <cellStyle name="style1443546876964" xfId="1004"/>
    <cellStyle name="style1443546877021" xfId="1005"/>
    <cellStyle name="style1443546877071" xfId="1007"/>
    <cellStyle name="style1443546877117" xfId="1011"/>
    <cellStyle name="style1443546877208" xfId="1015"/>
    <cellStyle name="style1443546877256" xfId="1008"/>
    <cellStyle name="style1443546877303" xfId="1009"/>
    <cellStyle name="style1443546877334" xfId="1010"/>
    <cellStyle name="style1443546877387" xfId="1012"/>
    <cellStyle name="style1443546877427" xfId="1013"/>
    <cellStyle name="style1443546877474" xfId="1014"/>
    <cellStyle name="style1443546877624" xfId="1016"/>
    <cellStyle name="style1443546877713" xfId="1017"/>
    <cellStyle name="style1443546877751" xfId="1018"/>
    <cellStyle name="style1443546877800" xfId="1019"/>
    <cellStyle name="style1443546991350" xfId="979"/>
    <cellStyle name="style1443546991406" xfId="980"/>
    <cellStyle name="style1443546991450" xfId="983"/>
    <cellStyle name="style1443546991497" xfId="986"/>
    <cellStyle name="style1443546991542" xfId="981"/>
    <cellStyle name="style1443546991588" xfId="982"/>
    <cellStyle name="style1443546991630" xfId="984"/>
    <cellStyle name="style1443546991682" xfId="985"/>
    <cellStyle name="style1443546991730" xfId="987"/>
    <cellStyle name="style1443546991774" xfId="991"/>
    <cellStyle name="style1443546991804" xfId="995"/>
    <cellStyle name="style1443546991858" xfId="988"/>
    <cellStyle name="style1443546991941" xfId="989"/>
    <cellStyle name="style1443546991982" xfId="990"/>
    <cellStyle name="style1443546992026" xfId="992"/>
    <cellStyle name="style1443546992071" xfId="993"/>
    <cellStyle name="style1443546992108" xfId="994"/>
    <cellStyle name="style1443546992165" xfId="996"/>
    <cellStyle name="style1443546992201" xfId="997"/>
    <cellStyle name="style1443546992248" xfId="998"/>
    <cellStyle name="style1443549124142" xfId="1020"/>
    <cellStyle name="style1443549124197" xfId="1021"/>
    <cellStyle name="style1443549124244" xfId="1022"/>
    <cellStyle name="style1443549124289" xfId="1025"/>
    <cellStyle name="style1443549124323" xfId="1026"/>
    <cellStyle name="style1443549124376" xfId="1023"/>
    <cellStyle name="style1443549124416" xfId="1027"/>
    <cellStyle name="style1443549124463" xfId="1024"/>
    <cellStyle name="style1443549124514" xfId="1028"/>
    <cellStyle name="style1443549124559" xfId="1029"/>
    <cellStyle name="style1443549124596" xfId="1033"/>
    <cellStyle name="style1443549124646" xfId="1030"/>
    <cellStyle name="style1443549124692" xfId="1034"/>
    <cellStyle name="style1443549124739" xfId="1037"/>
    <cellStyle name="style1443549124785" xfId="1038"/>
    <cellStyle name="style1443549124823" xfId="1031"/>
    <cellStyle name="style1443549124912" xfId="1032"/>
    <cellStyle name="style1443549124957" xfId="1035"/>
    <cellStyle name="style1443549124995" xfId="1036"/>
    <cellStyle name="style1443549125053" xfId="1039"/>
    <cellStyle name="style1443549125086" xfId="1040"/>
    <cellStyle name="style1443549125136" xfId="1041"/>
    <cellStyle name="style1443549125177" xfId="1042"/>
    <cellStyle name="style1443549125235" xfId="1043"/>
    <cellStyle name="style1443549125276" xfId="1044"/>
    <cellStyle name="style1443549125311" xfId="1045"/>
    <cellStyle name="style1443549125351" xfId="1046"/>
    <cellStyle name="style1443549125392" xfId="1047"/>
    <cellStyle name="style1443549125430" xfId="1048"/>
    <cellStyle name="style1443549465007" xfId="1049"/>
    <cellStyle name="style1443549465056" xfId="1050"/>
    <cellStyle name="style1443549465096" xfId="1053"/>
    <cellStyle name="style1443549465139" xfId="1056"/>
    <cellStyle name="style1443549465192" xfId="1051"/>
    <cellStyle name="style1443549465241" xfId="1052"/>
    <cellStyle name="style1443549465286" xfId="1054"/>
    <cellStyle name="style1443549465328" xfId="1055"/>
    <cellStyle name="style1443549465391" xfId="1057"/>
    <cellStyle name="style1443549465437" xfId="1061"/>
    <cellStyle name="style1443549465474" xfId="1065"/>
    <cellStyle name="style1443549465518" xfId="1058"/>
    <cellStyle name="style1443549465607" xfId="1059"/>
    <cellStyle name="style1443549465639" xfId="1060"/>
    <cellStyle name="style1443549465689" xfId="1062"/>
    <cellStyle name="style1443549465726" xfId="1063"/>
    <cellStyle name="style1443549465771" xfId="1064"/>
    <cellStyle name="style1443549465820" xfId="1066"/>
    <cellStyle name="style1443549465859" xfId="1067"/>
    <cellStyle name="style1443549465904" xfId="1068"/>
    <cellStyle name="style1443549465942" xfId="1069"/>
    <cellStyle name="style1443550441284" xfId="1070"/>
    <cellStyle name="style1443550441339" xfId="1071"/>
    <cellStyle name="style1443550441384" xfId="1072"/>
    <cellStyle name="style1443550441428" xfId="1075"/>
    <cellStyle name="style1443550441473" xfId="1076"/>
    <cellStyle name="style1443550441511" xfId="1073"/>
    <cellStyle name="style1443550441562" xfId="1077"/>
    <cellStyle name="style1443550441601" xfId="1074"/>
    <cellStyle name="style1443550441657" xfId="1078"/>
    <cellStyle name="style1443550441702" xfId="1079"/>
    <cellStyle name="style1443550441746" xfId="1084"/>
    <cellStyle name="style1443550441838" xfId="1080"/>
    <cellStyle name="style1443550441877" xfId="1085"/>
    <cellStyle name="style1443550441933" xfId="1090"/>
    <cellStyle name="style1443550441978" xfId="1091"/>
    <cellStyle name="style1443550442020" xfId="1081"/>
    <cellStyle name="style1443550442187" xfId="1086"/>
    <cellStyle name="style1443550442224" xfId="1089"/>
    <cellStyle name="style1443550442327" xfId="1322"/>
    <cellStyle name="style1443550442367" xfId="1323"/>
    <cellStyle name="style1443550442417" xfId="1094"/>
    <cellStyle name="style1443550442517" xfId="1324"/>
    <cellStyle name="style1443550442551" xfId="1325"/>
    <cellStyle name="style1443550443308" xfId="1087"/>
    <cellStyle name="style1443550443351" xfId="1092"/>
    <cellStyle name="style1443550443381" xfId="1326"/>
    <cellStyle name="style1443550443425" xfId="1093"/>
    <cellStyle name="style1443550443543" xfId="1082"/>
    <cellStyle name="style1443550443581" xfId="1083"/>
    <cellStyle name="style1443550443611" xfId="1088"/>
    <cellStyle name="style1443550443873" xfId="1327"/>
    <cellStyle name="style1443550443903" xfId="1328"/>
    <cellStyle name="style1443555483211" xfId="1095"/>
    <cellStyle name="style1443555483295" xfId="1116"/>
    <cellStyle name="style1443555483362" xfId="1096"/>
    <cellStyle name="style1443555483424" xfId="1117"/>
    <cellStyle name="style1443555483484" xfId="1102"/>
    <cellStyle name="style1443555483541" xfId="1097"/>
    <cellStyle name="style1443555483594" xfId="1100"/>
    <cellStyle name="style1443555483662" xfId="1098"/>
    <cellStyle name="style1443555483732" xfId="1101"/>
    <cellStyle name="style1443555483785" xfId="1103"/>
    <cellStyle name="style1443555483844" xfId="1107"/>
    <cellStyle name="style1443555483892" xfId="1118"/>
    <cellStyle name="style1443555483948" xfId="1121"/>
    <cellStyle name="style1443555484052" xfId="1111"/>
    <cellStyle name="style1443555484112" xfId="1127"/>
    <cellStyle name="style1443555484168" xfId="1104"/>
    <cellStyle name="style1443555484215" xfId="1130"/>
    <cellStyle name="style1443555484311" xfId="1109"/>
    <cellStyle name="style1443555484352" xfId="1110"/>
    <cellStyle name="style1443555484414" xfId="1108"/>
    <cellStyle name="style1443555484463" xfId="1122"/>
    <cellStyle name="style1443555484644" xfId="1131"/>
    <cellStyle name="style1443555484712" xfId="1112"/>
    <cellStyle name="style1443555484752" xfId="1132"/>
    <cellStyle name="style1443555484813" xfId="1115"/>
    <cellStyle name="style1443555484868" xfId="1099"/>
    <cellStyle name="style1443555484979" xfId="1105"/>
    <cellStyle name="style1443555485031" xfId="1106"/>
    <cellStyle name="style1443555485167" xfId="1113"/>
    <cellStyle name="style1443555485264" xfId="1114"/>
    <cellStyle name="style1443555485538" xfId="1128"/>
    <cellStyle name="style1443555485799" xfId="1119"/>
    <cellStyle name="style1443555485832" xfId="1120"/>
    <cellStyle name="style1443555485878" xfId="1123"/>
    <cellStyle name="style1443555485961" xfId="1124"/>
    <cellStyle name="style1443555486002" xfId="1125"/>
    <cellStyle name="style1443555486038" xfId="1126"/>
    <cellStyle name="style1443555486125" xfId="1129"/>
    <cellStyle name="style1443568653288" xfId="1133"/>
    <cellStyle name="style1443568653381" xfId="1134"/>
    <cellStyle name="style1443568653449" xfId="1137"/>
    <cellStyle name="style1443568653499" xfId="1140"/>
    <cellStyle name="style1443568653555" xfId="1135"/>
    <cellStyle name="style1443568653626" xfId="1136"/>
    <cellStyle name="style1443568653689" xfId="1138"/>
    <cellStyle name="style1443568653749" xfId="1139"/>
    <cellStyle name="style1443568653820" xfId="1141"/>
    <cellStyle name="style1443568653879" xfId="1145"/>
    <cellStyle name="style1443568653919" xfId="1149"/>
    <cellStyle name="style1443568653972" xfId="1142"/>
    <cellStyle name="style1443568654032" xfId="1143"/>
    <cellStyle name="style1443568654072" xfId="1144"/>
    <cellStyle name="style1443568654125" xfId="1146"/>
    <cellStyle name="style1443568654178" xfId="1147"/>
    <cellStyle name="style1443568654234" xfId="1148"/>
    <cellStyle name="style1443568654325" xfId="1150"/>
    <cellStyle name="style1443568654418" xfId="1151"/>
    <cellStyle name="style1443568654455" xfId="1152"/>
    <cellStyle name="style1443568654515" xfId="1153"/>
    <cellStyle name="style1443568654579" xfId="1154"/>
    <cellStyle name="style1443568654618" xfId="1155"/>
    <cellStyle name="style1443568654672" xfId="1156"/>
    <cellStyle name="style1443568655006" xfId="1329"/>
    <cellStyle name="style1443568655046" xfId="1331"/>
    <cellStyle name="style1443568655090" xfId="1330"/>
    <cellStyle name="style1443568656359" xfId="1332"/>
    <cellStyle name="style1443570936978" xfId="1157"/>
    <cellStyle name="style1443570937112" xfId="1158"/>
    <cellStyle name="style1443570937225" xfId="1164"/>
    <cellStyle name="style1443570937287" xfId="1159"/>
    <cellStyle name="style1443570937332" xfId="1162"/>
    <cellStyle name="style1443570937388" xfId="1160"/>
    <cellStyle name="style1443570937457" xfId="1163"/>
    <cellStyle name="style1443570937511" xfId="1165"/>
    <cellStyle name="style1443570937555" xfId="1169"/>
    <cellStyle name="style1443570937740" xfId="1173"/>
    <cellStyle name="style1443570937792" xfId="1358"/>
    <cellStyle name="style1443570937845" xfId="1166"/>
    <cellStyle name="style1443570938219" xfId="1171"/>
    <cellStyle name="style1443570938252" xfId="1172"/>
    <cellStyle name="style1443570938308" xfId="1170"/>
    <cellStyle name="style1443570938354" xfId="1333"/>
    <cellStyle name="style1443570938455" xfId="1334"/>
    <cellStyle name="style1443570938499" xfId="1335"/>
    <cellStyle name="style1443570938549" xfId="1177"/>
    <cellStyle name="style1443570938598" xfId="1161"/>
    <cellStyle name="style1443570938672" xfId="1167"/>
    <cellStyle name="style1443570938727" xfId="1168"/>
    <cellStyle name="style1443570938802" xfId="1174"/>
    <cellStyle name="style1443570938842" xfId="1175"/>
    <cellStyle name="style1443570938882" xfId="1176"/>
    <cellStyle name="style1443570939812" xfId="1357"/>
    <cellStyle name="style1443570940535" xfId="1359"/>
    <cellStyle name="style1443570940828" xfId="1360"/>
    <cellStyle name="style1443572717064" xfId="1180"/>
    <cellStyle name="style1443572717145" xfId="1181"/>
    <cellStyle name="style1443572717208" xfId="1184"/>
    <cellStyle name="style1443572717266" xfId="1187"/>
    <cellStyle name="style1443572717322" xfId="1182"/>
    <cellStyle name="style1443572717423" xfId="1183"/>
    <cellStyle name="style1443572717475" xfId="1185"/>
    <cellStyle name="style1443572717544" xfId="1186"/>
    <cellStyle name="style1443572717612" xfId="1188"/>
    <cellStyle name="style1443572717665" xfId="1191"/>
    <cellStyle name="style1443572717705" xfId="1194"/>
    <cellStyle name="style1443572717759" xfId="1189"/>
    <cellStyle name="style1443572717853" xfId="1178"/>
    <cellStyle name="style1443572717905" xfId="1190"/>
    <cellStyle name="style1443572717959" xfId="1192"/>
    <cellStyle name="style1443572718002" xfId="1179"/>
    <cellStyle name="style1443572718052" xfId="1193"/>
    <cellStyle name="style1443572718145" xfId="1195"/>
    <cellStyle name="style1443572718192" xfId="1196"/>
    <cellStyle name="style1443572718242" xfId="1197"/>
    <cellStyle name="style1443572718325" xfId="1198"/>
    <cellStyle name="style1443574168129" xfId="1199"/>
    <cellStyle name="style1443574168214" xfId="1200"/>
    <cellStyle name="style1443574168275" xfId="1203"/>
    <cellStyle name="style1443574168327" xfId="1206"/>
    <cellStyle name="style1443574168388" xfId="1201"/>
    <cellStyle name="style1443574168496" xfId="1202"/>
    <cellStyle name="style1443574168553" xfId="1204"/>
    <cellStyle name="style1443574168622" xfId="1205"/>
    <cellStyle name="style1443574168686" xfId="1207"/>
    <cellStyle name="style1443574168736" xfId="1211"/>
    <cellStyle name="style1443574168790" xfId="1215"/>
    <cellStyle name="style1443574168846" xfId="1208"/>
    <cellStyle name="style1443574168902" xfId="1209"/>
    <cellStyle name="style1443574168952" xfId="1210"/>
    <cellStyle name="style1443574169007" xfId="1212"/>
    <cellStyle name="style1443574169059" xfId="1213"/>
    <cellStyle name="style1443574169110" xfId="1214"/>
    <cellStyle name="style1443574169186" xfId="1216"/>
    <cellStyle name="style1443574169238" xfId="1217"/>
    <cellStyle name="style1443574169290" xfId="1218"/>
    <cellStyle name="style1443574169342" xfId="1219"/>
    <cellStyle name="style1443574170032" xfId="1220"/>
    <cellStyle name="style1443574170094" xfId="1221"/>
    <cellStyle name="style1443574170130" xfId="1222"/>
    <cellStyle name="style1443574170188" xfId="1223"/>
    <cellStyle name="style1443574170562" xfId="1361"/>
    <cellStyle name="style1443574170606" xfId="1362"/>
    <cellStyle name="style1443575252869" xfId="1224"/>
    <cellStyle name="style1443575252980" xfId="1225"/>
    <cellStyle name="style1443575253071" xfId="1231"/>
    <cellStyle name="style1443575253112" xfId="1226"/>
    <cellStyle name="style1443575253159" xfId="1229"/>
    <cellStyle name="style1443575253208" xfId="1227"/>
    <cellStyle name="style1443575253256" xfId="1230"/>
    <cellStyle name="style1443575253301" xfId="1232"/>
    <cellStyle name="style1443575253339" xfId="1236"/>
    <cellStyle name="style1443575253490" xfId="1240"/>
    <cellStyle name="style1443575253580" xfId="1233"/>
    <cellStyle name="style1443575253700" xfId="1238"/>
    <cellStyle name="style1443575253730" xfId="1239"/>
    <cellStyle name="style1443575253781" xfId="1237"/>
    <cellStyle name="style1443575253889" xfId="1363"/>
    <cellStyle name="style1443575253927" xfId="1364"/>
    <cellStyle name="style1443575253963" xfId="1244"/>
    <cellStyle name="style1443575254013" xfId="1228"/>
    <cellStyle name="style1443575254077" xfId="1234"/>
    <cellStyle name="style1443575254118" xfId="1235"/>
    <cellStyle name="style1443575254180" xfId="1241"/>
    <cellStyle name="style1443575254210" xfId="1242"/>
    <cellStyle name="style1443575254256" xfId="1243"/>
    <cellStyle name="style1443575255961" xfId="1365"/>
    <cellStyle name="style1443575256154" xfId="1366"/>
    <cellStyle name="style1443576125040" xfId="1245"/>
    <cellStyle name="style1443576125100" xfId="1246"/>
    <cellStyle name="style1443576125140" xfId="1249"/>
    <cellStyle name="style1443576125190" xfId="1252"/>
    <cellStyle name="style1443576125237" xfId="1247"/>
    <cellStyle name="style1443576125287" xfId="1248"/>
    <cellStyle name="style1443576125323" xfId="1250"/>
    <cellStyle name="style1443576125380" xfId="1251"/>
    <cellStyle name="style1443576125430" xfId="1253"/>
    <cellStyle name="style1443576125482" xfId="1257"/>
    <cellStyle name="style1443576125517" xfId="1261"/>
    <cellStyle name="style1443576125563" xfId="1254"/>
    <cellStyle name="style1443576125600" xfId="1255"/>
    <cellStyle name="style1443576125640" xfId="1256"/>
    <cellStyle name="style1443576125680" xfId="1258"/>
    <cellStyle name="style1443576125730" xfId="1259"/>
    <cellStyle name="style1443576125774" xfId="1260"/>
    <cellStyle name="style1443576125827" xfId="1262"/>
    <cellStyle name="style1443576125921" xfId="1263"/>
    <cellStyle name="style1443576125962" xfId="1264"/>
    <cellStyle name="style1443576125996" xfId="1265"/>
    <cellStyle name="style1443577032562" xfId="1266"/>
    <cellStyle name="style1443577032652" xfId="1267"/>
    <cellStyle name="style1443577032742" xfId="1273"/>
    <cellStyle name="style1443577032782" xfId="1268"/>
    <cellStyle name="style1443577032832" xfId="1271"/>
    <cellStyle name="style1443577032880" xfId="1269"/>
    <cellStyle name="style1443577032929" xfId="1272"/>
    <cellStyle name="style1443577033021" xfId="1274"/>
    <cellStyle name="style1443577033062" xfId="1278"/>
    <cellStyle name="style1443577033195" xfId="1282"/>
    <cellStyle name="style1443577033285" xfId="1275"/>
    <cellStyle name="style1443577033331" xfId="1288"/>
    <cellStyle name="style1443577033375" xfId="1280"/>
    <cellStyle name="style1443577033412" xfId="1281"/>
    <cellStyle name="style1443577033452" xfId="1279"/>
    <cellStyle name="style1443577033534" xfId="1289"/>
    <cellStyle name="style1443577033596" xfId="1367"/>
    <cellStyle name="style1443577033634" xfId="1368"/>
    <cellStyle name="style1443577033678" xfId="1286"/>
    <cellStyle name="style1443577033715" xfId="1270"/>
    <cellStyle name="style1443577033781" xfId="1276"/>
    <cellStyle name="style1443577033821" xfId="1277"/>
    <cellStyle name="style1443577033878" xfId="1283"/>
    <cellStyle name="style1443577033905" xfId="1284"/>
    <cellStyle name="style1443577033995" xfId="1285"/>
    <cellStyle name="style1443577034347" xfId="1369"/>
    <cellStyle name="style1443577034430" xfId="1370"/>
    <cellStyle name="style1443577034535" xfId="1287"/>
    <cellStyle name="style1443577034585" xfId="1290"/>
    <cellStyle name="style1443577034635" xfId="1291"/>
    <cellStyle name="style1443577034668" xfId="1292"/>
    <cellStyle name="style1443577034772" xfId="1371"/>
    <cellStyle name="style1443577034802" xfId="1372"/>
    <cellStyle name="style1443577721357" xfId="1293"/>
    <cellStyle name="style1443577721414" xfId="1294"/>
    <cellStyle name="style1443577721454" xfId="1297"/>
    <cellStyle name="style1443577721506" xfId="1300"/>
    <cellStyle name="style1443577721548" xfId="1295"/>
    <cellStyle name="style1443577721597" xfId="1296"/>
    <cellStyle name="style1443577721641" xfId="1298"/>
    <cellStyle name="style1443577721690" xfId="1299"/>
    <cellStyle name="style1443577721747" xfId="1301"/>
    <cellStyle name="style1443577721784" xfId="1305"/>
    <cellStyle name="style1443577721824" xfId="1309"/>
    <cellStyle name="style1443577721872" xfId="1302"/>
    <cellStyle name="style1443577721916" xfId="1303"/>
    <cellStyle name="style1443577721947" xfId="1304"/>
    <cellStyle name="style1443577722000" xfId="1306"/>
    <cellStyle name="style1443577722040" xfId="1307"/>
    <cellStyle name="style1443577722128" xfId="1308"/>
    <cellStyle name="style1443577722184" xfId="1310"/>
    <cellStyle name="style1443577722226" xfId="1311"/>
    <cellStyle name="style1443577722273" xfId="1312"/>
    <cellStyle name="style1443577722314" xfId="1313"/>
    <cellStyle name="style1443580357346" xfId="1336"/>
    <cellStyle name="style1443580357392" xfId="1337"/>
    <cellStyle name="style1443580357442" xfId="1340"/>
    <cellStyle name="style1443580357487" xfId="1343"/>
    <cellStyle name="style1443580357530" xfId="1338"/>
    <cellStyle name="style1443580357580" xfId="1339"/>
    <cellStyle name="style1443580357624" xfId="1341"/>
    <cellStyle name="style1443580357676" xfId="1342"/>
    <cellStyle name="style1443580357791" xfId="1344"/>
    <cellStyle name="style1443580357837" xfId="1348"/>
    <cellStyle name="style1443580357877" xfId="1352"/>
    <cellStyle name="style1443580357919" xfId="1345"/>
    <cellStyle name="style1443580357959" xfId="1346"/>
    <cellStyle name="style1443580358006" xfId="1347"/>
    <cellStyle name="style1443580358052" xfId="1349"/>
    <cellStyle name="style1443580358096" xfId="1350"/>
    <cellStyle name="style1443580358135" xfId="1351"/>
    <cellStyle name="style1443580358232" xfId="1353"/>
    <cellStyle name="style1443580358272" xfId="1354"/>
    <cellStyle name="style1443580358321" xfId="1355"/>
    <cellStyle name="style1443580358356" xfId="1356"/>
    <cellStyle name="style1443609001495" xfId="1373"/>
    <cellStyle name="style1443609001575" xfId="1374"/>
    <cellStyle name="style1443609001635" xfId="1375"/>
    <cellStyle name="style1443609001705" xfId="1376"/>
    <cellStyle name="style1443609001755" xfId="1377"/>
    <cellStyle name="style1443609001815" xfId="1380"/>
    <cellStyle name="style1443609001875" xfId="1383"/>
    <cellStyle name="style1443609001925" xfId="1378"/>
    <cellStyle name="style1443609001985" xfId="1379"/>
    <cellStyle name="style1443609002035" xfId="1381"/>
    <cellStyle name="style1443609002085" xfId="1382"/>
    <cellStyle name="style1443609002155" xfId="1384"/>
    <cellStyle name="style1443609002205" xfId="1385"/>
    <cellStyle name="style1443609002255" xfId="1386"/>
    <cellStyle name="style1443609002325" xfId="1387"/>
    <cellStyle name="style1443609002365" xfId="1388"/>
    <cellStyle name="style1443609002405" xfId="1389"/>
    <cellStyle name="style1443609002445" xfId="1390"/>
    <cellStyle name="style1443609002757" xfId="1391"/>
    <cellStyle name="style1443609002807" xfId="1392"/>
    <cellStyle name="style1443609002857" xfId="1393"/>
    <cellStyle name="style1443609002907" xfId="1394"/>
    <cellStyle name="style1443609002947" xfId="1397"/>
    <cellStyle name="style1443609002997" xfId="1395"/>
    <cellStyle name="style1443609003057" xfId="1396"/>
    <cellStyle name="style1443609003989" xfId="1523"/>
    <cellStyle name="style1443609004019" xfId="1524"/>
    <cellStyle name="style1443610690781" xfId="1398"/>
    <cellStyle name="style1443610690881" xfId="1399"/>
    <cellStyle name="style1443610690971" xfId="1405"/>
    <cellStyle name="style1443610691021" xfId="1400"/>
    <cellStyle name="style1443610691061" xfId="1403"/>
    <cellStyle name="style1443610691101" xfId="1401"/>
    <cellStyle name="style1443610691151" xfId="1404"/>
    <cellStyle name="style1443610691201" xfId="1406"/>
    <cellStyle name="style1443610691241" xfId="1410"/>
    <cellStyle name="style1443610691381" xfId="1414"/>
    <cellStyle name="style1443610691471" xfId="1407"/>
    <cellStyle name="style1443610691511" xfId="1420"/>
    <cellStyle name="style1443610691551" xfId="1412"/>
    <cellStyle name="style1443610691591" xfId="1413"/>
    <cellStyle name="style1443610691631" xfId="1411"/>
    <cellStyle name="style1443610691671" xfId="1421"/>
    <cellStyle name="style1443610691793" xfId="1525"/>
    <cellStyle name="style1443610691823" xfId="1526"/>
    <cellStyle name="style1443610691873" xfId="1418"/>
    <cellStyle name="style1443610691913" xfId="1402"/>
    <cellStyle name="style1443610691973" xfId="1408"/>
    <cellStyle name="style1443610692013" xfId="1409"/>
    <cellStyle name="style1443610692083" xfId="1415"/>
    <cellStyle name="style1443610692113" xfId="1416"/>
    <cellStyle name="style1443610692153" xfId="1417"/>
    <cellStyle name="style1443610692193" xfId="1419"/>
    <cellStyle name="style1443610692263" xfId="1422"/>
    <cellStyle name="style1443612635730" xfId="1423"/>
    <cellStyle name="style1443612635780" xfId="1424"/>
    <cellStyle name="style1443612635820" xfId="1425"/>
    <cellStyle name="style1443612635870" xfId="1426"/>
    <cellStyle name="style1443612635910" xfId="1427"/>
    <cellStyle name="style1443612635960" xfId="1430"/>
    <cellStyle name="style1443612636000" xfId="1433"/>
    <cellStyle name="style1443612636050" xfId="1428"/>
    <cellStyle name="style1443612636090" xfId="1429"/>
    <cellStyle name="style1443612636140" xfId="1431"/>
    <cellStyle name="style1443612636180" xfId="1432"/>
    <cellStyle name="style1443612636230" xfId="1434"/>
    <cellStyle name="style1443612636280" xfId="1435"/>
    <cellStyle name="style1443612636320" xfId="1436"/>
    <cellStyle name="style1443612636360" xfId="1437"/>
    <cellStyle name="style1443612636400" xfId="1438"/>
    <cellStyle name="style1443612636430" xfId="1439"/>
    <cellStyle name="style1443612636518" xfId="1440"/>
    <cellStyle name="style1443612636550" xfId="1441"/>
    <cellStyle name="style1443612636590" xfId="1442"/>
    <cellStyle name="style1443612636630" xfId="1443"/>
    <cellStyle name="style1443612636680" xfId="1444"/>
    <cellStyle name="style1443612636710" xfId="1447"/>
    <cellStyle name="style1443612636760" xfId="1445"/>
    <cellStyle name="style1443612636810" xfId="1446"/>
    <cellStyle name="style1443612637302" xfId="1527"/>
    <cellStyle name="style1443612637332" xfId="1528"/>
    <cellStyle name="style1443613253890" xfId="1448"/>
    <cellStyle name="style1443613253980" xfId="1449"/>
    <cellStyle name="style1443613254070" xfId="1455"/>
    <cellStyle name="style1443613254110" xfId="1450"/>
    <cellStyle name="style1443613254160" xfId="1453"/>
    <cellStyle name="style1443613254200" xfId="1451"/>
    <cellStyle name="style1443613254250" xfId="1454"/>
    <cellStyle name="style1443613254290" xfId="1456"/>
    <cellStyle name="style1443613254340" xfId="1460"/>
    <cellStyle name="style1443613254480" xfId="1464"/>
    <cellStyle name="style1443613254560" xfId="1457"/>
    <cellStyle name="style1443613254600" xfId="1470"/>
    <cellStyle name="style1443613254640" xfId="1462"/>
    <cellStyle name="style1443613254720" xfId="1463"/>
    <cellStyle name="style1443613254762" xfId="1461"/>
    <cellStyle name="style1443613254802" xfId="1471"/>
    <cellStyle name="style1443613254882" xfId="1529"/>
    <cellStyle name="style1443613254912" xfId="1530"/>
    <cellStyle name="style1443613254962" xfId="1468"/>
    <cellStyle name="style1443613255002" xfId="1452"/>
    <cellStyle name="style1443613255062" xfId="1458"/>
    <cellStyle name="style1443613255092" xfId="1459"/>
    <cellStyle name="style1443613255162" xfId="1465"/>
    <cellStyle name="style1443613255202" xfId="1466"/>
    <cellStyle name="style1443613255232" xfId="1467"/>
    <cellStyle name="style1443613255694" xfId="1469"/>
    <cellStyle name="style1443613255764" xfId="1472"/>
    <cellStyle name="style1443613715833" xfId="1473"/>
    <cellStyle name="style1443613715913" xfId="1474"/>
    <cellStyle name="style1443613715973" xfId="1475"/>
    <cellStyle name="style1443613716033" xfId="1476"/>
    <cellStyle name="style1443613716083" xfId="1477"/>
    <cellStyle name="style1443613716143" xfId="1480"/>
    <cellStyle name="style1443613716193" xfId="1483"/>
    <cellStyle name="style1443613716253" xfId="1478"/>
    <cellStyle name="style1443613716303" xfId="1479"/>
    <cellStyle name="style1443613716353" xfId="1481"/>
    <cellStyle name="style1443613716413" xfId="1482"/>
    <cellStyle name="style1443613716463" xfId="1484"/>
    <cellStyle name="style1443613716513" xfId="1485"/>
    <cellStyle name="style1443613716563" xfId="1492"/>
    <cellStyle name="style1443613716613" xfId="1486"/>
    <cellStyle name="style1443613716653" xfId="1487"/>
    <cellStyle name="style1443613716693" xfId="1488"/>
    <cellStyle name="style1443613716743" xfId="1489"/>
    <cellStyle name="style1443613716783" xfId="1490"/>
    <cellStyle name="style1443613716823" xfId="1491"/>
    <cellStyle name="style1443613716955" xfId="1493"/>
    <cellStyle name="style1443613717055" xfId="1497"/>
    <cellStyle name="style1443613717105" xfId="1495"/>
    <cellStyle name="style1443613717165" xfId="1496"/>
    <cellStyle name="style1443613717425" xfId="1531"/>
    <cellStyle name="style1443613717465" xfId="1532"/>
    <cellStyle name="style1443613717515" xfId="1494"/>
    <cellStyle name="style1443614131261" xfId="1498"/>
    <cellStyle name="style1443614131311" xfId="1499"/>
    <cellStyle name="style1443614131361" xfId="1500"/>
    <cellStyle name="style1443614131401" xfId="1501"/>
    <cellStyle name="style1443614131451" xfId="1502"/>
    <cellStyle name="style1443614131491" xfId="1505"/>
    <cellStyle name="style1443614131541" xfId="1508"/>
    <cellStyle name="style1443614131581" xfId="1503"/>
    <cellStyle name="style1443614131621" xfId="1504"/>
    <cellStyle name="style1443614131671" xfId="1506"/>
    <cellStyle name="style1443614131753" xfId="1507"/>
    <cellStyle name="style1443614131803" xfId="1509"/>
    <cellStyle name="style1443614131843" xfId="1510"/>
    <cellStyle name="style1443614131883" xfId="1511"/>
    <cellStyle name="style1443614131933" xfId="1512"/>
    <cellStyle name="style1443614131973" xfId="1513"/>
    <cellStyle name="style1443614132003" xfId="1514"/>
    <cellStyle name="style1443614132043" xfId="1515"/>
    <cellStyle name="style1443614132083" xfId="1516"/>
    <cellStyle name="style1443614132113" xfId="1517"/>
    <cellStyle name="style1443614132235" xfId="1518"/>
    <cellStyle name="style1443614132315" xfId="1522"/>
    <cellStyle name="style1443614132365" xfId="1520"/>
    <cellStyle name="style1443614132415" xfId="1521"/>
    <cellStyle name="style1443614132667" xfId="1537"/>
    <cellStyle name="style1443614132707" xfId="1538"/>
    <cellStyle name="style1443614132737" xfId="1539"/>
    <cellStyle name="style1443614132777" xfId="1519"/>
    <cellStyle name="style1443615768150" xfId="1533"/>
    <cellStyle name="style1443615768592" xfId="1534"/>
    <cellStyle name="style1443615768630" xfId="1535"/>
    <cellStyle name="style1443615768680" xfId="1536"/>
    <cellStyle name="style1443655104940" xfId="1711"/>
    <cellStyle name="style1443655105085" xfId="1712"/>
    <cellStyle name="style1443655105205" xfId="1718"/>
    <cellStyle name="style1443655105311" xfId="1713"/>
    <cellStyle name="style1443655105367" xfId="1716"/>
    <cellStyle name="style1443655105425" xfId="1714"/>
    <cellStyle name="style1443655105492" xfId="1717"/>
    <cellStyle name="style1443655105550" xfId="1719"/>
    <cellStyle name="style1443655105607" xfId="1723"/>
    <cellStyle name="style1443655105806" xfId="1727"/>
    <cellStyle name="style1443655105915" xfId="1720"/>
    <cellStyle name="style1443655106105" xfId="1725"/>
    <cellStyle name="style1443655106169" xfId="1726"/>
    <cellStyle name="style1443655106215" xfId="1724"/>
    <cellStyle name="style1443655106409" xfId="1728"/>
    <cellStyle name="style1443655106455" xfId="1729"/>
    <cellStyle name="style1443655106506" xfId="1730"/>
    <cellStyle name="style1443655106565" xfId="1715"/>
    <cellStyle name="style1443655106698" xfId="1721"/>
    <cellStyle name="style1443655106748" xfId="1722"/>
    <cellStyle name="style1443655106855" xfId="1731"/>
    <cellStyle name="style1443655106896" xfId="1732"/>
    <cellStyle name="style1443655106943" xfId="1733"/>
    <cellStyle name="style1443659695622" xfId="1541"/>
    <cellStyle name="style1443659695695" xfId="1542"/>
    <cellStyle name="style1443659695757" xfId="1543"/>
    <cellStyle name="style1443659695818" xfId="1546"/>
    <cellStyle name="style1443659695879" xfId="1547"/>
    <cellStyle name="style1443659695940" xfId="1544"/>
    <cellStyle name="style1443659696001" xfId="1548"/>
    <cellStyle name="style1443659696068" xfId="1545"/>
    <cellStyle name="style1443659696134" xfId="1549"/>
    <cellStyle name="style1443659696198" xfId="1550"/>
    <cellStyle name="style1443659696260" xfId="1555"/>
    <cellStyle name="style1443659696322" xfId="1551"/>
    <cellStyle name="style1443659696384" xfId="1556"/>
    <cellStyle name="style1443659696449" xfId="1561"/>
    <cellStyle name="style1443659696512" xfId="1562"/>
    <cellStyle name="style1443659696574" xfId="1552"/>
    <cellStyle name="style1443659696625" xfId="1553"/>
    <cellStyle name="style1443659696676" xfId="1554"/>
    <cellStyle name="style1443659696738" xfId="1557"/>
    <cellStyle name="style1443659696788" xfId="1558"/>
    <cellStyle name="style1443659696839" xfId="1559"/>
    <cellStyle name="style1443659696964" xfId="1560"/>
    <cellStyle name="style1443659697025" xfId="1563"/>
    <cellStyle name="style1443659697078" xfId="1564"/>
    <cellStyle name="style1443659697142" xfId="1565"/>
    <cellStyle name="style1443660190167" xfId="1566"/>
    <cellStyle name="style1443660190237" xfId="1567"/>
    <cellStyle name="style1443660190297" xfId="1568"/>
    <cellStyle name="style1443660190357" xfId="1571"/>
    <cellStyle name="style1443660190417" xfId="1572"/>
    <cellStyle name="style1443660190477" xfId="1569"/>
    <cellStyle name="style1443660190547" xfId="1573"/>
    <cellStyle name="style1443660190669" xfId="1570"/>
    <cellStyle name="style1443660190739" xfId="1574"/>
    <cellStyle name="style1443660190799" xfId="1575"/>
    <cellStyle name="style1443660190859" xfId="1580"/>
    <cellStyle name="style1443660190919" xfId="1576"/>
    <cellStyle name="style1443660190979" xfId="1581"/>
    <cellStyle name="style1443660191049" xfId="1586"/>
    <cellStyle name="style1443660191109" xfId="1587"/>
    <cellStyle name="style1443660191179" xfId="1577"/>
    <cellStyle name="style1443660191229" xfId="1578"/>
    <cellStyle name="style1443660191279" xfId="1579"/>
    <cellStyle name="style1443660191339" xfId="1582"/>
    <cellStyle name="style1443660191389" xfId="1583"/>
    <cellStyle name="style1443660191439" xfId="1584"/>
    <cellStyle name="style1443660191509" xfId="1585"/>
    <cellStyle name="style1443660191579" xfId="1588"/>
    <cellStyle name="style1443660191629" xfId="1589"/>
    <cellStyle name="style1443661113295" xfId="1590"/>
    <cellStyle name="style1443661113360" xfId="1591"/>
    <cellStyle name="style1443661113420" xfId="1594"/>
    <cellStyle name="style1443661113480" xfId="1592"/>
    <cellStyle name="style1443661113540" xfId="1595"/>
    <cellStyle name="style1443661113610" xfId="1593"/>
    <cellStyle name="style1443661113670" xfId="1596"/>
    <cellStyle name="style1443661113730" xfId="1597"/>
    <cellStyle name="style1443661113790" xfId="1600"/>
    <cellStyle name="style1443661113860" xfId="1603"/>
    <cellStyle name="style1443661113920" xfId="1598"/>
    <cellStyle name="style1443661113980" xfId="1599"/>
    <cellStyle name="style1443661114040" xfId="1601"/>
    <cellStyle name="style1443661114100" xfId="1602"/>
    <cellStyle name="style1443661114170" xfId="1604"/>
    <cellStyle name="style1443661114230" xfId="1605"/>
    <cellStyle name="style1443719741951" xfId="1689"/>
    <cellStyle name="style1443719742101" xfId="1690"/>
    <cellStyle name="style1443719742211" xfId="1696"/>
    <cellStyle name="style1443719742261" xfId="1691"/>
    <cellStyle name="style1443719742364" xfId="1694"/>
    <cellStyle name="style1443719742413" xfId="1692"/>
    <cellStyle name="style1443719742473" xfId="1695"/>
    <cellStyle name="style1443719742533" xfId="1697"/>
    <cellStyle name="style1443719742583" xfId="1701"/>
    <cellStyle name="style1443719742753" xfId="1705"/>
    <cellStyle name="style1443719742900" xfId="1698"/>
    <cellStyle name="style1443719742995" xfId="1703"/>
    <cellStyle name="style1443719743035" xfId="1704"/>
    <cellStyle name="style1443719743085" xfId="1702"/>
    <cellStyle name="style1443719743235" xfId="1706"/>
    <cellStyle name="style1443719743275" xfId="1707"/>
    <cellStyle name="style1443719743325" xfId="1708"/>
    <cellStyle name="style1443719743417" xfId="1693"/>
    <cellStyle name="style1443719743487" xfId="1699"/>
    <cellStyle name="style1443719743527" xfId="1700"/>
    <cellStyle name="style1443719744209" xfId="1709"/>
    <cellStyle name="style1443719744249" xfId="1710"/>
    <cellStyle name="style1443722784395" xfId="1652"/>
    <cellStyle name="style1443722784535" xfId="1653"/>
    <cellStyle name="style1443722784645" xfId="1659"/>
    <cellStyle name="style1443722784695" xfId="1654"/>
    <cellStyle name="style1443722784745" xfId="1657"/>
    <cellStyle name="style1443722784805" xfId="1655"/>
    <cellStyle name="style1443722784865" xfId="1658"/>
    <cellStyle name="style1443722784915" xfId="1660"/>
    <cellStyle name="style1443722784975" xfId="1664"/>
    <cellStyle name="style1443722785155" xfId="1647"/>
    <cellStyle name="style1443722785255" xfId="1661"/>
    <cellStyle name="style1443722785345" xfId="1666"/>
    <cellStyle name="style1443722785385" xfId="1667"/>
    <cellStyle name="style1443722785435" xfId="1665"/>
    <cellStyle name="style1443722785615" xfId="1648"/>
    <cellStyle name="style1443722785655" xfId="1651"/>
    <cellStyle name="style1443722785695" xfId="1649"/>
    <cellStyle name="style1443722785745" xfId="1650"/>
    <cellStyle name="style1443722786137" xfId="1656"/>
    <cellStyle name="style1443722786207" xfId="1662"/>
    <cellStyle name="style1443722786247" xfId="1663"/>
    <cellStyle name="style1443723106166" xfId="1631"/>
    <cellStyle name="style1443723106326" xfId="1632"/>
    <cellStyle name="style1443723106446" xfId="1638"/>
    <cellStyle name="style1443723106506" xfId="1633"/>
    <cellStyle name="style1443723106566" xfId="1636"/>
    <cellStyle name="style1443723106636" xfId="1634"/>
    <cellStyle name="style1443723106726" xfId="1637"/>
    <cellStyle name="style1443723106776" xfId="1639"/>
    <cellStyle name="style1443723106836" xfId="1643"/>
    <cellStyle name="style1443723107226" xfId="1640"/>
    <cellStyle name="style1443723107336" xfId="1645"/>
    <cellStyle name="style1443723107396" xfId="1646"/>
    <cellStyle name="style1443723107446" xfId="1644"/>
    <cellStyle name="style1443723108166" xfId="1635"/>
    <cellStyle name="style1443723108386" xfId="1641"/>
    <cellStyle name="style1443723108456" xfId="1642"/>
    <cellStyle name="style1443723421470" xfId="1668"/>
    <cellStyle name="style1443723421590" xfId="1669"/>
    <cellStyle name="style1443723421700" xfId="1675"/>
    <cellStyle name="style1443723421740" xfId="1670"/>
    <cellStyle name="style1443723421790" xfId="1673"/>
    <cellStyle name="style1443723421860" xfId="1671"/>
    <cellStyle name="style1443723421930" xfId="1674"/>
    <cellStyle name="style1443723421980" xfId="1676"/>
    <cellStyle name="style1443723422030" xfId="1680"/>
    <cellStyle name="style1443723422210" xfId="1684"/>
    <cellStyle name="style1443723422310" xfId="1677"/>
    <cellStyle name="style1443723422410" xfId="1682"/>
    <cellStyle name="style1443723422460" xfId="1683"/>
    <cellStyle name="style1443723422510" xfId="1681"/>
    <cellStyle name="style1443723422700" xfId="1685"/>
    <cellStyle name="style1443723422750" xfId="1686"/>
    <cellStyle name="style1443723422800" xfId="1687"/>
    <cellStyle name="style1443723422922" xfId="1672"/>
    <cellStyle name="style1443723423102" xfId="1678"/>
    <cellStyle name="style1443723423162" xfId="1679"/>
    <cellStyle name="style1443723430476" xfId="1688"/>
    <cellStyle name="style1443723672410" xfId="1606"/>
    <cellStyle name="style1443723672480" xfId="1607"/>
    <cellStyle name="style1443723672530" xfId="1608"/>
    <cellStyle name="style1443723672580" xfId="1609"/>
    <cellStyle name="style1443723672630" xfId="1610"/>
    <cellStyle name="style1443723672680" xfId="1615"/>
    <cellStyle name="style1443723672750" xfId="1620"/>
    <cellStyle name="style1443723672800" xfId="1611"/>
    <cellStyle name="style1443723672850" xfId="1612"/>
    <cellStyle name="style1443723672900" xfId="1616"/>
    <cellStyle name="style1443723672950" xfId="1617"/>
    <cellStyle name="style1443723673070" xfId="1621"/>
    <cellStyle name="style1443723673130" xfId="1622"/>
    <cellStyle name="style1443723673170" xfId="1625"/>
    <cellStyle name="style1443723673270" xfId="1613"/>
    <cellStyle name="style1443723673310" xfId="1614"/>
    <cellStyle name="style1443723673350" xfId="1618"/>
    <cellStyle name="style1443723673390" xfId="1619"/>
    <cellStyle name="style1443723673510" xfId="1623"/>
    <cellStyle name="style1443723673550" xfId="1624"/>
    <cellStyle name="style1443723673620" xfId="1626"/>
    <cellStyle name="style1443723673670" xfId="1627"/>
    <cellStyle name="style1443723673750" xfId="1630"/>
    <cellStyle name="style1443723673822" xfId="1628"/>
    <cellStyle name="style1443723673912" xfId="1629"/>
    <cellStyle name="style1443725486753" xfId="1734"/>
    <cellStyle name="style1443725486956" xfId="1735"/>
    <cellStyle name="style1443725487115" xfId="1741"/>
    <cellStyle name="style1443725487195" xfId="1736"/>
    <cellStyle name="style1443725487265" xfId="1739"/>
    <cellStyle name="style1443725487369" xfId="1737"/>
    <cellStyle name="style1443725487466" xfId="1740"/>
    <cellStyle name="style1443725487546" xfId="1742"/>
    <cellStyle name="style1443725487617" xfId="1746"/>
    <cellStyle name="style1443725487956" xfId="1750"/>
    <cellStyle name="style1443725488106" xfId="1743"/>
    <cellStyle name="style1443725488392" xfId="1747"/>
    <cellStyle name="style1443725489023" xfId="1751"/>
    <cellStyle name="style1443725489095" xfId="1752"/>
    <cellStyle name="style1443725489169" xfId="1753"/>
    <cellStyle name="style1443725489289" xfId="1738"/>
    <cellStyle name="style1443725489521" xfId="1744"/>
    <cellStyle name="style1443725489611" xfId="1745"/>
    <cellStyle name="style1443725489681" xfId="1748"/>
    <cellStyle name="style1443725489811" xfId="1749"/>
    <cellStyle name="style1443725868033" xfId="1754"/>
    <cellStyle name="style1443725868212" xfId="1755"/>
    <cellStyle name="style1443725868348" xfId="1761"/>
    <cellStyle name="style1443725868408" xfId="1756"/>
    <cellStyle name="style1443725868479" xfId="1759"/>
    <cellStyle name="style1443725868560" xfId="1757"/>
    <cellStyle name="style1443725868660" xfId="1760"/>
    <cellStyle name="style1443725868733" xfId="1762"/>
    <cellStyle name="style1443725868803" xfId="1766"/>
    <cellStyle name="style1443725869088" xfId="1770"/>
    <cellStyle name="style1443725869230" xfId="1763"/>
    <cellStyle name="style1443725869554" xfId="1767"/>
    <cellStyle name="style1443725869969" xfId="1771"/>
    <cellStyle name="style1443725870049" xfId="1772"/>
    <cellStyle name="style1443725870129" xfId="1773"/>
    <cellStyle name="style1443725870250" xfId="1758"/>
    <cellStyle name="style1443725870467" xfId="1764"/>
    <cellStyle name="style1443725870564" xfId="1765"/>
    <cellStyle name="style1443725870626" xfId="1768"/>
    <cellStyle name="style1443725870706" xfId="1769"/>
    <cellStyle name="style1443726045857" xfId="1774"/>
    <cellStyle name="style1443726045957" xfId="1775"/>
    <cellStyle name="style1443726046028" xfId="1778"/>
    <cellStyle name="style1443726046098" xfId="1781"/>
    <cellStyle name="style1443726046163" xfId="1776"/>
    <cellStyle name="style1443726046258" xfId="1777"/>
    <cellStyle name="style1443726046330" xfId="1779"/>
    <cellStyle name="style1443726046446" xfId="1780"/>
    <cellStyle name="style1443726046562" xfId="1782"/>
    <cellStyle name="style1443726046632" xfId="1786"/>
    <cellStyle name="style1443726046740" xfId="1790"/>
    <cellStyle name="style1443726046800" xfId="1783"/>
    <cellStyle name="style1443726046872" xfId="1784"/>
    <cellStyle name="style1443726046946" xfId="1785"/>
    <cellStyle name="style1443726047018" xfId="1787"/>
    <cellStyle name="style1443726047083" xfId="1788"/>
    <cellStyle name="style1443726047163" xfId="1789"/>
    <cellStyle name="style1443726047260" xfId="1791"/>
    <cellStyle name="style1443726047320" xfId="1792"/>
    <cellStyle name="style1443726047395" xfId="1793"/>
    <cellStyle name="style1443726047465" xfId="1794"/>
    <cellStyle name="style1443920485857" xfId="1795"/>
    <cellStyle name="style1443920485962" xfId="1796"/>
    <cellStyle name="style1443920486040" xfId="1797"/>
    <cellStyle name="style1443920486117" xfId="1800"/>
    <cellStyle name="style1443920486196" xfId="1801"/>
    <cellStyle name="style1443920486273" xfId="1798"/>
    <cellStyle name="style1443920486348" xfId="1802"/>
    <cellStyle name="style1443920486426" xfId="1799"/>
    <cellStyle name="style1443920486497" xfId="1803"/>
    <cellStyle name="style1443920486573" xfId="1804"/>
    <cellStyle name="style1443920486640" xfId="1808"/>
    <cellStyle name="style1443920486713" xfId="1805"/>
    <cellStyle name="style1443920486786" xfId="1809"/>
    <cellStyle name="style1443920486867" xfId="1814"/>
    <cellStyle name="style1443920486940" xfId="1815"/>
    <cellStyle name="style1443920487026" xfId="1806"/>
    <cellStyle name="style1443920487080" xfId="1807"/>
    <cellStyle name="style1443920487149" xfId="1810"/>
    <cellStyle name="style1443920487218" xfId="1811"/>
    <cellStyle name="style1443920487289" xfId="1812"/>
    <cellStyle name="style1443920487353" xfId="1813"/>
    <cellStyle name="style1443920487450" xfId="1816"/>
    <cellStyle name="style1443920487510" xfId="1817"/>
    <cellStyle name="style1443920487586" xfId="1818"/>
    <cellStyle name="style1443920487659" xfId="1819"/>
    <cellStyle name="style1443920487804" xfId="1820"/>
    <cellStyle name="style1443920487859" xfId="1821"/>
    <cellStyle name="style1443920487923" xfId="1822"/>
    <cellStyle name="style1443920487987" xfId="1823"/>
    <cellStyle name="style1443920488065" xfId="1824"/>
    <cellStyle name="style1443920488114" xfId="1825"/>
    <cellStyle name="style1443920488180" xfId="1826"/>
    <cellStyle name="style1443920848917" xfId="1827"/>
    <cellStyle name="style1443920849058" xfId="1828"/>
    <cellStyle name="style1443920849179" xfId="1834"/>
    <cellStyle name="style1443920849248" xfId="1829"/>
    <cellStyle name="style1443920849311" xfId="1832"/>
    <cellStyle name="style1443920849369" xfId="1830"/>
    <cellStyle name="style1443920849436" xfId="1833"/>
    <cellStyle name="style1443920849503" xfId="1835"/>
    <cellStyle name="style1443920849568" xfId="1839"/>
    <cellStyle name="style1443920849768" xfId="1843"/>
    <cellStyle name="style1443920849893" xfId="1836"/>
    <cellStyle name="style1443920850130" xfId="1840"/>
    <cellStyle name="style1443920850357" xfId="1954"/>
    <cellStyle name="style1443920850399" xfId="1955"/>
    <cellStyle name="style1443920850469" xfId="1847"/>
    <cellStyle name="style1443920850526" xfId="1831"/>
    <cellStyle name="style1443920850599" xfId="1837"/>
    <cellStyle name="style1443920850662" xfId="1838"/>
    <cellStyle name="style1443920850713" xfId="1841"/>
    <cellStyle name="style1443920850770" xfId="1842"/>
    <cellStyle name="style1443920850933" xfId="1844"/>
    <cellStyle name="style1443920850979" xfId="1845"/>
    <cellStyle name="style1443920851038" xfId="1846"/>
    <cellStyle name="style1443921514585" xfId="1848"/>
    <cellStyle name="style1443921514654" xfId="1869"/>
    <cellStyle name="style1443921514722" xfId="1849"/>
    <cellStyle name="style1443921514785" xfId="1870"/>
    <cellStyle name="style1443921514843" xfId="1855"/>
    <cellStyle name="style1443921514910" xfId="1850"/>
    <cellStyle name="style1443921514963" xfId="1853"/>
    <cellStyle name="style1443921515033" xfId="1851"/>
    <cellStyle name="style1443921515102" xfId="1854"/>
    <cellStyle name="style1443921515163" xfId="1856"/>
    <cellStyle name="style1443921515229" xfId="1860"/>
    <cellStyle name="style1443921515288" xfId="1871"/>
    <cellStyle name="style1443921515353" xfId="1873"/>
    <cellStyle name="style1443921515430" xfId="1864"/>
    <cellStyle name="style1443921515489" xfId="1877"/>
    <cellStyle name="style1443921515562" xfId="1857"/>
    <cellStyle name="style1443921515610" xfId="1872"/>
    <cellStyle name="style1443921515673" xfId="1874"/>
    <cellStyle name="style1443921515723" xfId="1875"/>
    <cellStyle name="style1443921515790" xfId="1861"/>
    <cellStyle name="style1443921515844" xfId="1876"/>
    <cellStyle name="style1443921516017" xfId="1878"/>
    <cellStyle name="style1443921516070" xfId="1879"/>
    <cellStyle name="style1443921516134" xfId="1868"/>
    <cellStyle name="style1443921516190" xfId="1852"/>
    <cellStyle name="style1443921516272" xfId="1858"/>
    <cellStyle name="style1443921516326" xfId="1859"/>
    <cellStyle name="style1443921516439" xfId="1862"/>
    <cellStyle name="style1443921516487" xfId="1863"/>
    <cellStyle name="style1443921516597" xfId="1865"/>
    <cellStyle name="style1443921516647" xfId="1866"/>
    <cellStyle name="style1443921516703" xfId="1867"/>
    <cellStyle name="style1443926363583" xfId="1880"/>
    <cellStyle name="style1443926363737" xfId="1881"/>
    <cellStyle name="style1443926363857" xfId="1887"/>
    <cellStyle name="style1443926363913" xfId="1882"/>
    <cellStyle name="style1443926363970" xfId="1885"/>
    <cellStyle name="style1443926364031" xfId="1883"/>
    <cellStyle name="style1443926364093" xfId="1886"/>
    <cellStyle name="style1443926364140" xfId="1888"/>
    <cellStyle name="style1443926364201" xfId="1892"/>
    <cellStyle name="style1443926364373" xfId="1896"/>
    <cellStyle name="style1443926364483" xfId="1889"/>
    <cellStyle name="style1443926364690" xfId="1893"/>
    <cellStyle name="style1443926364883" xfId="1956"/>
    <cellStyle name="style1443926364927" xfId="1957"/>
    <cellStyle name="style1443926364979" xfId="1900"/>
    <cellStyle name="style1443926365055" xfId="1884"/>
    <cellStyle name="style1443926365133" xfId="1890"/>
    <cellStyle name="style1443926365182" xfId="1891"/>
    <cellStyle name="style1443926365217" xfId="1894"/>
    <cellStyle name="style1443926365266" xfId="1895"/>
    <cellStyle name="style1443926365351" xfId="1897"/>
    <cellStyle name="style1443926365391" xfId="1898"/>
    <cellStyle name="style1443926365441" xfId="1899"/>
    <cellStyle name="style1443927275751" xfId="1901"/>
    <cellStyle name="style1443927275807" xfId="1922"/>
    <cellStyle name="style1443927275854" xfId="1902"/>
    <cellStyle name="style1443927275894" xfId="1923"/>
    <cellStyle name="style1443927275945" xfId="1908"/>
    <cellStyle name="style1443927275988" xfId="1903"/>
    <cellStyle name="style1443927276039" xfId="1906"/>
    <cellStyle name="style1443927276078" xfId="1904"/>
    <cellStyle name="style1443927276137" xfId="1907"/>
    <cellStyle name="style1443927276174" xfId="1909"/>
    <cellStyle name="style1443927276287" xfId="1913"/>
    <cellStyle name="style1443927276332" xfId="1924"/>
    <cellStyle name="style1443927276374" xfId="1926"/>
    <cellStyle name="style1443927276453" xfId="1917"/>
    <cellStyle name="style1443927276498" xfId="1930"/>
    <cellStyle name="style1443927276538" xfId="1910"/>
    <cellStyle name="style1443927276584" xfId="1925"/>
    <cellStyle name="style1443927276630" xfId="1927"/>
    <cellStyle name="style1443927276668" xfId="1928"/>
    <cellStyle name="style1443927276713" xfId="1914"/>
    <cellStyle name="style1443927276806" xfId="1929"/>
    <cellStyle name="style1443927276951" xfId="1931"/>
    <cellStyle name="style1443927276994" xfId="1932"/>
    <cellStyle name="style1443927277043" xfId="1921"/>
    <cellStyle name="style1443927277084" xfId="1905"/>
    <cellStyle name="style1443927277213" xfId="1911"/>
    <cellStyle name="style1443927277254" xfId="1912"/>
    <cellStyle name="style1443927277292" xfId="1915"/>
    <cellStyle name="style1443927277334" xfId="1916"/>
    <cellStyle name="style1443927277474" xfId="1918"/>
    <cellStyle name="style1443927277501" xfId="1919"/>
    <cellStyle name="style1443927277550" xfId="1920"/>
    <cellStyle name="style1443992661055" xfId="1933"/>
    <cellStyle name="style1443992661165" xfId="1934"/>
    <cellStyle name="style1443992661259" xfId="1940"/>
    <cellStyle name="style1443992661307" xfId="1935"/>
    <cellStyle name="style1443992661353" xfId="1938"/>
    <cellStyle name="style1443992661403" xfId="1936"/>
    <cellStyle name="style1443992661457" xfId="1939"/>
    <cellStyle name="style1443992661497" xfId="1941"/>
    <cellStyle name="style1443992661550" xfId="1945"/>
    <cellStyle name="style1443992661710" xfId="1949"/>
    <cellStyle name="style1443992661803" xfId="1942"/>
    <cellStyle name="style1443992661971" xfId="1946"/>
    <cellStyle name="style1443992662121" xfId="1958"/>
    <cellStyle name="style1443992662160" xfId="1959"/>
    <cellStyle name="style1443992662191" xfId="1960"/>
    <cellStyle name="style1443992662281" xfId="1953"/>
    <cellStyle name="style1443992662329" xfId="1937"/>
    <cellStyle name="style1443992662397" xfId="1943"/>
    <cellStyle name="style1443992662440" xfId="1944"/>
    <cellStyle name="style1443992662475" xfId="1947"/>
    <cellStyle name="style1443992662518" xfId="1948"/>
    <cellStyle name="style1443992662611" xfId="1950"/>
    <cellStyle name="style1443992662649" xfId="1951"/>
    <cellStyle name="style1443992662689" xfId="1952"/>
    <cellStyle name="style1444006756884" xfId="1961"/>
    <cellStyle name="style1444006757002" xfId="1962"/>
    <cellStyle name="style1444006757091" xfId="1965"/>
    <cellStyle name="style1444006757180" xfId="1968"/>
    <cellStyle name="style1444006757269" xfId="1963"/>
    <cellStyle name="style1444006757364" xfId="1964"/>
    <cellStyle name="style1444006757467" xfId="1966"/>
    <cellStyle name="style1444006757556" xfId="1967"/>
    <cellStyle name="style1444006757651" xfId="1969"/>
    <cellStyle name="style1444006757729" xfId="1973"/>
    <cellStyle name="style1444006757798" xfId="1977"/>
    <cellStyle name="style1444006757874" xfId="1970"/>
    <cellStyle name="style1444006757948" xfId="1971"/>
    <cellStyle name="style1444006758015" xfId="1972"/>
    <cellStyle name="style1444006758114" xfId="1974"/>
    <cellStyle name="style1444006758189" xfId="1975"/>
    <cellStyle name="style1444006758256" xfId="1976"/>
    <cellStyle name="style1444006758435" xfId="1978"/>
    <cellStyle name="style1444006758509" xfId="1979"/>
    <cellStyle name="style1444006758574" xfId="1980"/>
    <cellStyle name="style1444006758674" xfId="1981"/>
    <cellStyle name="style1444007257837" xfId="1982"/>
    <cellStyle name="style1444007257919" xfId="1983"/>
    <cellStyle name="style1444007257985" xfId="1986"/>
    <cellStyle name="style1444007258053" xfId="1989"/>
    <cellStyle name="style1444007258118" xfId="1984"/>
    <cellStyle name="style1444007258190" xfId="1985"/>
    <cellStyle name="style1444007258258" xfId="1987"/>
    <cellStyle name="style1444007258333" xfId="1988"/>
    <cellStyle name="style1444007258411" xfId="1990"/>
    <cellStyle name="style1444007258478" xfId="1994"/>
    <cellStyle name="style1444007258534" xfId="1998"/>
    <cellStyle name="style1444007258599" xfId="1991"/>
    <cellStyle name="style1444007258663" xfId="1992"/>
    <cellStyle name="style1444007258752" xfId="1993"/>
    <cellStyle name="style1444007258821" xfId="1995"/>
    <cellStyle name="style1444007258889" xfId="1996"/>
    <cellStyle name="style1444007258949" xfId="1997"/>
    <cellStyle name="style1444007259073" xfId="1999"/>
    <cellStyle name="style1444007259147" xfId="2000"/>
    <cellStyle name="style1444007259214" xfId="2001"/>
    <cellStyle name="style1444007259289" xfId="2002"/>
    <cellStyle name="style1444007260083" xfId="2065"/>
    <cellStyle name="style1444007260146" xfId="2066"/>
    <cellStyle name="style1444007261042" xfId="2067"/>
    <cellStyle name="style1444007860914" xfId="2003"/>
    <cellStyle name="style1444007861084" xfId="2004"/>
    <cellStyle name="style1444007861240" xfId="2010"/>
    <cellStyle name="style1444007861319" xfId="2005"/>
    <cellStyle name="style1444007861398" xfId="2008"/>
    <cellStyle name="style1444007861475" xfId="2006"/>
    <cellStyle name="style1444007861549" xfId="2009"/>
    <cellStyle name="style1444007861616" xfId="2011"/>
    <cellStyle name="style1444007861682" xfId="2015"/>
    <cellStyle name="style1444007861890" xfId="2019"/>
    <cellStyle name="style1444007862025" xfId="2012"/>
    <cellStyle name="style1444007862272" xfId="2016"/>
    <cellStyle name="style1444007862552" xfId="2023"/>
    <cellStyle name="style1444007862622" xfId="2007"/>
    <cellStyle name="style1444007862702" xfId="2013"/>
    <cellStyle name="style1444007862765" xfId="2014"/>
    <cellStyle name="style1444007862821" xfId="2017"/>
    <cellStyle name="style1444007862878" xfId="2018"/>
    <cellStyle name="style1444007863017" xfId="2020"/>
    <cellStyle name="style1444007863071" xfId="2021"/>
    <cellStyle name="style1444007863129" xfId="2022"/>
    <cellStyle name="style1444008577583" xfId="2024"/>
    <cellStyle name="style1444008577736" xfId="2025"/>
    <cellStyle name="style1444008577868" xfId="2031"/>
    <cellStyle name="style1444008577940" xfId="2026"/>
    <cellStyle name="style1444008578015" xfId="2029"/>
    <cellStyle name="style1444008578095" xfId="2027"/>
    <cellStyle name="style1444008578173" xfId="2030"/>
    <cellStyle name="style1444008578249" xfId="2032"/>
    <cellStyle name="style1444008578323" xfId="2036"/>
    <cellStyle name="style1444008578572" xfId="2040"/>
    <cellStyle name="style1444008578718" xfId="2033"/>
    <cellStyle name="style1444008578994" xfId="2037"/>
    <cellStyle name="style1444008579274" xfId="2028"/>
    <cellStyle name="style1444008579360" xfId="2034"/>
    <cellStyle name="style1444008579418" xfId="2035"/>
    <cellStyle name="style1444008579471" xfId="2038"/>
    <cellStyle name="style1444008579528" xfId="2039"/>
    <cellStyle name="style1444008579619" xfId="2041"/>
    <cellStyle name="style1444008579676" xfId="2042"/>
    <cellStyle name="style1444008579741" xfId="2043"/>
    <cellStyle name="style1444009199246" xfId="2044"/>
    <cellStyle name="style1444009199346" xfId="2045"/>
    <cellStyle name="style1444009199436" xfId="2051"/>
    <cellStyle name="style1444009199481" xfId="2046"/>
    <cellStyle name="style1444009199526" xfId="2049"/>
    <cellStyle name="style1444009199573" xfId="2047"/>
    <cellStyle name="style1444009199624" xfId="2050"/>
    <cellStyle name="style1444009199671" xfId="2052"/>
    <cellStyle name="style1444009199716" xfId="2056"/>
    <cellStyle name="style1444009199864" xfId="2060"/>
    <cellStyle name="style1444009199957" xfId="2053"/>
    <cellStyle name="style1444009200124" xfId="2057"/>
    <cellStyle name="style1444009200240" xfId="2068"/>
    <cellStyle name="style1444009200279" xfId="2069"/>
    <cellStyle name="style1444009200325" xfId="2064"/>
    <cellStyle name="style1444009200370" xfId="2048"/>
    <cellStyle name="style1444009200435" xfId="2054"/>
    <cellStyle name="style1444009200476" xfId="2055"/>
    <cellStyle name="style1444009200513" xfId="2058"/>
    <cellStyle name="style1444009200554" xfId="2059"/>
    <cellStyle name="style1444009200623" xfId="2061"/>
    <cellStyle name="style1444009200660" xfId="2062"/>
    <cellStyle name="style1444009200700" xfId="2063"/>
    <cellStyle name="style1444012680248" xfId="2122"/>
    <cellStyle name="style1444012680329" xfId="2121"/>
    <cellStyle name="style1444012680393" xfId="2120"/>
    <cellStyle name="style1444012680446" xfId="2119"/>
    <cellStyle name="style1444012680508" xfId="2118"/>
    <cellStyle name="style1444012680566" xfId="2117"/>
    <cellStyle name="style1444012680622" xfId="2116"/>
    <cellStyle name="style1444012680678" xfId="2115"/>
    <cellStyle name="style1444012680726" xfId="2114"/>
    <cellStyle name="style1444012680786" xfId="2113"/>
    <cellStyle name="style1444012680843" xfId="2112"/>
    <cellStyle name="style1444012680900" xfId="2111"/>
    <cellStyle name="style1444012680936" xfId="2110"/>
    <cellStyle name="style1444012680981" xfId="2109"/>
    <cellStyle name="style1444012681032" xfId="2108"/>
    <cellStyle name="style1444012681073" xfId="2107"/>
    <cellStyle name="style1444012681114" xfId="2106"/>
    <cellStyle name="style1444012681177" xfId="2105"/>
    <cellStyle name="style1444012681219" xfId="2104"/>
    <cellStyle name="style1444012681260" xfId="2103"/>
    <cellStyle name="style1444012681342" xfId="2102"/>
    <cellStyle name="style1444012992803" xfId="2070"/>
    <cellStyle name="style1444012992862" xfId="2071"/>
    <cellStyle name="style1444012992902" xfId="2072"/>
    <cellStyle name="style1444012992954" xfId="2073"/>
    <cellStyle name="style1444012993001" xfId="2074"/>
    <cellStyle name="style1444012993048" xfId="2075"/>
    <cellStyle name="style1444012993098" xfId="2076"/>
    <cellStyle name="style1444012993146" xfId="2077"/>
    <cellStyle name="style1444012993206" xfId="2078"/>
    <cellStyle name="style1444012993254" xfId="2079"/>
    <cellStyle name="style1444012993286" xfId="2080"/>
    <cellStyle name="style1444012993336" xfId="2081"/>
    <cellStyle name="style1444012993383" xfId="2082"/>
    <cellStyle name="style1444012993424" xfId="2083"/>
    <cellStyle name="style1444012993470" xfId="2084"/>
    <cellStyle name="style1444012993516" xfId="2085"/>
    <cellStyle name="style1444012993552" xfId="2086"/>
    <cellStyle name="style1444012993609" xfId="2087"/>
    <cellStyle name="style1444012993649" xfId="2088"/>
    <cellStyle name="style1444012993696" xfId="2089"/>
    <cellStyle name="style1444012993742" xfId="2090"/>
    <cellStyle name="style1444012993785" xfId="2091"/>
    <cellStyle name="style1444012993826" xfId="2092"/>
    <cellStyle name="style1444012993918" xfId="2093"/>
    <cellStyle name="style1444012993955" xfId="2094"/>
    <cellStyle name="style1444012994003" xfId="2095"/>
    <cellStyle name="style1444012994043" xfId="2096"/>
    <cellStyle name="style1444012994083" xfId="2097"/>
    <cellStyle name="style1444012994150" xfId="2098"/>
    <cellStyle name="style1444012994186" xfId="2099"/>
    <cellStyle name="style1444012994252" xfId="2100"/>
    <cellStyle name="style1444012994289" xfId="2101"/>
    <cellStyle name="style1444015662153" xfId="2133"/>
    <cellStyle name="style1444015662239" xfId="2131"/>
    <cellStyle name="style1444015662291" xfId="2149"/>
    <cellStyle name="style1444015662359" xfId="2127"/>
    <cellStyle name="style1444015662416" xfId="2130"/>
    <cellStyle name="style1444015662482" xfId="2129"/>
    <cellStyle name="style1444015662536" xfId="2126"/>
    <cellStyle name="style1444015662594" xfId="2125"/>
    <cellStyle name="style1444015662672" xfId="2124"/>
    <cellStyle name="style1444015662726" xfId="2137"/>
    <cellStyle name="style1444015662771" xfId="2144"/>
    <cellStyle name="style1444015662816" xfId="2152"/>
    <cellStyle name="style1444015662877" xfId="2153"/>
    <cellStyle name="style1444015662929" xfId="2154"/>
    <cellStyle name="style1444015662982" xfId="2139"/>
    <cellStyle name="style1444015663027" xfId="2155"/>
    <cellStyle name="style1444015663077" xfId="2156"/>
    <cellStyle name="style1444015663148" xfId="2146"/>
    <cellStyle name="style1444015663200" xfId="2150"/>
    <cellStyle name="style1444015663248" xfId="2151"/>
    <cellStyle name="style1444015663302" xfId="2148"/>
    <cellStyle name="style1444015664001" xfId="2132"/>
    <cellStyle name="style1444015664056" xfId="2128"/>
    <cellStyle name="style1444015664115" xfId="2134"/>
    <cellStyle name="style1444015664156" xfId="2138"/>
    <cellStyle name="style1444015664196" xfId="2145"/>
    <cellStyle name="style1444015664244" xfId="2135"/>
    <cellStyle name="style1444015664286" xfId="2136"/>
    <cellStyle name="style1444015664328" xfId="2140"/>
    <cellStyle name="style1444015664368" xfId="2141"/>
    <cellStyle name="style1444015664401" xfId="2142"/>
    <cellStyle name="style1444015664447" xfId="2143"/>
    <cellStyle name="style1444015664557" xfId="2147"/>
    <cellStyle name="style1444016854065" xfId="2157"/>
    <cellStyle name="style1444016854126" xfId="2158"/>
    <cellStyle name="style1444016854172" xfId="2161"/>
    <cellStyle name="style1444016854217" xfId="2164"/>
    <cellStyle name="style1444016854256" xfId="2159"/>
    <cellStyle name="style1444016854310" xfId="2160"/>
    <cellStyle name="style1444016854353" xfId="2162"/>
    <cellStyle name="style1444016854402" xfId="2163"/>
    <cellStyle name="style1444016854451" xfId="2165"/>
    <cellStyle name="style1444016854496" xfId="2169"/>
    <cellStyle name="style1444016854534" xfId="2173"/>
    <cellStyle name="style1444016854570" xfId="2166"/>
    <cellStyle name="style1444016854622" xfId="2167"/>
    <cellStyle name="style1444016854662" xfId="2168"/>
    <cellStyle name="style1444016854703" xfId="2170"/>
    <cellStyle name="style1444016854751" xfId="2171"/>
    <cellStyle name="style1444016854790" xfId="2172"/>
    <cellStyle name="style1444016854838" xfId="2174"/>
    <cellStyle name="style1444016854885" xfId="2175"/>
    <cellStyle name="style1444016854916" xfId="2176"/>
    <cellStyle name="style1444016854967" xfId="2177"/>
    <cellStyle name="style1444016855277" xfId="2178"/>
    <cellStyle name="style1444016855314" xfId="2180"/>
    <cellStyle name="style1444016855343" xfId="2182"/>
    <cellStyle name="style1444016855388" xfId="2183"/>
    <cellStyle name="style1444016855426" xfId="2186"/>
    <cellStyle name="style1444016855506" xfId="2184"/>
    <cellStyle name="style1444016855652" xfId="2179"/>
    <cellStyle name="style1444016855691" xfId="2181"/>
    <cellStyle name="style1444016855744" xfId="2185"/>
    <cellStyle name="style1444016855795" xfId="2187"/>
    <cellStyle name="style1444016855847" xfId="2188"/>
    <cellStyle name="style1444016855886" xfId="2189"/>
    <cellStyle name="style1444018280589" xfId="2190"/>
    <cellStyle name="style1444018280669" xfId="2191"/>
    <cellStyle name="style1444018280731" xfId="2192"/>
    <cellStyle name="style1444018280786" xfId="2195"/>
    <cellStyle name="style1444018280843" xfId="2196"/>
    <cellStyle name="style1444018280897" xfId="2193"/>
    <cellStyle name="style1444018280943" xfId="2197"/>
    <cellStyle name="style1444018281011" xfId="2194"/>
    <cellStyle name="style1444018281066" xfId="2198"/>
    <cellStyle name="style1444018281125" xfId="2199"/>
    <cellStyle name="style1444018281169" xfId="2203"/>
    <cellStyle name="style1444018281230" xfId="2200"/>
    <cellStyle name="style1444018281282" xfId="2204"/>
    <cellStyle name="style1444018281386" xfId="2211"/>
    <cellStyle name="style1444018281442" xfId="2212"/>
    <cellStyle name="style1444018281495" xfId="2201"/>
    <cellStyle name="style1444018281538" xfId="2202"/>
    <cellStyle name="style1444018281586" xfId="2205"/>
    <cellStyle name="style1444018281633" xfId="2206"/>
    <cellStyle name="style1444018281733" xfId="2207"/>
    <cellStyle name="style1444018281782" xfId="2208"/>
    <cellStyle name="style1444018281824" xfId="2209"/>
    <cellStyle name="style1444018281864" xfId="2210"/>
    <cellStyle name="style1444018282094" xfId="2213"/>
    <cellStyle name="style1444018282133" xfId="2214"/>
    <cellStyle name="style1444018282174" xfId="2215"/>
    <cellStyle name="style1444047388862" xfId="2216"/>
    <cellStyle name="style1444047388959" xfId="2217"/>
    <cellStyle name="style1444047389017" xfId="2218"/>
    <cellStyle name="style1444047389079" xfId="2219"/>
    <cellStyle name="style1444047389141" xfId="2220"/>
    <cellStyle name="style1444047389196" xfId="2223"/>
    <cellStyle name="style1444047389259" xfId="2226"/>
    <cellStyle name="style1444047389306" xfId="2221"/>
    <cellStyle name="style1444047389373" xfId="2222"/>
    <cellStyle name="style1444047389419" xfId="2224"/>
    <cellStyle name="style1444047389479" xfId="2225"/>
    <cellStyle name="style1444047389549" xfId="2227"/>
    <cellStyle name="style1444047389604" xfId="2228"/>
    <cellStyle name="style1444047389653" xfId="2229"/>
    <cellStyle name="style1444047389723" xfId="2230"/>
    <cellStyle name="style1444047389773" xfId="2231"/>
    <cellStyle name="style1444047389814" xfId="2232"/>
    <cellStyle name="style1444047389856" xfId="2233"/>
    <cellStyle name="style1444047389911" xfId="2234"/>
    <cellStyle name="style1444047389955" xfId="2235"/>
    <cellStyle name="style1444047390003" xfId="2236"/>
    <cellStyle name="style1444047390057" xfId="2237"/>
    <cellStyle name="style1444047390097" xfId="2240"/>
    <cellStyle name="style1444047390159" xfId="2238"/>
    <cellStyle name="style1444047390270" xfId="2239"/>
    <cellStyle name="style1444047390860" xfId="2241"/>
    <cellStyle name="style1444047390916" xfId="2242"/>
    <cellStyle name="style1444047390956" xfId="2245"/>
    <cellStyle name="style1444047390993" xfId="2249"/>
    <cellStyle name="style1444047391030" xfId="2243"/>
    <cellStyle name="style1444047391070" xfId="2244"/>
    <cellStyle name="style1444047391106" xfId="2246"/>
    <cellStyle name="style1444047391154" xfId="2247"/>
    <cellStyle name="style1444047391190" xfId="2248"/>
    <cellStyle name="style1444047391276" xfId="2250"/>
    <cellStyle name="style1444047391316" xfId="2251"/>
    <cellStyle name="style1444179214384" xfId="2256"/>
    <cellStyle name="style1444179214475" xfId="2260"/>
    <cellStyle name="style1444179214662" xfId="2257"/>
    <cellStyle name="style1444179214744" xfId="2258"/>
    <cellStyle name="style1444179214821" xfId="2259"/>
    <cellStyle name="style1444179214906" xfId="2261"/>
    <cellStyle name="style1444179215003" xfId="2262"/>
    <cellStyle name="style1444179215073" xfId="2263"/>
    <cellStyle name="style1444183605498" xfId="2282"/>
    <cellStyle name="style1444183605571" xfId="2267"/>
    <cellStyle name="style1444183605646" xfId="2269"/>
    <cellStyle name="style1444183605714" xfId="2265"/>
    <cellStyle name="style1444183605782" xfId="2266"/>
    <cellStyle name="style1444183605843" xfId="2268"/>
    <cellStyle name="style1444183605917" xfId="2271"/>
    <cellStyle name="style1444183605986" xfId="2286"/>
    <cellStyle name="style1444183606053" xfId="2278"/>
    <cellStyle name="style1444183606110" xfId="2280"/>
    <cellStyle name="style1444183606166" xfId="2274"/>
    <cellStyle name="style1444183606239" xfId="2275"/>
    <cellStyle name="style1444183606290" xfId="2276"/>
    <cellStyle name="style1444183606353" xfId="2277"/>
    <cellStyle name="style1444183606410" xfId="2283"/>
    <cellStyle name="style1444183606495" xfId="2279"/>
    <cellStyle name="style1444183606629" xfId="2281"/>
    <cellStyle name="style1444183606687" xfId="2284"/>
    <cellStyle name="style1444183606746" xfId="2285"/>
    <cellStyle name="style1444183606814" xfId="2270"/>
    <cellStyle name="style1444193281890" xfId="2300"/>
    <cellStyle name="style1444193282030" xfId="2301"/>
    <cellStyle name="style1444193282151" xfId="2307"/>
    <cellStyle name="style1444193282204" xfId="2302"/>
    <cellStyle name="style1444193282254" xfId="2305"/>
    <cellStyle name="style1444193282314" xfId="2303"/>
    <cellStyle name="style1444193282374" xfId="2306"/>
    <cellStyle name="style1444193282424" xfId="2288"/>
    <cellStyle name="style1444193282474" xfId="2292"/>
    <cellStyle name="style1444193282646" xfId="2296"/>
    <cellStyle name="style1444193282760" xfId="2289"/>
    <cellStyle name="style1444193283012" xfId="2293"/>
    <cellStyle name="style1444193283239" xfId="2308"/>
    <cellStyle name="style1444193283292" xfId="2304"/>
    <cellStyle name="style1444193283365" xfId="2290"/>
    <cellStyle name="style1444193283411" xfId="2291"/>
    <cellStyle name="style1444193283451" xfId="2294"/>
    <cellStyle name="style1444193283495" xfId="2295"/>
    <cellStyle name="style1444193283569" xfId="2297"/>
    <cellStyle name="style1444193283608" xfId="2298"/>
    <cellStyle name="style1444193283655" xfId="2299"/>
    <cellStyle name="Vírgula" xfId="2309"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193358</xdr:colOff>
      <xdr:row>46</xdr:row>
      <xdr:rowOff>40481</xdr:rowOff>
    </xdr:from>
    <xdr:to>
      <xdr:col>5</xdr:col>
      <xdr:colOff>256858</xdr:colOff>
      <xdr:row>50</xdr:row>
      <xdr:rowOff>95726</xdr:rowOff>
    </xdr:to>
    <xdr:pic>
      <xdr:nvPicPr>
        <xdr:cNvPr id="6" name="Picture 2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1" y="9315450"/>
          <a:ext cx="2825750" cy="769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676276</xdr:colOff>
      <xdr:row>52</xdr:row>
      <xdr:rowOff>144939</xdr:rowOff>
    </xdr:from>
    <xdr:to>
      <xdr:col>3</xdr:col>
      <xdr:colOff>6033</xdr:colOff>
      <xdr:row>60</xdr:row>
      <xdr:rowOff>89059</xdr:rowOff>
    </xdr:to>
    <xdr:pic>
      <xdr:nvPicPr>
        <xdr:cNvPr id="7" name="Picture 27"/>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6276" y="10491470"/>
          <a:ext cx="1401445" cy="1372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52388</xdr:colOff>
      <xdr:row>55</xdr:row>
      <xdr:rowOff>113824</xdr:rowOff>
    </xdr:from>
    <xdr:to>
      <xdr:col>7</xdr:col>
      <xdr:colOff>521653</xdr:colOff>
      <xdr:row>60</xdr:row>
      <xdr:rowOff>13494</xdr:rowOff>
    </xdr:to>
    <xdr:pic>
      <xdr:nvPicPr>
        <xdr:cNvPr id="8" name="Picture 32" descr="Resultado de imagem para Fundação Telefonica Vivo"/>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05201" y="10996137"/>
          <a:ext cx="1850390" cy="792639"/>
        </a:xfrm>
        <a:prstGeom prst="rect">
          <a:avLst/>
        </a:prstGeom>
        <a:noFill/>
        <a:ln>
          <a:noFill/>
        </a:ln>
        <a:extLst/>
      </xdr:spPr>
    </xdr:pic>
    <xdr:clientData/>
  </xdr:twoCellAnchor>
  <xdr:twoCellAnchor editAs="oneCell">
    <xdr:from>
      <xdr:col>3</xdr:col>
      <xdr:colOff>181928</xdr:colOff>
      <xdr:row>53</xdr:row>
      <xdr:rowOff>112554</xdr:rowOff>
    </xdr:from>
    <xdr:to>
      <xdr:col>4</xdr:col>
      <xdr:colOff>502603</xdr:colOff>
      <xdr:row>59</xdr:row>
      <xdr:rowOff>171133</xdr:rowOff>
    </xdr:to>
    <xdr:pic>
      <xdr:nvPicPr>
        <xdr:cNvPr id="9" name="Imagem 8"/>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53616" y="10637679"/>
          <a:ext cx="1011237" cy="1130141"/>
        </a:xfrm>
        <a:prstGeom prst="rect">
          <a:avLst/>
        </a:prstGeom>
      </xdr:spPr>
    </xdr:pic>
    <xdr:clientData/>
  </xdr:twoCellAnchor>
  <xdr:twoCellAnchor editAs="oneCell">
    <xdr:from>
      <xdr:col>12</xdr:col>
      <xdr:colOff>504825</xdr:colOff>
      <xdr:row>0</xdr:row>
      <xdr:rowOff>71312</xdr:rowOff>
    </xdr:from>
    <xdr:to>
      <xdr:col>15</xdr:col>
      <xdr:colOff>136398</xdr:colOff>
      <xdr:row>4</xdr:row>
      <xdr:rowOff>119950</xdr:rowOff>
    </xdr:to>
    <xdr:pic>
      <xdr:nvPicPr>
        <xdr:cNvPr id="10" name="Imagem 9"/>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734425" y="71312"/>
          <a:ext cx="1469898" cy="772538"/>
        </a:xfrm>
        <a:prstGeom prst="rect">
          <a:avLst/>
        </a:prstGeom>
      </xdr:spPr>
    </xdr:pic>
    <xdr:clientData/>
  </xdr:twoCellAnchor>
</xdr:wsDr>
</file>

<file path=xl/theme/theme1.xml><?xml version="1.0" encoding="utf-8"?>
<a:theme xmlns:a="http://schemas.openxmlformats.org/drawingml/2006/main" name="Tema do Office">
  <a:themeElements>
    <a:clrScheme name="GIFE">
      <a:dk1>
        <a:sysClr val="windowText" lastClr="000000"/>
      </a:dk1>
      <a:lt1>
        <a:sysClr val="window" lastClr="FFFFFF"/>
      </a:lt1>
      <a:dk2>
        <a:srgbClr val="07375E"/>
      </a:dk2>
      <a:lt2>
        <a:srgbClr val="92D6E3"/>
      </a:lt2>
      <a:accent1>
        <a:srgbClr val="07375E"/>
      </a:accent1>
      <a:accent2>
        <a:srgbClr val="317244"/>
      </a:accent2>
      <a:accent3>
        <a:srgbClr val="F15B5B"/>
      </a:accent3>
      <a:accent4>
        <a:srgbClr val="8CC63F"/>
      </a:accent4>
      <a:accent5>
        <a:srgbClr val="00AEEF"/>
      </a:accent5>
      <a:accent6>
        <a:srgbClr val="FAA61A"/>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gife.issuelab.org/resource_en/censo_gife_2014"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gife.issuelab.org/resource/censo_gife_2014" TargetMode="Externa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showGridLines="0" zoomScaleNormal="100" workbookViewId="0">
      <selection activeCell="O44" sqref="O44"/>
    </sheetView>
  </sheetViews>
  <sheetFormatPr defaultRowHeight="14.25"/>
  <cols>
    <col min="14" max="14" width="6.125" customWidth="1"/>
    <col min="16" max="16" width="11.125" customWidth="1"/>
  </cols>
  <sheetData>
    <row r="1" spans="1:16" ht="14.25" customHeight="1">
      <c r="A1" s="1546" t="s">
        <v>1470</v>
      </c>
      <c r="B1" s="1546"/>
      <c r="C1" s="1546"/>
      <c r="D1" s="1546"/>
      <c r="E1" s="1546"/>
      <c r="F1" s="1546"/>
      <c r="G1" s="1546"/>
      <c r="H1" s="1546"/>
      <c r="I1" s="1546"/>
      <c r="J1" s="1546"/>
      <c r="K1" s="1546"/>
      <c r="L1" s="1546"/>
      <c r="M1" s="1546"/>
      <c r="N1" s="1546"/>
      <c r="O1" s="1546"/>
      <c r="P1" s="1546"/>
    </row>
    <row r="2" spans="1:16">
      <c r="A2" s="1546"/>
      <c r="B2" s="1546"/>
      <c r="C2" s="1546"/>
      <c r="D2" s="1546"/>
      <c r="E2" s="1546"/>
      <c r="F2" s="1546"/>
      <c r="G2" s="1546"/>
      <c r="H2" s="1546"/>
      <c r="I2" s="1546"/>
      <c r="J2" s="1546"/>
      <c r="K2" s="1546"/>
      <c r="L2" s="1546"/>
      <c r="M2" s="1546"/>
      <c r="N2" s="1546"/>
      <c r="O2" s="1546"/>
      <c r="P2" s="1546"/>
    </row>
    <row r="3" spans="1:16">
      <c r="A3" s="1546"/>
      <c r="B3" s="1546"/>
      <c r="C3" s="1546"/>
      <c r="D3" s="1546"/>
      <c r="E3" s="1546"/>
      <c r="F3" s="1546"/>
      <c r="G3" s="1546"/>
      <c r="H3" s="1546"/>
      <c r="I3" s="1546"/>
      <c r="J3" s="1546"/>
      <c r="K3" s="1546"/>
      <c r="L3" s="1546"/>
      <c r="M3" s="1546"/>
      <c r="N3" s="1546"/>
      <c r="O3" s="1546"/>
      <c r="P3" s="1546"/>
    </row>
    <row r="4" spans="1:16">
      <c r="A4" s="1546"/>
      <c r="B4" s="1546"/>
      <c r="C4" s="1546"/>
      <c r="D4" s="1546"/>
      <c r="E4" s="1546"/>
      <c r="F4" s="1546"/>
      <c r="G4" s="1546"/>
      <c r="H4" s="1546"/>
      <c r="I4" s="1546"/>
      <c r="J4" s="1546"/>
      <c r="K4" s="1546"/>
      <c r="L4" s="1546"/>
      <c r="M4" s="1546"/>
      <c r="N4" s="1546"/>
      <c r="O4" s="1546"/>
      <c r="P4" s="1546"/>
    </row>
    <row r="5" spans="1:16">
      <c r="A5" s="1546"/>
      <c r="B5" s="1546"/>
      <c r="C5" s="1546"/>
      <c r="D5" s="1546"/>
      <c r="E5" s="1546"/>
      <c r="F5" s="1546"/>
      <c r="G5" s="1546"/>
      <c r="H5" s="1546"/>
      <c r="I5" s="1546"/>
      <c r="J5" s="1546"/>
      <c r="K5" s="1546"/>
      <c r="L5" s="1546"/>
      <c r="M5" s="1546"/>
      <c r="N5" s="1546"/>
      <c r="O5" s="1546"/>
      <c r="P5" s="1546"/>
    </row>
    <row r="6" spans="1:16">
      <c r="A6" s="1546"/>
      <c r="B6" s="1546"/>
      <c r="C6" s="1546"/>
      <c r="D6" s="1546"/>
      <c r="E6" s="1546"/>
      <c r="F6" s="1546"/>
      <c r="G6" s="1546"/>
      <c r="H6" s="1546"/>
      <c r="I6" s="1546"/>
      <c r="J6" s="1546"/>
      <c r="K6" s="1546"/>
      <c r="L6" s="1546"/>
      <c r="M6" s="1546"/>
      <c r="N6" s="1546"/>
      <c r="O6" s="1546"/>
      <c r="P6" s="1546"/>
    </row>
    <row r="7" spans="1:16">
      <c r="A7" s="1546"/>
      <c r="B7" s="1546"/>
      <c r="C7" s="1546"/>
      <c r="D7" s="1546"/>
      <c r="E7" s="1546"/>
      <c r="F7" s="1546"/>
      <c r="G7" s="1546"/>
      <c r="H7" s="1546"/>
      <c r="I7" s="1546"/>
      <c r="J7" s="1546"/>
      <c r="K7" s="1546"/>
      <c r="L7" s="1546"/>
      <c r="M7" s="1546"/>
      <c r="N7" s="1546"/>
      <c r="O7" s="1546"/>
      <c r="P7" s="1546"/>
    </row>
    <row r="8" spans="1:16">
      <c r="A8" s="1546"/>
      <c r="B8" s="1546"/>
      <c r="C8" s="1546"/>
      <c r="D8" s="1546"/>
      <c r="E8" s="1546"/>
      <c r="F8" s="1546"/>
      <c r="G8" s="1546"/>
      <c r="H8" s="1546"/>
      <c r="I8" s="1546"/>
      <c r="J8" s="1546"/>
      <c r="K8" s="1546"/>
      <c r="L8" s="1546"/>
      <c r="M8" s="1546"/>
      <c r="N8" s="1546"/>
      <c r="O8" s="1546"/>
      <c r="P8" s="1546"/>
    </row>
    <row r="9" spans="1:16">
      <c r="A9" s="1546"/>
      <c r="B9" s="1546"/>
      <c r="C9" s="1546"/>
      <c r="D9" s="1546"/>
      <c r="E9" s="1546"/>
      <c r="F9" s="1546"/>
      <c r="G9" s="1546"/>
      <c r="H9" s="1546"/>
      <c r="I9" s="1546"/>
      <c r="J9" s="1546"/>
      <c r="K9" s="1546"/>
      <c r="L9" s="1546"/>
      <c r="M9" s="1546"/>
      <c r="N9" s="1546"/>
      <c r="O9" s="1546"/>
      <c r="P9" s="1546"/>
    </row>
    <row r="10" spans="1:16">
      <c r="A10" s="1546"/>
      <c r="B10" s="1546"/>
      <c r="C10" s="1546"/>
      <c r="D10" s="1546"/>
      <c r="E10" s="1546"/>
      <c r="F10" s="1546"/>
      <c r="G10" s="1546"/>
      <c r="H10" s="1546"/>
      <c r="I10" s="1546"/>
      <c r="J10" s="1546"/>
      <c r="K10" s="1546"/>
      <c r="L10" s="1546"/>
      <c r="M10" s="1546"/>
      <c r="N10" s="1546"/>
      <c r="O10" s="1546"/>
      <c r="P10" s="1546"/>
    </row>
    <row r="11" spans="1:16">
      <c r="A11" s="1546"/>
      <c r="B11" s="1546"/>
      <c r="C11" s="1546"/>
      <c r="D11" s="1546"/>
      <c r="E11" s="1546"/>
      <c r="F11" s="1546"/>
      <c r="G11" s="1546"/>
      <c r="H11" s="1546"/>
      <c r="I11" s="1546"/>
      <c r="J11" s="1546"/>
      <c r="K11" s="1546"/>
      <c r="L11" s="1546"/>
      <c r="M11" s="1546"/>
      <c r="N11" s="1546"/>
      <c r="O11" s="1546"/>
      <c r="P11" s="1546"/>
    </row>
    <row r="12" spans="1:16">
      <c r="A12" s="1546"/>
      <c r="B12" s="1546"/>
      <c r="C12" s="1546"/>
      <c r="D12" s="1546"/>
      <c r="E12" s="1546"/>
      <c r="F12" s="1546"/>
      <c r="G12" s="1546"/>
      <c r="H12" s="1546"/>
      <c r="I12" s="1546"/>
      <c r="J12" s="1546"/>
      <c r="K12" s="1546"/>
      <c r="L12" s="1546"/>
      <c r="M12" s="1546"/>
      <c r="N12" s="1546"/>
      <c r="O12" s="1546"/>
      <c r="P12" s="1546"/>
    </row>
    <row r="13" spans="1:16">
      <c r="A13" s="1546"/>
      <c r="B13" s="1546"/>
      <c r="C13" s="1546"/>
      <c r="D13" s="1546"/>
      <c r="E13" s="1546"/>
      <c r="F13" s="1546"/>
      <c r="G13" s="1546"/>
      <c r="H13" s="1546"/>
      <c r="I13" s="1546"/>
      <c r="J13" s="1546"/>
      <c r="K13" s="1546"/>
      <c r="L13" s="1546"/>
      <c r="M13" s="1546"/>
      <c r="N13" s="1546"/>
      <c r="O13" s="1546"/>
      <c r="P13" s="1546"/>
    </row>
    <row r="14" spans="1:16">
      <c r="A14" s="1546"/>
      <c r="B14" s="1546"/>
      <c r="C14" s="1546"/>
      <c r="D14" s="1546"/>
      <c r="E14" s="1546"/>
      <c r="F14" s="1546"/>
      <c r="G14" s="1546"/>
      <c r="H14" s="1546"/>
      <c r="I14" s="1546"/>
      <c r="J14" s="1546"/>
      <c r="K14" s="1546"/>
      <c r="L14" s="1546"/>
      <c r="M14" s="1546"/>
      <c r="N14" s="1546"/>
      <c r="O14" s="1546"/>
      <c r="P14" s="1546"/>
    </row>
    <row r="15" spans="1:16">
      <c r="A15" s="1546"/>
      <c r="B15" s="1546"/>
      <c r="C15" s="1546"/>
      <c r="D15" s="1546"/>
      <c r="E15" s="1546"/>
      <c r="F15" s="1546"/>
      <c r="G15" s="1546"/>
      <c r="H15" s="1546"/>
      <c r="I15" s="1546"/>
      <c r="J15" s="1546"/>
      <c r="K15" s="1546"/>
      <c r="L15" s="1546"/>
      <c r="M15" s="1546"/>
      <c r="N15" s="1546"/>
      <c r="O15" s="1546"/>
      <c r="P15" s="1546"/>
    </row>
    <row r="16" spans="1:16">
      <c r="A16" s="1546"/>
      <c r="B16" s="1546"/>
      <c r="C16" s="1546"/>
      <c r="D16" s="1546"/>
      <c r="E16" s="1546"/>
      <c r="F16" s="1546"/>
      <c r="G16" s="1546"/>
      <c r="H16" s="1546"/>
      <c r="I16" s="1546"/>
      <c r="J16" s="1546"/>
      <c r="K16" s="1546"/>
      <c r="L16" s="1546"/>
      <c r="M16" s="1546"/>
      <c r="N16" s="1546"/>
      <c r="O16" s="1546"/>
      <c r="P16" s="1546"/>
    </row>
    <row r="17" spans="1:16">
      <c r="A17" s="1546"/>
      <c r="B17" s="1546"/>
      <c r="C17" s="1546"/>
      <c r="D17" s="1546"/>
      <c r="E17" s="1546"/>
      <c r="F17" s="1546"/>
      <c r="G17" s="1546"/>
      <c r="H17" s="1546"/>
      <c r="I17" s="1546"/>
      <c r="J17" s="1546"/>
      <c r="K17" s="1546"/>
      <c r="L17" s="1546"/>
      <c r="M17" s="1546"/>
      <c r="N17" s="1546"/>
      <c r="O17" s="1546"/>
      <c r="P17" s="1546"/>
    </row>
    <row r="18" spans="1:16">
      <c r="A18" s="1546"/>
      <c r="B18" s="1546"/>
      <c r="C18" s="1546"/>
      <c r="D18" s="1546"/>
      <c r="E18" s="1546"/>
      <c r="F18" s="1546"/>
      <c r="G18" s="1546"/>
      <c r="H18" s="1546"/>
      <c r="I18" s="1546"/>
      <c r="J18" s="1546"/>
      <c r="K18" s="1546"/>
      <c r="L18" s="1546"/>
      <c r="M18" s="1546"/>
      <c r="N18" s="1546"/>
      <c r="O18" s="1546"/>
      <c r="P18" s="1546"/>
    </row>
    <row r="19" spans="1:16">
      <c r="A19" s="1546"/>
      <c r="B19" s="1546"/>
      <c r="C19" s="1546"/>
      <c r="D19" s="1546"/>
      <c r="E19" s="1546"/>
      <c r="F19" s="1546"/>
      <c r="G19" s="1546"/>
      <c r="H19" s="1546"/>
      <c r="I19" s="1546"/>
      <c r="J19" s="1546"/>
      <c r="K19" s="1546"/>
      <c r="L19" s="1546"/>
      <c r="M19" s="1546"/>
      <c r="N19" s="1546"/>
      <c r="O19" s="1546"/>
      <c r="P19" s="1546"/>
    </row>
    <row r="20" spans="1:16">
      <c r="A20" s="1546"/>
      <c r="B20" s="1546"/>
      <c r="C20" s="1546"/>
      <c r="D20" s="1546"/>
      <c r="E20" s="1546"/>
      <c r="F20" s="1546"/>
      <c r="G20" s="1546"/>
      <c r="H20" s="1546"/>
      <c r="I20" s="1546"/>
      <c r="J20" s="1546"/>
      <c r="K20" s="1546"/>
      <c r="L20" s="1546"/>
      <c r="M20" s="1546"/>
      <c r="N20" s="1546"/>
      <c r="O20" s="1546"/>
      <c r="P20" s="1546"/>
    </row>
    <row r="21" spans="1:16">
      <c r="A21" s="1546"/>
      <c r="B21" s="1546"/>
      <c r="C21" s="1546"/>
      <c r="D21" s="1546"/>
      <c r="E21" s="1546"/>
      <c r="F21" s="1546"/>
      <c r="G21" s="1546"/>
      <c r="H21" s="1546"/>
      <c r="I21" s="1546"/>
      <c r="J21" s="1546"/>
      <c r="K21" s="1546"/>
      <c r="L21" s="1546"/>
      <c r="M21" s="1546"/>
      <c r="N21" s="1546"/>
      <c r="O21" s="1546"/>
      <c r="P21" s="1546"/>
    </row>
    <row r="22" spans="1:16">
      <c r="A22" s="1546"/>
      <c r="B22" s="1546"/>
      <c r="C22" s="1546"/>
      <c r="D22" s="1546"/>
      <c r="E22" s="1546"/>
      <c r="F22" s="1546"/>
      <c r="G22" s="1546"/>
      <c r="H22" s="1546"/>
      <c r="I22" s="1546"/>
      <c r="J22" s="1546"/>
      <c r="K22" s="1546"/>
      <c r="L22" s="1546"/>
      <c r="M22" s="1546"/>
      <c r="N22" s="1546"/>
      <c r="O22" s="1546"/>
      <c r="P22" s="1546"/>
    </row>
    <row r="23" spans="1:16">
      <c r="A23" s="1546"/>
      <c r="B23" s="1546"/>
      <c r="C23" s="1546"/>
      <c r="D23" s="1546"/>
      <c r="E23" s="1546"/>
      <c r="F23" s="1546"/>
      <c r="G23" s="1546"/>
      <c r="H23" s="1546"/>
      <c r="I23" s="1546"/>
      <c r="J23" s="1546"/>
      <c r="K23" s="1546"/>
      <c r="L23" s="1546"/>
      <c r="M23" s="1546"/>
      <c r="N23" s="1546"/>
      <c r="O23" s="1546"/>
      <c r="P23" s="1546"/>
    </row>
    <row r="24" spans="1:16">
      <c r="A24" s="1546"/>
      <c r="B24" s="1546"/>
      <c r="C24" s="1546"/>
      <c r="D24" s="1546"/>
      <c r="E24" s="1546"/>
      <c r="F24" s="1546"/>
      <c r="G24" s="1546"/>
      <c r="H24" s="1546"/>
      <c r="I24" s="1546"/>
      <c r="J24" s="1546"/>
      <c r="K24" s="1546"/>
      <c r="L24" s="1546"/>
      <c r="M24" s="1546"/>
      <c r="N24" s="1546"/>
      <c r="O24" s="1546"/>
      <c r="P24" s="1546"/>
    </row>
    <row r="25" spans="1:16">
      <c r="A25" s="1546"/>
      <c r="B25" s="1546"/>
      <c r="C25" s="1546"/>
      <c r="D25" s="1546"/>
      <c r="E25" s="1546"/>
      <c r="F25" s="1546"/>
      <c r="G25" s="1546"/>
      <c r="H25" s="1546"/>
      <c r="I25" s="1546"/>
      <c r="J25" s="1546"/>
      <c r="K25" s="1546"/>
      <c r="L25" s="1546"/>
      <c r="M25" s="1546"/>
      <c r="N25" s="1546"/>
      <c r="O25" s="1546"/>
      <c r="P25" s="1546"/>
    </row>
    <row r="26" spans="1:16">
      <c r="A26" s="1546"/>
      <c r="B26" s="1546"/>
      <c r="C26" s="1546"/>
      <c r="D26" s="1546"/>
      <c r="E26" s="1546"/>
      <c r="F26" s="1546"/>
      <c r="G26" s="1546"/>
      <c r="H26" s="1546"/>
      <c r="I26" s="1546"/>
      <c r="J26" s="1546"/>
      <c r="K26" s="1546"/>
      <c r="L26" s="1546"/>
      <c r="M26" s="1546"/>
      <c r="N26" s="1546"/>
      <c r="O26" s="1546"/>
      <c r="P26" s="1546"/>
    </row>
    <row r="27" spans="1:16">
      <c r="A27" s="1546"/>
      <c r="B27" s="1546"/>
      <c r="C27" s="1546"/>
      <c r="D27" s="1546"/>
      <c r="E27" s="1546"/>
      <c r="F27" s="1546"/>
      <c r="G27" s="1546"/>
      <c r="H27" s="1546"/>
      <c r="I27" s="1546"/>
      <c r="J27" s="1546"/>
      <c r="K27" s="1546"/>
      <c r="L27" s="1546"/>
      <c r="M27" s="1546"/>
      <c r="N27" s="1546"/>
      <c r="O27" s="1546"/>
      <c r="P27" s="1546"/>
    </row>
    <row r="28" spans="1:16">
      <c r="A28" s="1546"/>
      <c r="B28" s="1546"/>
      <c r="C28" s="1546"/>
      <c r="D28" s="1546"/>
      <c r="E28" s="1546"/>
      <c r="F28" s="1546"/>
      <c r="G28" s="1546"/>
      <c r="H28" s="1546"/>
      <c r="I28" s="1546"/>
      <c r="J28" s="1546"/>
      <c r="K28" s="1546"/>
      <c r="L28" s="1546"/>
      <c r="M28" s="1546"/>
      <c r="N28" s="1546"/>
      <c r="O28" s="1546"/>
      <c r="P28" s="1546"/>
    </row>
    <row r="29" spans="1:16">
      <c r="A29" s="1546"/>
      <c r="B29" s="1546"/>
      <c r="C29" s="1546"/>
      <c r="D29" s="1546"/>
      <c r="E29" s="1546"/>
      <c r="F29" s="1546"/>
      <c r="G29" s="1546"/>
      <c r="H29" s="1546"/>
      <c r="I29" s="1546"/>
      <c r="J29" s="1546"/>
      <c r="K29" s="1546"/>
      <c r="L29" s="1546"/>
      <c r="M29" s="1546"/>
      <c r="N29" s="1546"/>
      <c r="O29" s="1546"/>
      <c r="P29" s="1546"/>
    </row>
    <row r="30" spans="1:16">
      <c r="A30" s="1546"/>
      <c r="B30" s="1546"/>
      <c r="C30" s="1546"/>
      <c r="D30" s="1546"/>
      <c r="E30" s="1546"/>
      <c r="F30" s="1546"/>
      <c r="G30" s="1546"/>
      <c r="H30" s="1546"/>
      <c r="I30" s="1546"/>
      <c r="J30" s="1546"/>
      <c r="K30" s="1546"/>
      <c r="L30" s="1546"/>
      <c r="M30" s="1546"/>
      <c r="N30" s="1546"/>
      <c r="O30" s="1546"/>
      <c r="P30" s="1546"/>
    </row>
    <row r="31" spans="1:16">
      <c r="A31" s="1546"/>
      <c r="B31" s="1546"/>
      <c r="C31" s="1546"/>
      <c r="D31" s="1546"/>
      <c r="E31" s="1546"/>
      <c r="F31" s="1546"/>
      <c r="G31" s="1546"/>
      <c r="H31" s="1546"/>
      <c r="I31" s="1546"/>
      <c r="J31" s="1546"/>
      <c r="K31" s="1546"/>
      <c r="L31" s="1546"/>
      <c r="M31" s="1546"/>
      <c r="N31" s="1546"/>
      <c r="O31" s="1546"/>
      <c r="P31" s="1546"/>
    </row>
    <row r="32" spans="1:16">
      <c r="A32" s="1546"/>
      <c r="B32" s="1546"/>
      <c r="C32" s="1546"/>
      <c r="D32" s="1546"/>
      <c r="E32" s="1546"/>
      <c r="F32" s="1546"/>
      <c r="G32" s="1546"/>
      <c r="H32" s="1546"/>
      <c r="I32" s="1546"/>
      <c r="J32" s="1546"/>
      <c r="K32" s="1546"/>
      <c r="L32" s="1546"/>
      <c r="M32" s="1546"/>
      <c r="N32" s="1546"/>
      <c r="O32" s="1546"/>
      <c r="P32" s="1546"/>
    </row>
    <row r="33" spans="1:16">
      <c r="A33" s="1546"/>
      <c r="B33" s="1546"/>
      <c r="C33" s="1546"/>
      <c r="D33" s="1546"/>
      <c r="E33" s="1546"/>
      <c r="F33" s="1546"/>
      <c r="G33" s="1546"/>
      <c r="H33" s="1546"/>
      <c r="I33" s="1546"/>
      <c r="J33" s="1546"/>
      <c r="K33" s="1546"/>
      <c r="L33" s="1546"/>
      <c r="M33" s="1546"/>
      <c r="N33" s="1546"/>
      <c r="O33" s="1546"/>
      <c r="P33" s="1546"/>
    </row>
    <row r="34" spans="1:16">
      <c r="A34" s="1546"/>
      <c r="B34" s="1546"/>
      <c r="C34" s="1546"/>
      <c r="D34" s="1546"/>
      <c r="E34" s="1546"/>
      <c r="F34" s="1546"/>
      <c r="G34" s="1546"/>
      <c r="H34" s="1546"/>
      <c r="I34" s="1546"/>
      <c r="J34" s="1546"/>
      <c r="K34" s="1546"/>
      <c r="L34" s="1546"/>
      <c r="M34" s="1546"/>
      <c r="N34" s="1546"/>
      <c r="O34" s="1546"/>
      <c r="P34" s="1546"/>
    </row>
    <row r="35" spans="1:16">
      <c r="A35" s="1546"/>
      <c r="B35" s="1546"/>
      <c r="C35" s="1546"/>
      <c r="D35" s="1546"/>
      <c r="E35" s="1546"/>
      <c r="F35" s="1546"/>
      <c r="G35" s="1546"/>
      <c r="H35" s="1546"/>
      <c r="I35" s="1546"/>
      <c r="J35" s="1546"/>
      <c r="K35" s="1546"/>
      <c r="L35" s="1546"/>
      <c r="M35" s="1546"/>
      <c r="N35" s="1546"/>
      <c r="O35" s="1546"/>
      <c r="P35" s="1546"/>
    </row>
    <row r="36" spans="1:16">
      <c r="A36" s="1546"/>
      <c r="B36" s="1546"/>
      <c r="C36" s="1546"/>
      <c r="D36" s="1546"/>
      <c r="E36" s="1546"/>
      <c r="F36" s="1546"/>
      <c r="G36" s="1546"/>
      <c r="H36" s="1546"/>
      <c r="I36" s="1546"/>
      <c r="J36" s="1546"/>
      <c r="K36" s="1546"/>
      <c r="L36" s="1546"/>
      <c r="M36" s="1546"/>
      <c r="N36" s="1546"/>
      <c r="O36" s="1546"/>
      <c r="P36" s="1546"/>
    </row>
    <row r="37" spans="1:16">
      <c r="A37" s="1546"/>
      <c r="B37" s="1546"/>
      <c r="C37" s="1546"/>
      <c r="D37" s="1546"/>
      <c r="E37" s="1546"/>
      <c r="F37" s="1546"/>
      <c r="G37" s="1546"/>
      <c r="H37" s="1546"/>
      <c r="I37" s="1546"/>
      <c r="J37" s="1546"/>
      <c r="K37" s="1546"/>
      <c r="L37" s="1546"/>
      <c r="M37" s="1546"/>
      <c r="N37" s="1546"/>
      <c r="O37" s="1546"/>
      <c r="P37" s="1546"/>
    </row>
    <row r="38" spans="1:16">
      <c r="A38" s="1546"/>
      <c r="B38" s="1546"/>
      <c r="C38" s="1546"/>
      <c r="D38" s="1546"/>
      <c r="E38" s="1546"/>
      <c r="F38" s="1546"/>
      <c r="G38" s="1546"/>
      <c r="H38" s="1546"/>
      <c r="I38" s="1546"/>
      <c r="J38" s="1546"/>
      <c r="K38" s="1546"/>
      <c r="L38" s="1546"/>
      <c r="M38" s="1546"/>
      <c r="N38" s="1546"/>
      <c r="O38" s="1546"/>
      <c r="P38" s="1546"/>
    </row>
    <row r="39" spans="1:16">
      <c r="A39" s="1546"/>
      <c r="B39" s="1546"/>
      <c r="C39" s="1546"/>
      <c r="D39" s="1546"/>
      <c r="E39" s="1546"/>
      <c r="F39" s="1546"/>
      <c r="G39" s="1546"/>
      <c r="H39" s="1546"/>
      <c r="I39" s="1546"/>
      <c r="J39" s="1546"/>
      <c r="K39" s="1546"/>
      <c r="L39" s="1546"/>
      <c r="M39" s="1546"/>
      <c r="N39" s="1546"/>
      <c r="O39" s="1546"/>
      <c r="P39" s="1546"/>
    </row>
    <row r="40" spans="1:16">
      <c r="A40" s="1546"/>
      <c r="B40" s="1546"/>
      <c r="C40" s="1546"/>
      <c r="D40" s="1546"/>
      <c r="E40" s="1546"/>
      <c r="F40" s="1546"/>
      <c r="G40" s="1546"/>
      <c r="H40" s="1546"/>
      <c r="I40" s="1546"/>
      <c r="J40" s="1546"/>
      <c r="K40" s="1546"/>
      <c r="L40" s="1546"/>
      <c r="M40" s="1546"/>
      <c r="N40" s="1546"/>
      <c r="O40" s="1546"/>
      <c r="P40" s="1546"/>
    </row>
    <row r="41" spans="1:16">
      <c r="A41" s="1546"/>
      <c r="B41" s="1546"/>
      <c r="C41" s="1546"/>
      <c r="D41" s="1546"/>
      <c r="E41" s="1546"/>
      <c r="F41" s="1546"/>
      <c r="G41" s="1546"/>
      <c r="H41" s="1546"/>
      <c r="I41" s="1546"/>
      <c r="J41" s="1546"/>
      <c r="K41" s="1546"/>
      <c r="L41" s="1546"/>
      <c r="M41" s="1546"/>
      <c r="N41" s="1546"/>
      <c r="O41" s="1546"/>
      <c r="P41" s="1546"/>
    </row>
    <row r="42" spans="1:16">
      <c r="A42" s="1546"/>
      <c r="B42" s="1546"/>
      <c r="C42" s="1546"/>
      <c r="D42" s="1546"/>
      <c r="E42" s="1546"/>
      <c r="F42" s="1546"/>
      <c r="G42" s="1546"/>
      <c r="H42" s="1546"/>
      <c r="I42" s="1546"/>
      <c r="J42" s="1546"/>
      <c r="K42" s="1546"/>
      <c r="L42" s="1546"/>
      <c r="M42" s="1546"/>
      <c r="N42" s="1546"/>
      <c r="O42" s="1546"/>
      <c r="P42" s="1546"/>
    </row>
    <row r="43" spans="1:16" ht="21.75" customHeight="1">
      <c r="A43" s="1546"/>
      <c r="B43" s="1546"/>
      <c r="C43" s="1546"/>
      <c r="D43" s="1546"/>
      <c r="E43" s="1546"/>
      <c r="F43" s="1546"/>
      <c r="G43" s="1546"/>
      <c r="H43" s="1546"/>
      <c r="I43" s="1546"/>
      <c r="J43" s="1546"/>
      <c r="K43" s="1546"/>
      <c r="L43" s="1546"/>
      <c r="M43" s="1546"/>
      <c r="N43" s="1546"/>
      <c r="O43" s="1546"/>
      <c r="P43" s="1546"/>
    </row>
    <row r="44" spans="1:16" ht="18" customHeight="1">
      <c r="A44" s="1544" t="s">
        <v>1471</v>
      </c>
      <c r="B44" s="1427"/>
      <c r="C44" s="1427"/>
      <c r="D44" s="1427"/>
      <c r="E44" s="1427"/>
      <c r="F44" s="1427"/>
      <c r="G44" s="1427"/>
      <c r="H44" s="1427"/>
      <c r="I44" s="1427"/>
      <c r="J44" s="1427"/>
      <c r="K44" s="1427"/>
      <c r="L44" s="1427"/>
      <c r="M44" s="1427"/>
      <c r="N44" s="1427"/>
      <c r="O44" s="2161" t="s">
        <v>1469</v>
      </c>
      <c r="P44" s="1427"/>
    </row>
    <row r="45" spans="1:16" ht="44.25" customHeight="1">
      <c r="A45" s="1546" t="s">
        <v>1468</v>
      </c>
      <c r="B45" s="1546"/>
      <c r="C45" s="1546"/>
      <c r="D45" s="1546"/>
      <c r="E45" s="1546"/>
      <c r="F45" s="1546"/>
      <c r="G45" s="1546"/>
      <c r="H45" s="1546"/>
      <c r="I45" s="1546"/>
      <c r="J45" s="1546"/>
      <c r="K45" s="1546"/>
      <c r="L45" s="1546"/>
      <c r="M45" s="1546"/>
      <c r="N45" s="1546"/>
      <c r="O45" s="1546"/>
      <c r="P45" s="1546"/>
    </row>
  </sheetData>
  <mergeCells count="2">
    <mergeCell ref="A1:P43"/>
    <mergeCell ref="A45:P45"/>
  </mergeCells>
  <hyperlinks>
    <hyperlink ref="O44" r:id="rId1"/>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1"/>
  <sheetViews>
    <sheetView topLeftCell="E5" zoomScaleNormal="100" workbookViewId="0">
      <selection activeCell="Q5" sqref="Q5:R5"/>
    </sheetView>
  </sheetViews>
  <sheetFormatPr defaultRowHeight="14.25"/>
  <cols>
    <col min="1" max="1" width="9" style="292"/>
    <col min="2" max="2" width="31.875" style="973" customWidth="1"/>
    <col min="3" max="3" width="9" style="292"/>
    <col min="4" max="4" width="10.875" style="292" customWidth="1"/>
    <col min="5" max="5" width="12.875" style="292" customWidth="1"/>
    <col min="6" max="16384" width="9" style="292"/>
  </cols>
  <sheetData>
    <row r="1" spans="1:28">
      <c r="A1" s="972" t="s">
        <v>2</v>
      </c>
    </row>
    <row r="3" spans="1:28" ht="50.25" customHeight="1" thickBot="1">
      <c r="B3" s="1580" t="s">
        <v>155</v>
      </c>
      <c r="C3" s="1580"/>
      <c r="D3" s="1580"/>
      <c r="E3" s="1580"/>
      <c r="F3" s="1580"/>
      <c r="G3" s="1580"/>
      <c r="H3" s="1580"/>
      <c r="I3" s="1580"/>
      <c r="J3" s="1580"/>
      <c r="K3" s="1580"/>
      <c r="L3" s="1580"/>
      <c r="M3" s="1580"/>
      <c r="N3" s="1580"/>
      <c r="O3" s="1580"/>
      <c r="P3" s="1580"/>
      <c r="Q3" s="1580"/>
      <c r="R3" s="1580"/>
      <c r="S3" s="1580"/>
      <c r="T3" s="1580"/>
      <c r="U3" s="1580"/>
      <c r="V3" s="1580"/>
      <c r="W3" s="1580"/>
      <c r="X3" s="1580"/>
      <c r="Y3" s="1580"/>
      <c r="Z3" s="1580"/>
      <c r="AA3" s="1580"/>
      <c r="AB3" s="1580"/>
    </row>
    <row r="4" spans="1:28" ht="15" thickTop="1">
      <c r="B4" s="1586"/>
      <c r="C4" s="1581" t="s">
        <v>44</v>
      </c>
      <c r="D4" s="1581"/>
      <c r="E4" s="1581" t="s">
        <v>123</v>
      </c>
      <c r="F4" s="1581"/>
      <c r="G4" s="1581"/>
      <c r="H4" s="1581"/>
      <c r="I4" s="1581"/>
      <c r="J4" s="1581"/>
      <c r="K4" s="1581"/>
      <c r="L4" s="1581"/>
      <c r="M4" s="1581" t="s">
        <v>124</v>
      </c>
      <c r="N4" s="1581"/>
      <c r="O4" s="1581"/>
      <c r="P4" s="1581"/>
      <c r="Q4" s="1581"/>
      <c r="R4" s="1581"/>
      <c r="S4" s="1581" t="s">
        <v>45</v>
      </c>
      <c r="T4" s="1581"/>
      <c r="U4" s="1581"/>
      <c r="V4" s="1581"/>
      <c r="W4" s="1581"/>
      <c r="X4" s="1581"/>
      <c r="Y4" s="1581"/>
      <c r="Z4" s="1581"/>
      <c r="AA4" s="1581"/>
      <c r="AB4" s="1582"/>
    </row>
    <row r="5" spans="1:28" ht="37.5" customHeight="1">
      <c r="B5" s="1587"/>
      <c r="C5" s="1578" t="s">
        <v>127</v>
      </c>
      <c r="D5" s="1578" t="s">
        <v>128</v>
      </c>
      <c r="E5" s="1578" t="s">
        <v>46</v>
      </c>
      <c r="F5" s="1578"/>
      <c r="G5" s="1578" t="s">
        <v>1078</v>
      </c>
      <c r="H5" s="1578"/>
      <c r="I5" s="1578" t="s">
        <v>1077</v>
      </c>
      <c r="J5" s="1578"/>
      <c r="K5" s="1578" t="s">
        <v>1098</v>
      </c>
      <c r="L5" s="1578"/>
      <c r="M5" s="1578" t="s">
        <v>48</v>
      </c>
      <c r="N5" s="1578"/>
      <c r="O5" s="1578" t="s">
        <v>49</v>
      </c>
      <c r="P5" s="1578"/>
      <c r="Q5" s="1578" t="s">
        <v>1441</v>
      </c>
      <c r="R5" s="1578"/>
      <c r="S5" s="1578" t="s">
        <v>1065</v>
      </c>
      <c r="T5" s="1578"/>
      <c r="U5" s="1578" t="s">
        <v>1066</v>
      </c>
      <c r="V5" s="1578"/>
      <c r="W5" s="1578" t="s">
        <v>1067</v>
      </c>
      <c r="X5" s="1578"/>
      <c r="Y5" s="1578" t="s">
        <v>125</v>
      </c>
      <c r="Z5" s="1578"/>
      <c r="AA5" s="1578" t="s">
        <v>47</v>
      </c>
      <c r="AB5" s="1585"/>
    </row>
    <row r="6" spans="1:28" ht="15" customHeight="1">
      <c r="B6" s="1588"/>
      <c r="C6" s="1578"/>
      <c r="D6" s="1578"/>
      <c r="E6" s="837" t="s">
        <v>127</v>
      </c>
      <c r="F6" s="837" t="s">
        <v>128</v>
      </c>
      <c r="G6" s="837" t="s">
        <v>127</v>
      </c>
      <c r="H6" s="837" t="s">
        <v>128</v>
      </c>
      <c r="I6" s="837" t="s">
        <v>127</v>
      </c>
      <c r="J6" s="837" t="s">
        <v>128</v>
      </c>
      <c r="K6" s="837" t="s">
        <v>127</v>
      </c>
      <c r="L6" s="837" t="s">
        <v>128</v>
      </c>
      <c r="M6" s="837" t="s">
        <v>127</v>
      </c>
      <c r="N6" s="837" t="s">
        <v>128</v>
      </c>
      <c r="O6" s="837" t="s">
        <v>127</v>
      </c>
      <c r="P6" s="837" t="s">
        <v>128</v>
      </c>
      <c r="Q6" s="837" t="s">
        <v>127</v>
      </c>
      <c r="R6" s="837" t="s">
        <v>128</v>
      </c>
      <c r="S6" s="837" t="s">
        <v>127</v>
      </c>
      <c r="T6" s="837" t="s">
        <v>128</v>
      </c>
      <c r="U6" s="837" t="s">
        <v>127</v>
      </c>
      <c r="V6" s="837" t="s">
        <v>128</v>
      </c>
      <c r="W6" s="837" t="s">
        <v>127</v>
      </c>
      <c r="X6" s="837" t="s">
        <v>128</v>
      </c>
      <c r="Y6" s="837" t="s">
        <v>127</v>
      </c>
      <c r="Z6" s="837" t="s">
        <v>128</v>
      </c>
      <c r="AA6" s="837" t="s">
        <v>127</v>
      </c>
      <c r="AB6" s="838" t="s">
        <v>128</v>
      </c>
    </row>
    <row r="7" spans="1:28" ht="27.75" customHeight="1">
      <c r="B7" s="49" t="s">
        <v>156</v>
      </c>
      <c r="C7" s="38">
        <v>24</v>
      </c>
      <c r="D7" s="37">
        <v>0.21238938053097345</v>
      </c>
      <c r="E7" s="38">
        <v>0</v>
      </c>
      <c r="F7" s="37">
        <v>0</v>
      </c>
      <c r="G7" s="38">
        <v>7</v>
      </c>
      <c r="H7" s="37">
        <v>0.36842105263157893</v>
      </c>
      <c r="I7" s="38">
        <v>12</v>
      </c>
      <c r="J7" s="37">
        <v>0.2</v>
      </c>
      <c r="K7" s="38">
        <v>5</v>
      </c>
      <c r="L7" s="37">
        <v>0.35714285714285715</v>
      </c>
      <c r="M7" s="38">
        <v>2</v>
      </c>
      <c r="N7" s="37">
        <v>0.1</v>
      </c>
      <c r="O7" s="38">
        <v>15</v>
      </c>
      <c r="P7" s="37">
        <v>0.35714285714285715</v>
      </c>
      <c r="Q7" s="38">
        <v>7</v>
      </c>
      <c r="R7" s="37">
        <v>0.13725490196078433</v>
      </c>
      <c r="S7" s="38">
        <v>9</v>
      </c>
      <c r="T7" s="37">
        <v>0.169811320754717</v>
      </c>
      <c r="U7" s="38">
        <v>3</v>
      </c>
      <c r="V7" s="37">
        <v>0.11538461538461538</v>
      </c>
      <c r="W7" s="38">
        <v>8</v>
      </c>
      <c r="X7" s="37">
        <v>0.53333333333333333</v>
      </c>
      <c r="Y7" s="38">
        <v>4</v>
      </c>
      <c r="Z7" s="37">
        <v>0.30769230769230771</v>
      </c>
      <c r="AA7" s="38">
        <v>0</v>
      </c>
      <c r="AB7" s="39">
        <v>0</v>
      </c>
    </row>
    <row r="8" spans="1:28" ht="27.75" customHeight="1">
      <c r="B8" s="816" t="s">
        <v>157</v>
      </c>
      <c r="C8" s="817">
        <v>23</v>
      </c>
      <c r="D8" s="818">
        <v>0.20353982300884957</v>
      </c>
      <c r="E8" s="817">
        <v>0</v>
      </c>
      <c r="F8" s="818">
        <v>0</v>
      </c>
      <c r="G8" s="817">
        <v>4</v>
      </c>
      <c r="H8" s="818">
        <v>0.21052631578947367</v>
      </c>
      <c r="I8" s="817">
        <v>14</v>
      </c>
      <c r="J8" s="818">
        <v>0.23333333333333331</v>
      </c>
      <c r="K8" s="817">
        <v>5</v>
      </c>
      <c r="L8" s="818">
        <v>0.35714285714285715</v>
      </c>
      <c r="M8" s="817">
        <v>3</v>
      </c>
      <c r="N8" s="818">
        <v>0.15</v>
      </c>
      <c r="O8" s="817">
        <v>13</v>
      </c>
      <c r="P8" s="818">
        <v>0.30952380952380953</v>
      </c>
      <c r="Q8" s="817">
        <v>7</v>
      </c>
      <c r="R8" s="818">
        <v>0.13725490196078433</v>
      </c>
      <c r="S8" s="817">
        <v>9</v>
      </c>
      <c r="T8" s="818">
        <v>0.169811320754717</v>
      </c>
      <c r="U8" s="817">
        <v>4</v>
      </c>
      <c r="V8" s="818">
        <v>0.15384615384615385</v>
      </c>
      <c r="W8" s="817">
        <v>6</v>
      </c>
      <c r="X8" s="818">
        <v>0.4</v>
      </c>
      <c r="Y8" s="817">
        <v>4</v>
      </c>
      <c r="Z8" s="818">
        <v>0.30769230769230771</v>
      </c>
      <c r="AA8" s="817">
        <v>0</v>
      </c>
      <c r="AB8" s="43">
        <v>0</v>
      </c>
    </row>
    <row r="9" spans="1:28" ht="27.75" customHeight="1">
      <c r="B9" s="816" t="s">
        <v>158</v>
      </c>
      <c r="C9" s="817">
        <v>36</v>
      </c>
      <c r="D9" s="818">
        <v>0.31858407079646017</v>
      </c>
      <c r="E9" s="817">
        <v>0</v>
      </c>
      <c r="F9" s="818">
        <v>0</v>
      </c>
      <c r="G9" s="817">
        <v>9</v>
      </c>
      <c r="H9" s="818">
        <v>0.47368421052631576</v>
      </c>
      <c r="I9" s="817">
        <v>21</v>
      </c>
      <c r="J9" s="818">
        <v>0.35</v>
      </c>
      <c r="K9" s="817">
        <v>6</v>
      </c>
      <c r="L9" s="818">
        <v>0.42857142857142855</v>
      </c>
      <c r="M9" s="817">
        <v>1</v>
      </c>
      <c r="N9" s="818">
        <v>0.05</v>
      </c>
      <c r="O9" s="817">
        <v>19</v>
      </c>
      <c r="P9" s="818">
        <v>0.45238095238095238</v>
      </c>
      <c r="Q9" s="817">
        <v>16</v>
      </c>
      <c r="R9" s="818">
        <v>0.31372549019607843</v>
      </c>
      <c r="S9" s="817">
        <v>12</v>
      </c>
      <c r="T9" s="818">
        <v>0.22641509433962267</v>
      </c>
      <c r="U9" s="817">
        <v>6</v>
      </c>
      <c r="V9" s="818">
        <v>0.23076923076923075</v>
      </c>
      <c r="W9" s="817">
        <v>11</v>
      </c>
      <c r="X9" s="818">
        <v>0.73333333333333328</v>
      </c>
      <c r="Y9" s="817">
        <v>7</v>
      </c>
      <c r="Z9" s="818">
        <v>0.53846153846153844</v>
      </c>
      <c r="AA9" s="817">
        <v>0</v>
      </c>
      <c r="AB9" s="43">
        <v>0</v>
      </c>
    </row>
    <row r="10" spans="1:28" ht="39" customHeight="1">
      <c r="B10" s="816" t="s">
        <v>159</v>
      </c>
      <c r="C10" s="817">
        <v>13</v>
      </c>
      <c r="D10" s="818">
        <v>0.11504424778761062</v>
      </c>
      <c r="E10" s="817">
        <v>0</v>
      </c>
      <c r="F10" s="818">
        <v>0</v>
      </c>
      <c r="G10" s="817">
        <v>2</v>
      </c>
      <c r="H10" s="818">
        <v>0.10526315789473684</v>
      </c>
      <c r="I10" s="817">
        <v>7</v>
      </c>
      <c r="J10" s="818">
        <v>0.11666666666666665</v>
      </c>
      <c r="K10" s="817">
        <v>4</v>
      </c>
      <c r="L10" s="818">
        <v>0.2857142857142857</v>
      </c>
      <c r="M10" s="817">
        <v>1</v>
      </c>
      <c r="N10" s="818">
        <v>0.05</v>
      </c>
      <c r="O10" s="817">
        <v>8</v>
      </c>
      <c r="P10" s="818">
        <v>0.19047619047619047</v>
      </c>
      <c r="Q10" s="817">
        <v>4</v>
      </c>
      <c r="R10" s="818">
        <v>7.8431372549019607E-2</v>
      </c>
      <c r="S10" s="817">
        <v>4</v>
      </c>
      <c r="T10" s="818">
        <v>7.5471698113207544E-2</v>
      </c>
      <c r="U10" s="817">
        <v>1</v>
      </c>
      <c r="V10" s="818">
        <v>3.8461538461538464E-2</v>
      </c>
      <c r="W10" s="817">
        <v>6</v>
      </c>
      <c r="X10" s="818">
        <v>0.4</v>
      </c>
      <c r="Y10" s="817">
        <v>2</v>
      </c>
      <c r="Z10" s="818">
        <v>0.15384615384615385</v>
      </c>
      <c r="AA10" s="817">
        <v>0</v>
      </c>
      <c r="AB10" s="43">
        <v>0</v>
      </c>
    </row>
    <row r="11" spans="1:28" ht="27.75" customHeight="1">
      <c r="B11" s="816" t="s">
        <v>160</v>
      </c>
      <c r="C11" s="817">
        <v>4</v>
      </c>
      <c r="D11" s="818">
        <v>3.5398230088495575E-2</v>
      </c>
      <c r="E11" s="817">
        <v>0</v>
      </c>
      <c r="F11" s="818">
        <v>0</v>
      </c>
      <c r="G11" s="817">
        <v>2</v>
      </c>
      <c r="H11" s="818">
        <v>0.10526315789473684</v>
      </c>
      <c r="I11" s="817">
        <v>2</v>
      </c>
      <c r="J11" s="818">
        <v>3.3333333333333333E-2</v>
      </c>
      <c r="K11" s="817">
        <v>0</v>
      </c>
      <c r="L11" s="818">
        <v>0</v>
      </c>
      <c r="M11" s="817">
        <v>0</v>
      </c>
      <c r="N11" s="818">
        <v>0</v>
      </c>
      <c r="O11" s="817">
        <v>4</v>
      </c>
      <c r="P11" s="818">
        <v>9.5238095238095233E-2</v>
      </c>
      <c r="Q11" s="817">
        <v>0</v>
      </c>
      <c r="R11" s="818">
        <v>0</v>
      </c>
      <c r="S11" s="817">
        <v>1</v>
      </c>
      <c r="T11" s="818">
        <v>1.8867924528301886E-2</v>
      </c>
      <c r="U11" s="817">
        <v>0</v>
      </c>
      <c r="V11" s="818">
        <v>0</v>
      </c>
      <c r="W11" s="817">
        <v>1</v>
      </c>
      <c r="X11" s="818">
        <v>6.6666666666666666E-2</v>
      </c>
      <c r="Y11" s="817">
        <v>2</v>
      </c>
      <c r="Z11" s="818">
        <v>0.15384615384615385</v>
      </c>
      <c r="AA11" s="817">
        <v>0</v>
      </c>
      <c r="AB11" s="43">
        <v>0</v>
      </c>
    </row>
    <row r="12" spans="1:28" ht="27.75" customHeight="1">
      <c r="B12" s="816" t="s">
        <v>161</v>
      </c>
      <c r="C12" s="817">
        <v>1</v>
      </c>
      <c r="D12" s="818">
        <v>8.8495575221238937E-3</v>
      </c>
      <c r="E12" s="817">
        <v>0</v>
      </c>
      <c r="F12" s="818">
        <v>0</v>
      </c>
      <c r="G12" s="817">
        <v>0</v>
      </c>
      <c r="H12" s="818">
        <v>0</v>
      </c>
      <c r="I12" s="817">
        <v>1</v>
      </c>
      <c r="J12" s="818">
        <v>1.6666666666666666E-2</v>
      </c>
      <c r="K12" s="817">
        <v>0</v>
      </c>
      <c r="L12" s="818">
        <v>0</v>
      </c>
      <c r="M12" s="817">
        <v>0</v>
      </c>
      <c r="N12" s="818">
        <v>0</v>
      </c>
      <c r="O12" s="817">
        <v>1</v>
      </c>
      <c r="P12" s="818">
        <v>2.3809523809523808E-2</v>
      </c>
      <c r="Q12" s="817">
        <v>0</v>
      </c>
      <c r="R12" s="818">
        <v>0</v>
      </c>
      <c r="S12" s="817">
        <v>0</v>
      </c>
      <c r="T12" s="818">
        <v>0</v>
      </c>
      <c r="U12" s="817">
        <v>0</v>
      </c>
      <c r="V12" s="818">
        <v>0</v>
      </c>
      <c r="W12" s="817">
        <v>0</v>
      </c>
      <c r="X12" s="818">
        <v>0</v>
      </c>
      <c r="Y12" s="817">
        <v>1</v>
      </c>
      <c r="Z12" s="818">
        <v>7.6923076923076927E-2</v>
      </c>
      <c r="AA12" s="817">
        <v>0</v>
      </c>
      <c r="AB12" s="43">
        <v>0</v>
      </c>
    </row>
    <row r="13" spans="1:28" ht="27.75" customHeight="1">
      <c r="B13" s="816" t="s">
        <v>162</v>
      </c>
      <c r="C13" s="817">
        <v>44</v>
      </c>
      <c r="D13" s="818">
        <v>0.38938053097345132</v>
      </c>
      <c r="E13" s="817">
        <v>0</v>
      </c>
      <c r="F13" s="818">
        <v>0</v>
      </c>
      <c r="G13" s="817">
        <v>4</v>
      </c>
      <c r="H13" s="818">
        <v>0.21052631578947367</v>
      </c>
      <c r="I13" s="817">
        <v>34</v>
      </c>
      <c r="J13" s="818">
        <v>0.56666666666666665</v>
      </c>
      <c r="K13" s="817">
        <v>6</v>
      </c>
      <c r="L13" s="818">
        <v>0.42857142857142855</v>
      </c>
      <c r="M13" s="817">
        <v>6</v>
      </c>
      <c r="N13" s="818">
        <v>0.3</v>
      </c>
      <c r="O13" s="817">
        <v>17</v>
      </c>
      <c r="P13" s="818">
        <v>0.40476190476190477</v>
      </c>
      <c r="Q13" s="817">
        <v>21</v>
      </c>
      <c r="R13" s="818">
        <v>0.41176470588235292</v>
      </c>
      <c r="S13" s="817">
        <v>26</v>
      </c>
      <c r="T13" s="818">
        <v>0.49056603773584906</v>
      </c>
      <c r="U13" s="817">
        <v>11</v>
      </c>
      <c r="V13" s="818">
        <v>0.42307692307692307</v>
      </c>
      <c r="W13" s="817">
        <v>3</v>
      </c>
      <c r="X13" s="818">
        <v>0.2</v>
      </c>
      <c r="Y13" s="817">
        <v>1</v>
      </c>
      <c r="Z13" s="818">
        <v>7.6923076923076927E-2</v>
      </c>
      <c r="AA13" s="817">
        <v>3</v>
      </c>
      <c r="AB13" s="43">
        <v>0.5</v>
      </c>
    </row>
    <row r="14" spans="1:28" ht="27.75" customHeight="1">
      <c r="B14" s="816" t="s">
        <v>163</v>
      </c>
      <c r="C14" s="817">
        <v>5</v>
      </c>
      <c r="D14" s="818">
        <v>4.4247787610619468E-2</v>
      </c>
      <c r="E14" s="817">
        <v>0</v>
      </c>
      <c r="F14" s="818">
        <v>0</v>
      </c>
      <c r="G14" s="817">
        <v>1</v>
      </c>
      <c r="H14" s="818">
        <v>5.2631578947368418E-2</v>
      </c>
      <c r="I14" s="817">
        <v>3</v>
      </c>
      <c r="J14" s="818">
        <v>0.05</v>
      </c>
      <c r="K14" s="817">
        <v>1</v>
      </c>
      <c r="L14" s="818">
        <v>7.1428571428571425E-2</v>
      </c>
      <c r="M14" s="817">
        <v>0</v>
      </c>
      <c r="N14" s="818">
        <v>0</v>
      </c>
      <c r="O14" s="817">
        <v>3</v>
      </c>
      <c r="P14" s="818">
        <v>7.1428571428571425E-2</v>
      </c>
      <c r="Q14" s="817">
        <v>2</v>
      </c>
      <c r="R14" s="818">
        <v>3.9215686274509803E-2</v>
      </c>
      <c r="S14" s="817">
        <v>1</v>
      </c>
      <c r="T14" s="818">
        <v>1.8867924528301886E-2</v>
      </c>
      <c r="U14" s="817">
        <v>1</v>
      </c>
      <c r="V14" s="818">
        <v>3.8461538461538464E-2</v>
      </c>
      <c r="W14" s="817">
        <v>2</v>
      </c>
      <c r="X14" s="818">
        <v>0.13333333333333333</v>
      </c>
      <c r="Y14" s="817">
        <v>1</v>
      </c>
      <c r="Z14" s="818">
        <v>7.6923076923076927E-2</v>
      </c>
      <c r="AA14" s="817">
        <v>0</v>
      </c>
      <c r="AB14" s="43">
        <v>0</v>
      </c>
    </row>
    <row r="15" spans="1:28" ht="27.75" customHeight="1">
      <c r="B15" s="816" t="s">
        <v>164</v>
      </c>
      <c r="C15" s="817">
        <v>28</v>
      </c>
      <c r="D15" s="818">
        <v>0.24778761061946902</v>
      </c>
      <c r="E15" s="817">
        <v>0</v>
      </c>
      <c r="F15" s="818">
        <v>0</v>
      </c>
      <c r="G15" s="817">
        <v>5</v>
      </c>
      <c r="H15" s="818">
        <v>0.26315789473684209</v>
      </c>
      <c r="I15" s="817">
        <v>17</v>
      </c>
      <c r="J15" s="818">
        <v>0.28333333333333333</v>
      </c>
      <c r="K15" s="817">
        <v>6</v>
      </c>
      <c r="L15" s="818">
        <v>0.42857142857142855</v>
      </c>
      <c r="M15" s="817">
        <v>2</v>
      </c>
      <c r="N15" s="818">
        <v>0.1</v>
      </c>
      <c r="O15" s="817">
        <v>13</v>
      </c>
      <c r="P15" s="818">
        <v>0.30952380952380953</v>
      </c>
      <c r="Q15" s="817">
        <v>13</v>
      </c>
      <c r="R15" s="818">
        <v>0.25490196078431371</v>
      </c>
      <c r="S15" s="817">
        <v>12</v>
      </c>
      <c r="T15" s="818">
        <v>0.22641509433962267</v>
      </c>
      <c r="U15" s="817">
        <v>6</v>
      </c>
      <c r="V15" s="818">
        <v>0.23076923076923075</v>
      </c>
      <c r="W15" s="817">
        <v>5</v>
      </c>
      <c r="X15" s="818">
        <v>0.33333333333333326</v>
      </c>
      <c r="Y15" s="817">
        <v>5</v>
      </c>
      <c r="Z15" s="818">
        <v>0.38461538461538469</v>
      </c>
      <c r="AA15" s="817">
        <v>0</v>
      </c>
      <c r="AB15" s="43">
        <v>0</v>
      </c>
    </row>
    <row r="16" spans="1:28" ht="22.5" customHeight="1">
      <c r="B16" s="816" t="s">
        <v>165</v>
      </c>
      <c r="C16" s="817">
        <v>10</v>
      </c>
      <c r="D16" s="818">
        <v>8.8495575221238937E-2</v>
      </c>
      <c r="E16" s="817">
        <v>0</v>
      </c>
      <c r="F16" s="818">
        <v>0</v>
      </c>
      <c r="G16" s="817">
        <v>5</v>
      </c>
      <c r="H16" s="818">
        <v>0.26315789473684209</v>
      </c>
      <c r="I16" s="817">
        <v>3</v>
      </c>
      <c r="J16" s="818">
        <v>0.05</v>
      </c>
      <c r="K16" s="817">
        <v>2</v>
      </c>
      <c r="L16" s="818">
        <v>0.14285714285714285</v>
      </c>
      <c r="M16" s="817">
        <v>4</v>
      </c>
      <c r="N16" s="818">
        <v>0.2</v>
      </c>
      <c r="O16" s="817">
        <v>4</v>
      </c>
      <c r="P16" s="818">
        <v>9.5238095238095233E-2</v>
      </c>
      <c r="Q16" s="817">
        <v>2</v>
      </c>
      <c r="R16" s="818">
        <v>3.9215686274509803E-2</v>
      </c>
      <c r="S16" s="817">
        <v>5</v>
      </c>
      <c r="T16" s="818">
        <v>9.4339622641509441E-2</v>
      </c>
      <c r="U16" s="817">
        <v>2</v>
      </c>
      <c r="V16" s="818">
        <v>7.6923076923076927E-2</v>
      </c>
      <c r="W16" s="817">
        <v>1</v>
      </c>
      <c r="X16" s="818">
        <v>6.6666666666666666E-2</v>
      </c>
      <c r="Y16" s="817">
        <v>2</v>
      </c>
      <c r="Z16" s="818">
        <v>0.15384615384615385</v>
      </c>
      <c r="AA16" s="817">
        <v>0</v>
      </c>
      <c r="AB16" s="43">
        <v>0</v>
      </c>
    </row>
    <row r="17" spans="2:28">
      <c r="B17" s="816" t="s">
        <v>54</v>
      </c>
      <c r="C17" s="817">
        <v>15</v>
      </c>
      <c r="D17" s="818">
        <v>0.13274336283185842</v>
      </c>
      <c r="E17" s="817">
        <v>0</v>
      </c>
      <c r="F17" s="818">
        <v>0</v>
      </c>
      <c r="G17" s="817">
        <v>4</v>
      </c>
      <c r="H17" s="818">
        <v>0.21052631578947367</v>
      </c>
      <c r="I17" s="817">
        <v>8</v>
      </c>
      <c r="J17" s="818">
        <v>0.13333333333333333</v>
      </c>
      <c r="K17" s="817">
        <v>3</v>
      </c>
      <c r="L17" s="818">
        <v>0.21428571428571427</v>
      </c>
      <c r="M17" s="817">
        <v>1</v>
      </c>
      <c r="N17" s="818">
        <v>0.05</v>
      </c>
      <c r="O17" s="817">
        <v>9</v>
      </c>
      <c r="P17" s="818">
        <v>0.21428571428571427</v>
      </c>
      <c r="Q17" s="817">
        <v>5</v>
      </c>
      <c r="R17" s="818">
        <v>9.8039215686274522E-2</v>
      </c>
      <c r="S17" s="817">
        <v>8</v>
      </c>
      <c r="T17" s="818">
        <v>0.15094339622641509</v>
      </c>
      <c r="U17" s="817">
        <v>3</v>
      </c>
      <c r="V17" s="818">
        <v>0.11538461538461538</v>
      </c>
      <c r="W17" s="817">
        <v>2</v>
      </c>
      <c r="X17" s="818">
        <v>0.13333333333333333</v>
      </c>
      <c r="Y17" s="817">
        <v>2</v>
      </c>
      <c r="Z17" s="818">
        <v>0.15384615384615385</v>
      </c>
      <c r="AA17" s="817">
        <v>0</v>
      </c>
      <c r="AB17" s="43">
        <v>0</v>
      </c>
    </row>
    <row r="18" spans="2:28">
      <c r="B18" s="816" t="s">
        <v>100</v>
      </c>
      <c r="C18" s="817">
        <v>20</v>
      </c>
      <c r="D18" s="818">
        <v>0.1769911504424779</v>
      </c>
      <c r="E18" s="817">
        <v>20</v>
      </c>
      <c r="F18" s="818">
        <v>1</v>
      </c>
      <c r="G18" s="817">
        <v>0</v>
      </c>
      <c r="H18" s="818">
        <v>0</v>
      </c>
      <c r="I18" s="817">
        <v>0</v>
      </c>
      <c r="J18" s="818">
        <v>0</v>
      </c>
      <c r="K18" s="817">
        <v>0</v>
      </c>
      <c r="L18" s="818">
        <v>0</v>
      </c>
      <c r="M18" s="817">
        <v>7</v>
      </c>
      <c r="N18" s="818">
        <v>0.35000000000000003</v>
      </c>
      <c r="O18" s="817">
        <v>1</v>
      </c>
      <c r="P18" s="818">
        <v>2.3809523809523794E-2</v>
      </c>
      <c r="Q18" s="817">
        <v>12</v>
      </c>
      <c r="R18" s="818">
        <v>0.23529411764705885</v>
      </c>
      <c r="S18" s="817">
        <v>9</v>
      </c>
      <c r="T18" s="818">
        <v>0.16981132075471697</v>
      </c>
      <c r="U18" s="817">
        <v>5</v>
      </c>
      <c r="V18" s="818">
        <v>0.19230769230769229</v>
      </c>
      <c r="W18" s="817">
        <v>0</v>
      </c>
      <c r="X18" s="818">
        <v>0</v>
      </c>
      <c r="Y18" s="817">
        <v>3</v>
      </c>
      <c r="Z18" s="818">
        <v>0.23076923076923084</v>
      </c>
      <c r="AA18" s="817">
        <v>3</v>
      </c>
      <c r="AB18" s="43">
        <v>0.5</v>
      </c>
    </row>
    <row r="19" spans="2:28" s="974" customFormat="1" ht="15" customHeight="1">
      <c r="B19" s="816" t="s">
        <v>1269</v>
      </c>
      <c r="C19" s="817">
        <v>113</v>
      </c>
      <c r="D19" s="818">
        <v>1</v>
      </c>
      <c r="E19" s="817">
        <v>20</v>
      </c>
      <c r="F19" s="818">
        <v>1</v>
      </c>
      <c r="G19" s="817">
        <v>19</v>
      </c>
      <c r="H19" s="818">
        <v>1</v>
      </c>
      <c r="I19" s="817">
        <v>60</v>
      </c>
      <c r="J19" s="818">
        <v>1</v>
      </c>
      <c r="K19" s="817">
        <v>14</v>
      </c>
      <c r="L19" s="818">
        <v>1</v>
      </c>
      <c r="M19" s="817">
        <v>20</v>
      </c>
      <c r="N19" s="818">
        <v>1</v>
      </c>
      <c r="O19" s="817">
        <v>42</v>
      </c>
      <c r="P19" s="818">
        <v>1</v>
      </c>
      <c r="Q19" s="817">
        <v>51</v>
      </c>
      <c r="R19" s="818">
        <v>1</v>
      </c>
      <c r="S19" s="817">
        <v>53</v>
      </c>
      <c r="T19" s="818">
        <v>1</v>
      </c>
      <c r="U19" s="817">
        <v>26</v>
      </c>
      <c r="V19" s="818">
        <v>1</v>
      </c>
      <c r="W19" s="817">
        <v>15</v>
      </c>
      <c r="X19" s="818">
        <v>1</v>
      </c>
      <c r="Y19" s="817">
        <v>13</v>
      </c>
      <c r="Z19" s="818">
        <v>1</v>
      </c>
      <c r="AA19" s="819">
        <v>6</v>
      </c>
      <c r="AB19" s="820">
        <v>1</v>
      </c>
    </row>
    <row r="20" spans="2:28" s="974" customFormat="1" ht="15" customHeight="1" thickBot="1">
      <c r="B20" s="54" t="s">
        <v>209</v>
      </c>
      <c r="C20" s="87">
        <v>2.3253012048192798</v>
      </c>
      <c r="D20" s="87"/>
      <c r="E20" s="88"/>
      <c r="F20" s="88"/>
      <c r="G20" s="87">
        <v>2.7142857142857144</v>
      </c>
      <c r="H20" s="87"/>
      <c r="I20" s="87">
        <v>2.0877192982456139</v>
      </c>
      <c r="J20" s="87"/>
      <c r="K20" s="87">
        <v>3</v>
      </c>
      <c r="L20" s="87"/>
      <c r="M20" s="87">
        <v>1.7777777777777777</v>
      </c>
      <c r="N20" s="87"/>
      <c r="O20" s="87">
        <v>2.7567567567567566</v>
      </c>
      <c r="P20" s="87"/>
      <c r="Q20" s="87">
        <v>2.0270270270270272</v>
      </c>
      <c r="R20" s="87"/>
      <c r="S20" s="87">
        <v>2.1025641025641026</v>
      </c>
      <c r="T20" s="87"/>
      <c r="U20" s="87">
        <v>1.8421052631578947</v>
      </c>
      <c r="V20" s="87"/>
      <c r="W20" s="87">
        <v>3.1428571428571428</v>
      </c>
      <c r="X20" s="87"/>
      <c r="Y20" s="87">
        <v>3.625</v>
      </c>
      <c r="Z20" s="89"/>
      <c r="AA20" s="93">
        <v>1</v>
      </c>
      <c r="AB20" s="975"/>
    </row>
    <row r="21" spans="2:28" s="974" customFormat="1" ht="12.95" customHeight="1" thickTop="1">
      <c r="B21" s="1591" t="s">
        <v>1457</v>
      </c>
      <c r="C21" s="1591"/>
      <c r="D21" s="1591"/>
      <c r="E21" s="1591"/>
      <c r="F21" s="1591"/>
      <c r="G21" s="1591"/>
      <c r="H21" s="1591"/>
      <c r="I21" s="1591"/>
      <c r="J21" s="1591"/>
      <c r="K21" s="1591"/>
      <c r="L21" s="1591"/>
      <c r="M21" s="1591"/>
      <c r="N21" s="1591"/>
      <c r="O21" s="1591"/>
      <c r="P21" s="1591"/>
      <c r="Q21" s="1591"/>
      <c r="R21" s="1591"/>
      <c r="S21" s="1591"/>
      <c r="T21" s="1591"/>
      <c r="U21" s="1591"/>
      <c r="V21" s="1591"/>
      <c r="W21" s="1591"/>
      <c r="X21" s="1591"/>
      <c r="Y21" s="1591"/>
      <c r="Z21" s="1591"/>
      <c r="AA21" s="1591"/>
    </row>
    <row r="22" spans="2:28">
      <c r="C22" s="976"/>
      <c r="D22" s="976"/>
      <c r="E22" s="976"/>
      <c r="F22" s="976"/>
      <c r="G22" s="976"/>
      <c r="H22" s="976"/>
    </row>
    <row r="24" spans="2:28" ht="15" thickBot="1">
      <c r="B24" s="1579" t="s">
        <v>987</v>
      </c>
      <c r="C24" s="1579"/>
      <c r="D24" s="1579"/>
      <c r="E24" s="1579"/>
      <c r="F24" s="672"/>
      <c r="G24" s="672"/>
    </row>
    <row r="25" spans="2:28" ht="15" thickTop="1">
      <c r="B25" s="1589"/>
      <c r="C25" s="1590"/>
      <c r="D25" s="591" t="s">
        <v>127</v>
      </c>
      <c r="E25" s="1434" t="s">
        <v>128</v>
      </c>
    </row>
    <row r="26" spans="2:28">
      <c r="B26" s="1576" t="s">
        <v>832</v>
      </c>
      <c r="C26" s="1577"/>
      <c r="D26" s="592">
        <v>2</v>
      </c>
      <c r="E26" s="1435">
        <f>D26/113</f>
        <v>1.7699115044247787E-2</v>
      </c>
      <c r="F26" s="977"/>
    </row>
    <row r="27" spans="2:28">
      <c r="B27" s="1576" t="s">
        <v>833</v>
      </c>
      <c r="C27" s="1577" t="s">
        <v>833</v>
      </c>
      <c r="D27" s="592">
        <v>1</v>
      </c>
      <c r="E27" s="1435">
        <f t="shared" ref="E27:E39" si="0">D27/113</f>
        <v>8.8495575221238937E-3</v>
      </c>
    </row>
    <row r="28" spans="2:28" ht="15" customHeight="1">
      <c r="B28" s="1576" t="s">
        <v>834</v>
      </c>
      <c r="C28" s="1577" t="s">
        <v>834</v>
      </c>
      <c r="D28" s="592">
        <v>1</v>
      </c>
      <c r="E28" s="1435">
        <f t="shared" si="0"/>
        <v>8.8495575221238937E-3</v>
      </c>
    </row>
    <row r="29" spans="2:28" ht="15" customHeight="1">
      <c r="B29" s="1576" t="s">
        <v>835</v>
      </c>
      <c r="C29" s="1577" t="s">
        <v>835</v>
      </c>
      <c r="D29" s="592">
        <v>1</v>
      </c>
      <c r="E29" s="1435">
        <f t="shared" si="0"/>
        <v>8.8495575221238937E-3</v>
      </c>
    </row>
    <row r="30" spans="2:28" ht="15" customHeight="1">
      <c r="B30" s="1576" t="s">
        <v>836</v>
      </c>
      <c r="C30" s="1577" t="s">
        <v>836</v>
      </c>
      <c r="D30" s="592">
        <v>1</v>
      </c>
      <c r="E30" s="1435">
        <f t="shared" si="0"/>
        <v>8.8495575221238937E-3</v>
      </c>
    </row>
    <row r="31" spans="2:28" ht="15" customHeight="1">
      <c r="B31" s="1576" t="s">
        <v>837</v>
      </c>
      <c r="C31" s="1577" t="s">
        <v>837</v>
      </c>
      <c r="D31" s="592">
        <v>1</v>
      </c>
      <c r="E31" s="1435">
        <f t="shared" si="0"/>
        <v>8.8495575221238937E-3</v>
      </c>
    </row>
    <row r="32" spans="2:28" ht="15" customHeight="1">
      <c r="B32" s="1576" t="s">
        <v>838</v>
      </c>
      <c r="C32" s="1577" t="s">
        <v>838</v>
      </c>
      <c r="D32" s="592">
        <v>1</v>
      </c>
      <c r="E32" s="1435">
        <f t="shared" si="0"/>
        <v>8.8495575221238937E-3</v>
      </c>
    </row>
    <row r="33" spans="2:28">
      <c r="B33" s="1576" t="s">
        <v>839</v>
      </c>
      <c r="C33" s="1577" t="s">
        <v>839</v>
      </c>
      <c r="D33" s="592">
        <v>1</v>
      </c>
      <c r="E33" s="1435">
        <f t="shared" si="0"/>
        <v>8.8495575221238937E-3</v>
      </c>
    </row>
    <row r="34" spans="2:28" ht="15" customHeight="1">
      <c r="B34" s="1576" t="s">
        <v>840</v>
      </c>
      <c r="C34" s="1577" t="s">
        <v>840</v>
      </c>
      <c r="D34" s="592">
        <v>1</v>
      </c>
      <c r="E34" s="1435">
        <f t="shared" si="0"/>
        <v>8.8495575221238937E-3</v>
      </c>
    </row>
    <row r="35" spans="2:28" ht="15" customHeight="1">
      <c r="B35" s="1576" t="s">
        <v>841</v>
      </c>
      <c r="C35" s="1577" t="s">
        <v>841</v>
      </c>
      <c r="D35" s="592">
        <v>1</v>
      </c>
      <c r="E35" s="1435">
        <f t="shared" si="0"/>
        <v>8.8495575221238937E-3</v>
      </c>
    </row>
    <row r="36" spans="2:28" ht="15" customHeight="1">
      <c r="B36" s="1576" t="s">
        <v>842</v>
      </c>
      <c r="C36" s="1577" t="s">
        <v>842</v>
      </c>
      <c r="D36" s="592">
        <v>1</v>
      </c>
      <c r="E36" s="1435">
        <f t="shared" si="0"/>
        <v>8.8495575221238937E-3</v>
      </c>
    </row>
    <row r="37" spans="2:28" ht="15" customHeight="1">
      <c r="B37" s="1576" t="s">
        <v>1412</v>
      </c>
      <c r="C37" s="1577" t="s">
        <v>843</v>
      </c>
      <c r="D37" s="592">
        <v>1</v>
      </c>
      <c r="E37" s="1435">
        <f t="shared" si="0"/>
        <v>8.8495575221238937E-3</v>
      </c>
    </row>
    <row r="38" spans="2:28" ht="15" customHeight="1">
      <c r="B38" s="1576" t="s">
        <v>1413</v>
      </c>
      <c r="C38" s="1577" t="s">
        <v>844</v>
      </c>
      <c r="D38" s="592">
        <v>1</v>
      </c>
      <c r="E38" s="1435">
        <f t="shared" si="0"/>
        <v>8.8495575221238937E-3</v>
      </c>
    </row>
    <row r="39" spans="2:28" ht="15" customHeight="1">
      <c r="B39" s="1576" t="s">
        <v>845</v>
      </c>
      <c r="C39" s="1577" t="s">
        <v>845</v>
      </c>
      <c r="D39" s="592">
        <v>1</v>
      </c>
      <c r="E39" s="1435">
        <f t="shared" si="0"/>
        <v>8.8495575221238937E-3</v>
      </c>
    </row>
    <row r="40" spans="2:28" ht="15" customHeight="1">
      <c r="B40" s="1576" t="s">
        <v>44</v>
      </c>
      <c r="C40" s="1577" t="s">
        <v>44</v>
      </c>
      <c r="D40" s="1446">
        <v>15</v>
      </c>
      <c r="E40" s="1435">
        <f t="shared" ref="E40" si="1">D40/113</f>
        <v>0.13274336283185842</v>
      </c>
    </row>
    <row r="41" spans="2:28" s="782" customFormat="1" ht="12.75" customHeight="1" thickBot="1">
      <c r="B41" s="1583" t="s">
        <v>1269</v>
      </c>
      <c r="C41" s="1584"/>
      <c r="D41" s="1447">
        <v>113</v>
      </c>
      <c r="E41" s="1448">
        <v>1</v>
      </c>
      <c r="H41" s="681"/>
      <c r="J41" s="387"/>
      <c r="K41" s="387"/>
      <c r="P41" s="387"/>
      <c r="Q41" s="387"/>
      <c r="R41" s="387"/>
      <c r="S41" s="387"/>
      <c r="T41" s="387"/>
      <c r="U41" s="387"/>
      <c r="V41" s="387"/>
      <c r="W41" s="387"/>
      <c r="X41" s="387"/>
      <c r="Y41" s="387"/>
      <c r="Z41" s="387"/>
      <c r="AA41" s="387"/>
      <c r="AB41" s="387"/>
    </row>
  </sheetData>
  <mergeCells count="39">
    <mergeCell ref="B40:C40"/>
    <mergeCell ref="B41:C41"/>
    <mergeCell ref="Y5:Z5"/>
    <mergeCell ref="AA5:AB5"/>
    <mergeCell ref="B4:B6"/>
    <mergeCell ref="C5:C6"/>
    <mergeCell ref="Q5:R5"/>
    <mergeCell ref="S5:T5"/>
    <mergeCell ref="U5:V5"/>
    <mergeCell ref="B29:C29"/>
    <mergeCell ref="B25:C25"/>
    <mergeCell ref="B21:AA21"/>
    <mergeCell ref="D5:D6"/>
    <mergeCell ref="E5:F5"/>
    <mergeCell ref="G5:H5"/>
    <mergeCell ref="I5:J5"/>
    <mergeCell ref="O5:P5"/>
    <mergeCell ref="W5:X5"/>
    <mergeCell ref="B24:E24"/>
    <mergeCell ref="B3:AB3"/>
    <mergeCell ref="C4:D4"/>
    <mergeCell ref="E4:L4"/>
    <mergeCell ref="M4:R4"/>
    <mergeCell ref="S4:AB4"/>
    <mergeCell ref="B37:C37"/>
    <mergeCell ref="B38:C38"/>
    <mergeCell ref="B39:C39"/>
    <mergeCell ref="K5:L5"/>
    <mergeCell ref="M5:N5"/>
    <mergeCell ref="B32:C32"/>
    <mergeCell ref="B33:C33"/>
    <mergeCell ref="B34:C34"/>
    <mergeCell ref="B35:C35"/>
    <mergeCell ref="B36:C36"/>
    <mergeCell ref="B26:C26"/>
    <mergeCell ref="B27:C27"/>
    <mergeCell ref="B28:C28"/>
    <mergeCell ref="B30:C30"/>
    <mergeCell ref="B31:C31"/>
  </mergeCells>
  <hyperlinks>
    <hyperlink ref="A1" location="Índice!A1" display="Índice!A1"/>
  </hyperlinks>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2"/>
  <sheetViews>
    <sheetView topLeftCell="B6" zoomScaleNormal="100" workbookViewId="0">
      <selection activeCell="B22" sqref="B22:R22"/>
    </sheetView>
  </sheetViews>
  <sheetFormatPr defaultRowHeight="14.25"/>
  <cols>
    <col min="2" max="2" width="25.75" customWidth="1"/>
  </cols>
  <sheetData>
    <row r="1" spans="1:28">
      <c r="A1" s="1" t="s">
        <v>2</v>
      </c>
    </row>
    <row r="3" spans="1:28" ht="54.75" customHeight="1" thickBot="1">
      <c r="B3" s="1592" t="s">
        <v>1450</v>
      </c>
      <c r="C3" s="1592"/>
      <c r="D3" s="1592"/>
      <c r="E3" s="1592"/>
      <c r="F3" s="1592"/>
      <c r="G3" s="1592"/>
      <c r="H3" s="1592"/>
      <c r="I3" s="1592"/>
      <c r="J3" s="1592"/>
      <c r="K3" s="1592"/>
      <c r="L3" s="1592"/>
      <c r="M3" s="1592"/>
      <c r="N3" s="1592"/>
      <c r="O3" s="1592"/>
      <c r="P3" s="1592"/>
      <c r="Q3" s="1592"/>
      <c r="R3" s="1592"/>
      <c r="S3" s="1592"/>
      <c r="T3" s="1592"/>
      <c r="U3" s="1592"/>
      <c r="V3" s="1592"/>
      <c r="W3" s="1592"/>
      <c r="X3" s="1592"/>
      <c r="Y3" s="1592"/>
      <c r="Z3" s="1592"/>
      <c r="AA3" s="1592"/>
      <c r="AB3" s="1592"/>
    </row>
    <row r="4" spans="1:28" ht="15.75" customHeight="1" thickTop="1">
      <c r="B4" s="1593"/>
      <c r="C4" s="1596" t="s">
        <v>44</v>
      </c>
      <c r="D4" s="1596"/>
      <c r="E4" s="1596" t="s">
        <v>123</v>
      </c>
      <c r="F4" s="1596"/>
      <c r="G4" s="1596"/>
      <c r="H4" s="1596"/>
      <c r="I4" s="1596"/>
      <c r="J4" s="1596"/>
      <c r="K4" s="1596"/>
      <c r="L4" s="1596"/>
      <c r="M4" s="1596" t="s">
        <v>124</v>
      </c>
      <c r="N4" s="1596"/>
      <c r="O4" s="1596"/>
      <c r="P4" s="1596"/>
      <c r="Q4" s="1596"/>
      <c r="R4" s="1596"/>
      <c r="S4" s="1596" t="s">
        <v>45</v>
      </c>
      <c r="T4" s="1596"/>
      <c r="U4" s="1596"/>
      <c r="V4" s="1596"/>
      <c r="W4" s="1596"/>
      <c r="X4" s="1596"/>
      <c r="Y4" s="1596"/>
      <c r="Z4" s="1596"/>
      <c r="AA4" s="1596"/>
      <c r="AB4" s="1597"/>
    </row>
    <row r="5" spans="1:28" ht="39.75" customHeight="1">
      <c r="B5" s="1594"/>
      <c r="C5" s="1598" t="s">
        <v>127</v>
      </c>
      <c r="D5" s="1598" t="s">
        <v>128</v>
      </c>
      <c r="E5" s="1598" t="s">
        <v>46</v>
      </c>
      <c r="F5" s="1598"/>
      <c r="G5" s="1598" t="s">
        <v>1078</v>
      </c>
      <c r="H5" s="1598"/>
      <c r="I5" s="1598" t="s">
        <v>1077</v>
      </c>
      <c r="J5" s="1598"/>
      <c r="K5" s="1598" t="s">
        <v>1098</v>
      </c>
      <c r="L5" s="1598"/>
      <c r="M5" s="1598" t="s">
        <v>48</v>
      </c>
      <c r="N5" s="1598"/>
      <c r="O5" s="1598" t="s">
        <v>49</v>
      </c>
      <c r="P5" s="1598"/>
      <c r="Q5" s="1598" t="s">
        <v>1441</v>
      </c>
      <c r="R5" s="1598"/>
      <c r="S5" s="1598" t="s">
        <v>1065</v>
      </c>
      <c r="T5" s="1598"/>
      <c r="U5" s="1598" t="s">
        <v>1066</v>
      </c>
      <c r="V5" s="1598"/>
      <c r="W5" s="1598" t="s">
        <v>1067</v>
      </c>
      <c r="X5" s="1598"/>
      <c r="Y5" s="1598" t="s">
        <v>125</v>
      </c>
      <c r="Z5" s="1598"/>
      <c r="AA5" s="1598" t="s">
        <v>47</v>
      </c>
      <c r="AB5" s="1599"/>
    </row>
    <row r="6" spans="1:28">
      <c r="B6" s="1595"/>
      <c r="C6" s="1598"/>
      <c r="D6" s="1598"/>
      <c r="E6" s="132" t="s">
        <v>127</v>
      </c>
      <c r="F6" s="132" t="s">
        <v>128</v>
      </c>
      <c r="G6" s="132" t="s">
        <v>127</v>
      </c>
      <c r="H6" s="132" t="s">
        <v>128</v>
      </c>
      <c r="I6" s="132" t="s">
        <v>127</v>
      </c>
      <c r="J6" s="132" t="s">
        <v>128</v>
      </c>
      <c r="K6" s="132" t="s">
        <v>127</v>
      </c>
      <c r="L6" s="132" t="s">
        <v>128</v>
      </c>
      <c r="M6" s="132" t="s">
        <v>127</v>
      </c>
      <c r="N6" s="132" t="s">
        <v>128</v>
      </c>
      <c r="O6" s="132" t="s">
        <v>127</v>
      </c>
      <c r="P6" s="132" t="s">
        <v>128</v>
      </c>
      <c r="Q6" s="132" t="s">
        <v>127</v>
      </c>
      <c r="R6" s="132" t="s">
        <v>128</v>
      </c>
      <c r="S6" s="132" t="s">
        <v>127</v>
      </c>
      <c r="T6" s="132" t="s">
        <v>128</v>
      </c>
      <c r="U6" s="132" t="s">
        <v>127</v>
      </c>
      <c r="V6" s="132" t="s">
        <v>128</v>
      </c>
      <c r="W6" s="132" t="s">
        <v>127</v>
      </c>
      <c r="X6" s="132" t="s">
        <v>128</v>
      </c>
      <c r="Y6" s="132" t="s">
        <v>127</v>
      </c>
      <c r="Z6" s="132" t="s">
        <v>128</v>
      </c>
      <c r="AA6" s="132" t="s">
        <v>127</v>
      </c>
      <c r="AB6" s="133" t="s">
        <v>128</v>
      </c>
    </row>
    <row r="7" spans="1:28" ht="36">
      <c r="B7" s="134" t="s">
        <v>360</v>
      </c>
      <c r="C7" s="135">
        <v>19</v>
      </c>
      <c r="D7" s="136">
        <v>0.16814159292035399</v>
      </c>
      <c r="E7" s="135">
        <v>2</v>
      </c>
      <c r="F7" s="136">
        <v>0.1</v>
      </c>
      <c r="G7" s="135">
        <v>2</v>
      </c>
      <c r="H7" s="136">
        <v>0.10526315789473684</v>
      </c>
      <c r="I7" s="135">
        <v>15</v>
      </c>
      <c r="J7" s="136">
        <v>0.25</v>
      </c>
      <c r="K7" s="135">
        <v>0</v>
      </c>
      <c r="L7" s="136">
        <v>0</v>
      </c>
      <c r="M7" s="135">
        <v>2</v>
      </c>
      <c r="N7" s="136">
        <v>0.1</v>
      </c>
      <c r="O7" s="135">
        <v>8</v>
      </c>
      <c r="P7" s="136">
        <v>0.19047619047619047</v>
      </c>
      <c r="Q7" s="135">
        <v>9</v>
      </c>
      <c r="R7" s="136">
        <v>0.17647058823529413</v>
      </c>
      <c r="S7" s="135">
        <v>10</v>
      </c>
      <c r="T7" s="136">
        <v>0.18867924528301888</v>
      </c>
      <c r="U7" s="135">
        <v>5</v>
      </c>
      <c r="V7" s="136">
        <v>0.19230769230769235</v>
      </c>
      <c r="W7" s="135">
        <v>2</v>
      </c>
      <c r="X7" s="136">
        <v>0.13333333333333333</v>
      </c>
      <c r="Y7" s="135">
        <v>1</v>
      </c>
      <c r="Z7" s="136">
        <v>7.6923076923076927E-2</v>
      </c>
      <c r="AA7" s="135">
        <v>1</v>
      </c>
      <c r="AB7" s="137">
        <v>0.16666666666666663</v>
      </c>
    </row>
    <row r="8" spans="1:28" ht="36">
      <c r="B8" s="138" t="s">
        <v>361</v>
      </c>
      <c r="C8" s="139">
        <v>13</v>
      </c>
      <c r="D8" s="140">
        <v>0.11504424778761062</v>
      </c>
      <c r="E8" s="139">
        <v>4</v>
      </c>
      <c r="F8" s="140">
        <v>0.2</v>
      </c>
      <c r="G8" s="139">
        <v>0</v>
      </c>
      <c r="H8" s="140">
        <v>0</v>
      </c>
      <c r="I8" s="139">
        <v>9</v>
      </c>
      <c r="J8" s="140">
        <v>0.15</v>
      </c>
      <c r="K8" s="139">
        <v>0</v>
      </c>
      <c r="L8" s="140">
        <v>0</v>
      </c>
      <c r="M8" s="139">
        <v>1</v>
      </c>
      <c r="N8" s="140">
        <v>0.05</v>
      </c>
      <c r="O8" s="139">
        <v>4</v>
      </c>
      <c r="P8" s="140">
        <v>9.5238095238095233E-2</v>
      </c>
      <c r="Q8" s="139">
        <v>8</v>
      </c>
      <c r="R8" s="140">
        <v>0.15686274509803921</v>
      </c>
      <c r="S8" s="139">
        <v>4</v>
      </c>
      <c r="T8" s="140">
        <v>7.5471698113207544E-2</v>
      </c>
      <c r="U8" s="139">
        <v>5</v>
      </c>
      <c r="V8" s="140">
        <v>0.19230769230769235</v>
      </c>
      <c r="W8" s="139">
        <v>1</v>
      </c>
      <c r="X8" s="140">
        <v>6.6666666666666666E-2</v>
      </c>
      <c r="Y8" s="139">
        <v>3</v>
      </c>
      <c r="Z8" s="140">
        <v>0.23076923076923075</v>
      </c>
      <c r="AA8" s="139">
        <v>0</v>
      </c>
      <c r="AB8" s="141">
        <v>0</v>
      </c>
    </row>
    <row r="9" spans="1:28" ht="24">
      <c r="B9" s="138" t="s">
        <v>362</v>
      </c>
      <c r="C9" s="139">
        <v>28</v>
      </c>
      <c r="D9" s="140">
        <v>0.24778761061946902</v>
      </c>
      <c r="E9" s="139">
        <v>5</v>
      </c>
      <c r="F9" s="140">
        <v>0.25</v>
      </c>
      <c r="G9" s="139">
        <v>2</v>
      </c>
      <c r="H9" s="140">
        <v>0.10526315789473684</v>
      </c>
      <c r="I9" s="139">
        <v>21</v>
      </c>
      <c r="J9" s="140">
        <v>0.35</v>
      </c>
      <c r="K9" s="139">
        <v>0</v>
      </c>
      <c r="L9" s="140">
        <v>0</v>
      </c>
      <c r="M9" s="139">
        <v>4</v>
      </c>
      <c r="N9" s="140">
        <v>0.2</v>
      </c>
      <c r="O9" s="139">
        <v>13</v>
      </c>
      <c r="P9" s="140">
        <v>0.30952380952380953</v>
      </c>
      <c r="Q9" s="139">
        <v>11</v>
      </c>
      <c r="R9" s="140">
        <v>0.21568627450980393</v>
      </c>
      <c r="S9" s="139">
        <v>13</v>
      </c>
      <c r="T9" s="140">
        <v>0.24528301886792453</v>
      </c>
      <c r="U9" s="139">
        <v>9</v>
      </c>
      <c r="V9" s="140">
        <v>0.34615384615384615</v>
      </c>
      <c r="W9" s="139">
        <v>2</v>
      </c>
      <c r="X9" s="140">
        <v>0.13333333333333333</v>
      </c>
      <c r="Y9" s="139">
        <v>2</v>
      </c>
      <c r="Z9" s="140">
        <v>0.15384615384615385</v>
      </c>
      <c r="AA9" s="139">
        <v>2</v>
      </c>
      <c r="AB9" s="141">
        <v>0.33333333333333326</v>
      </c>
    </row>
    <row r="10" spans="1:28">
      <c r="B10" s="138" t="s">
        <v>363</v>
      </c>
      <c r="C10" s="139">
        <v>10</v>
      </c>
      <c r="D10" s="140">
        <v>8.8495575221238937E-2</v>
      </c>
      <c r="E10" s="139">
        <v>1</v>
      </c>
      <c r="F10" s="140">
        <v>0.05</v>
      </c>
      <c r="G10" s="139">
        <v>0</v>
      </c>
      <c r="H10" s="140">
        <v>0</v>
      </c>
      <c r="I10" s="139">
        <v>9</v>
      </c>
      <c r="J10" s="140">
        <v>0.15</v>
      </c>
      <c r="K10" s="139">
        <v>0</v>
      </c>
      <c r="L10" s="140">
        <v>0</v>
      </c>
      <c r="M10" s="139">
        <v>0</v>
      </c>
      <c r="N10" s="140">
        <v>0</v>
      </c>
      <c r="O10" s="139">
        <v>2</v>
      </c>
      <c r="P10" s="140">
        <v>4.7619047619047616E-2</v>
      </c>
      <c r="Q10" s="139">
        <v>8</v>
      </c>
      <c r="R10" s="140">
        <v>0.15686274509803921</v>
      </c>
      <c r="S10" s="139">
        <v>5</v>
      </c>
      <c r="T10" s="140">
        <v>9.4339622641509441E-2</v>
      </c>
      <c r="U10" s="139">
        <v>2</v>
      </c>
      <c r="V10" s="140">
        <v>7.6923076923076927E-2</v>
      </c>
      <c r="W10" s="139">
        <v>1</v>
      </c>
      <c r="X10" s="140">
        <v>6.6666666666666666E-2</v>
      </c>
      <c r="Y10" s="139">
        <v>1</v>
      </c>
      <c r="Z10" s="140">
        <v>7.6923076923076927E-2</v>
      </c>
      <c r="AA10" s="139">
        <v>1</v>
      </c>
      <c r="AB10" s="141">
        <v>0.16666666666666663</v>
      </c>
    </row>
    <row r="11" spans="1:28">
      <c r="B11" s="138" t="s">
        <v>364</v>
      </c>
      <c r="C11" s="139">
        <v>29</v>
      </c>
      <c r="D11" s="140">
        <v>0.25663716814159293</v>
      </c>
      <c r="E11" s="139">
        <v>8</v>
      </c>
      <c r="F11" s="140">
        <v>0.4</v>
      </c>
      <c r="G11" s="139">
        <v>1</v>
      </c>
      <c r="H11" s="140">
        <v>5.2631578947368418E-2</v>
      </c>
      <c r="I11" s="139">
        <v>20</v>
      </c>
      <c r="J11" s="140">
        <v>0.33333333333333326</v>
      </c>
      <c r="K11" s="139">
        <v>0</v>
      </c>
      <c r="L11" s="140">
        <v>0</v>
      </c>
      <c r="M11" s="139">
        <v>6</v>
      </c>
      <c r="N11" s="140">
        <v>0.3</v>
      </c>
      <c r="O11" s="139">
        <v>8</v>
      </c>
      <c r="P11" s="140">
        <v>0.19047619047619047</v>
      </c>
      <c r="Q11" s="139">
        <v>15</v>
      </c>
      <c r="R11" s="140">
        <v>0.29411764705882354</v>
      </c>
      <c r="S11" s="139">
        <v>16</v>
      </c>
      <c r="T11" s="140">
        <v>0.30188679245283018</v>
      </c>
      <c r="U11" s="139">
        <v>5</v>
      </c>
      <c r="V11" s="140">
        <v>0.19230769230769235</v>
      </c>
      <c r="W11" s="139">
        <v>3</v>
      </c>
      <c r="X11" s="140">
        <v>0.2</v>
      </c>
      <c r="Y11" s="139">
        <v>2</v>
      </c>
      <c r="Z11" s="140">
        <v>0.15384615384615385</v>
      </c>
      <c r="AA11" s="139">
        <v>3</v>
      </c>
      <c r="AB11" s="141">
        <v>0.5</v>
      </c>
    </row>
    <row r="12" spans="1:28">
      <c r="B12" s="138" t="s">
        <v>365</v>
      </c>
      <c r="C12" s="139">
        <v>10</v>
      </c>
      <c r="D12" s="140">
        <v>8.8495575221238937E-2</v>
      </c>
      <c r="E12" s="139">
        <v>3</v>
      </c>
      <c r="F12" s="140">
        <v>0.15</v>
      </c>
      <c r="G12" s="139">
        <v>1</v>
      </c>
      <c r="H12" s="140">
        <v>5.2631578947368418E-2</v>
      </c>
      <c r="I12" s="139">
        <v>6</v>
      </c>
      <c r="J12" s="140">
        <v>0.1</v>
      </c>
      <c r="K12" s="139">
        <v>0</v>
      </c>
      <c r="L12" s="140">
        <v>0</v>
      </c>
      <c r="M12" s="139">
        <v>1</v>
      </c>
      <c r="N12" s="140">
        <v>0.05</v>
      </c>
      <c r="O12" s="139">
        <v>3</v>
      </c>
      <c r="P12" s="140">
        <v>7.1428571428571425E-2</v>
      </c>
      <c r="Q12" s="139">
        <v>6</v>
      </c>
      <c r="R12" s="140">
        <v>0.1176470588235294</v>
      </c>
      <c r="S12" s="139">
        <v>2</v>
      </c>
      <c r="T12" s="140">
        <v>3.7735849056603772E-2</v>
      </c>
      <c r="U12" s="139">
        <v>1</v>
      </c>
      <c r="V12" s="140">
        <v>3.8461538461538464E-2</v>
      </c>
      <c r="W12" s="139">
        <v>2</v>
      </c>
      <c r="X12" s="140">
        <v>0.13333333333333333</v>
      </c>
      <c r="Y12" s="139">
        <v>5</v>
      </c>
      <c r="Z12" s="140">
        <v>0.38461538461538469</v>
      </c>
      <c r="AA12" s="139">
        <v>0</v>
      </c>
      <c r="AB12" s="141">
        <v>0</v>
      </c>
    </row>
    <row r="13" spans="1:28">
      <c r="B13" s="138" t="s">
        <v>100</v>
      </c>
      <c r="C13" s="139">
        <v>28</v>
      </c>
      <c r="D13" s="140">
        <v>0.24778761061946902</v>
      </c>
      <c r="E13" s="139">
        <v>0</v>
      </c>
      <c r="F13" s="140">
        <v>0</v>
      </c>
      <c r="G13" s="139">
        <v>14</v>
      </c>
      <c r="H13" s="140">
        <v>0.73684210526315785</v>
      </c>
      <c r="I13" s="139">
        <v>0</v>
      </c>
      <c r="J13" s="140">
        <v>0</v>
      </c>
      <c r="K13" s="139">
        <v>14</v>
      </c>
      <c r="L13" s="140">
        <v>1</v>
      </c>
      <c r="M13" s="139">
        <v>7</v>
      </c>
      <c r="N13" s="140">
        <v>0.35</v>
      </c>
      <c r="O13" s="139">
        <v>12</v>
      </c>
      <c r="P13" s="140">
        <v>0.2857142857142857</v>
      </c>
      <c r="Q13" s="139">
        <v>9</v>
      </c>
      <c r="R13" s="140">
        <v>0.17647058823529413</v>
      </c>
      <c r="S13" s="139">
        <v>15</v>
      </c>
      <c r="T13" s="140">
        <v>0.28301886792452829</v>
      </c>
      <c r="U13" s="139">
        <v>4</v>
      </c>
      <c r="V13" s="140">
        <v>0.15384615384615385</v>
      </c>
      <c r="W13" s="139">
        <v>7</v>
      </c>
      <c r="X13" s="140">
        <v>0.46666666666666662</v>
      </c>
      <c r="Y13" s="139">
        <v>2</v>
      </c>
      <c r="Z13" s="140">
        <v>0.15384615384615385</v>
      </c>
      <c r="AA13" s="139">
        <v>0</v>
      </c>
      <c r="AB13" s="141">
        <v>0</v>
      </c>
    </row>
    <row r="14" spans="1:28">
      <c r="B14" s="584" t="s">
        <v>1269</v>
      </c>
      <c r="C14" s="583">
        <v>113</v>
      </c>
      <c r="D14" s="582">
        <v>1</v>
      </c>
      <c r="E14" s="583">
        <v>20</v>
      </c>
      <c r="F14" s="582">
        <v>1</v>
      </c>
      <c r="G14" s="583">
        <v>19</v>
      </c>
      <c r="H14" s="582">
        <v>1</v>
      </c>
      <c r="I14" s="583">
        <v>60</v>
      </c>
      <c r="J14" s="582">
        <v>1</v>
      </c>
      <c r="K14" s="583">
        <v>14</v>
      </c>
      <c r="L14" s="582">
        <v>1</v>
      </c>
      <c r="M14" s="583">
        <v>20</v>
      </c>
      <c r="N14" s="582">
        <v>1</v>
      </c>
      <c r="O14" s="583">
        <v>42</v>
      </c>
      <c r="P14" s="582">
        <v>1</v>
      </c>
      <c r="Q14" s="583">
        <v>51</v>
      </c>
      <c r="R14" s="582">
        <v>1</v>
      </c>
      <c r="S14" s="583">
        <v>53</v>
      </c>
      <c r="T14" s="582">
        <v>1</v>
      </c>
      <c r="U14" s="583">
        <v>26</v>
      </c>
      <c r="V14" s="582">
        <v>1</v>
      </c>
      <c r="W14" s="583">
        <v>15</v>
      </c>
      <c r="X14" s="582">
        <v>1</v>
      </c>
      <c r="Y14" s="583">
        <v>13</v>
      </c>
      <c r="Z14" s="582">
        <v>1</v>
      </c>
      <c r="AA14" s="583">
        <v>6</v>
      </c>
      <c r="AB14" s="581">
        <v>1</v>
      </c>
    </row>
    <row r="15" spans="1:28" s="86" customFormat="1" ht="15" customHeight="1" thickBot="1">
      <c r="B15" s="54" t="s">
        <v>209</v>
      </c>
      <c r="C15" s="87">
        <v>1.3</v>
      </c>
      <c r="D15" s="87"/>
      <c r="E15" s="88">
        <v>1.2</v>
      </c>
      <c r="F15" s="88"/>
      <c r="G15" s="87">
        <v>1.2</v>
      </c>
      <c r="H15" s="87"/>
      <c r="I15" s="87">
        <v>1.3</v>
      </c>
      <c r="J15" s="87"/>
      <c r="K15" s="87"/>
      <c r="L15" s="87"/>
      <c r="M15" s="87">
        <v>1.1000000000000001</v>
      </c>
      <c r="N15" s="87"/>
      <c r="O15" s="87">
        <v>1.3</v>
      </c>
      <c r="P15" s="87"/>
      <c r="Q15" s="87">
        <v>1.4</v>
      </c>
      <c r="R15" s="87"/>
      <c r="S15" s="87">
        <v>1.3</v>
      </c>
      <c r="T15" s="87"/>
      <c r="U15" s="87">
        <v>1.2</v>
      </c>
      <c r="V15" s="87"/>
      <c r="W15" s="87">
        <v>1.4</v>
      </c>
      <c r="X15" s="87"/>
      <c r="Y15" s="87">
        <v>1.3</v>
      </c>
      <c r="Z15" s="89"/>
      <c r="AA15" s="93">
        <v>1.2</v>
      </c>
      <c r="AB15" s="91"/>
    </row>
    <row r="16" spans="1:28" s="86" customFormat="1" ht="12.95" customHeight="1" thickTop="1">
      <c r="B16" s="1591" t="s">
        <v>1457</v>
      </c>
      <c r="C16" s="1591"/>
      <c r="D16" s="1591"/>
      <c r="E16" s="1591"/>
      <c r="F16" s="1591"/>
      <c r="G16" s="1591"/>
      <c r="H16" s="1591"/>
      <c r="I16" s="1591"/>
      <c r="J16" s="1591"/>
      <c r="K16" s="1591"/>
      <c r="L16" s="1591"/>
      <c r="M16" s="1591"/>
      <c r="N16" s="1591"/>
      <c r="O16" s="1591"/>
      <c r="P16" s="1591"/>
      <c r="Q16" s="1591"/>
      <c r="R16" s="1591"/>
      <c r="S16" s="1591"/>
      <c r="T16" s="1591"/>
      <c r="U16" s="1591"/>
      <c r="V16" s="1591"/>
      <c r="W16" s="1591"/>
      <c r="X16" s="1591"/>
      <c r="Y16" s="1591"/>
      <c r="Z16" s="1591"/>
      <c r="AA16" s="1591"/>
    </row>
    <row r="17" spans="2:18">
      <c r="C17" s="389"/>
      <c r="D17" s="389"/>
      <c r="E17" s="389"/>
      <c r="F17" s="389"/>
      <c r="G17" s="389"/>
      <c r="H17" s="389"/>
      <c r="I17" s="389"/>
      <c r="J17" s="389"/>
      <c r="K17" s="389"/>
      <c r="L17" s="389"/>
      <c r="M17" s="389"/>
    </row>
    <row r="18" spans="2:18" ht="24">
      <c r="B18" s="1545" t="s">
        <v>1451</v>
      </c>
    </row>
    <row r="19" spans="2:18" s="782" customFormat="1">
      <c r="B19" s="1545"/>
    </row>
    <row r="20" spans="2:18">
      <c r="B20" s="1600" t="s">
        <v>360</v>
      </c>
      <c r="C20" s="1600"/>
      <c r="D20" s="1600"/>
      <c r="E20" s="1600"/>
      <c r="F20" s="1600"/>
      <c r="G20" s="1600"/>
      <c r="H20" s="1600"/>
      <c r="I20" s="1600"/>
      <c r="J20" s="1600"/>
      <c r="K20" s="1600"/>
      <c r="L20" s="1600"/>
      <c r="M20" s="1600"/>
      <c r="N20" s="1600"/>
      <c r="O20" s="1600"/>
      <c r="P20" s="1600"/>
      <c r="Q20" s="1600"/>
      <c r="R20" s="1600"/>
    </row>
    <row r="21" spans="2:18">
      <c r="B21" s="1601" t="s">
        <v>366</v>
      </c>
      <c r="C21" s="1601"/>
      <c r="D21" s="1601"/>
      <c r="E21" s="1601"/>
      <c r="F21" s="1601"/>
      <c r="G21" s="1601"/>
      <c r="H21" s="1601"/>
      <c r="I21" s="1601"/>
      <c r="J21" s="1601"/>
      <c r="K21" s="1601"/>
      <c r="L21" s="1601"/>
      <c r="M21" s="1601"/>
      <c r="N21" s="1601"/>
      <c r="O21" s="1601"/>
      <c r="P21" s="1601"/>
      <c r="Q21" s="1601"/>
      <c r="R21" s="1601"/>
    </row>
    <row r="22" spans="2:18">
      <c r="B22" s="1600" t="s">
        <v>361</v>
      </c>
      <c r="C22" s="1600"/>
      <c r="D22" s="1600"/>
      <c r="E22" s="1600"/>
      <c r="F22" s="1600"/>
      <c r="G22" s="1600"/>
      <c r="H22" s="1600"/>
      <c r="I22" s="1600"/>
      <c r="J22" s="1600"/>
      <c r="K22" s="1600"/>
      <c r="L22" s="1600"/>
      <c r="M22" s="1600"/>
      <c r="N22" s="1600"/>
      <c r="O22" s="1600"/>
      <c r="P22" s="1600"/>
      <c r="Q22" s="1600"/>
      <c r="R22" s="1600"/>
    </row>
    <row r="23" spans="2:18">
      <c r="B23" s="1601" t="s">
        <v>367</v>
      </c>
      <c r="C23" s="1601"/>
      <c r="D23" s="1601"/>
      <c r="E23" s="1601"/>
      <c r="F23" s="1601"/>
      <c r="G23" s="1601"/>
      <c r="H23" s="1601"/>
      <c r="I23" s="1601"/>
      <c r="J23" s="1601"/>
      <c r="K23" s="1601"/>
      <c r="L23" s="1601"/>
      <c r="M23" s="1601"/>
      <c r="N23" s="1601"/>
      <c r="O23" s="1601"/>
      <c r="P23" s="1601"/>
      <c r="Q23" s="1601"/>
      <c r="R23" s="1601"/>
    </row>
    <row r="24" spans="2:18">
      <c r="B24" s="1600" t="s">
        <v>362</v>
      </c>
      <c r="C24" s="1600"/>
      <c r="D24" s="1600"/>
      <c r="E24" s="1600"/>
      <c r="F24" s="1600"/>
      <c r="G24" s="1600"/>
      <c r="H24" s="1600"/>
      <c r="I24" s="1600"/>
      <c r="J24" s="1600"/>
      <c r="K24" s="1600"/>
      <c r="L24" s="1600"/>
      <c r="M24" s="1600"/>
      <c r="N24" s="1600"/>
      <c r="O24" s="1600"/>
      <c r="P24" s="1600"/>
      <c r="Q24" s="1600"/>
      <c r="R24" s="1600"/>
    </row>
    <row r="25" spans="2:18" ht="36.75" customHeight="1">
      <c r="B25" s="1601" t="s">
        <v>368</v>
      </c>
      <c r="C25" s="1601"/>
      <c r="D25" s="1601"/>
      <c r="E25" s="1601"/>
      <c r="F25" s="1601"/>
      <c r="G25" s="1601"/>
      <c r="H25" s="1601"/>
      <c r="I25" s="1601"/>
      <c r="J25" s="1601"/>
      <c r="K25" s="1601"/>
      <c r="L25" s="1601"/>
      <c r="M25" s="1601"/>
      <c r="N25" s="1601"/>
      <c r="O25" s="1601"/>
      <c r="P25" s="1601"/>
      <c r="Q25" s="1601"/>
      <c r="R25" s="1601"/>
    </row>
    <row r="26" spans="2:18">
      <c r="B26" s="143" t="s">
        <v>363</v>
      </c>
    </row>
    <row r="27" spans="2:18">
      <c r="B27" s="1601" t="s">
        <v>369</v>
      </c>
      <c r="C27" s="1601"/>
      <c r="D27" s="1601"/>
      <c r="E27" s="1601"/>
      <c r="F27" s="1601"/>
      <c r="G27" s="1601"/>
      <c r="H27" s="1601"/>
      <c r="I27" s="1601"/>
      <c r="J27" s="1601"/>
      <c r="K27" s="1601"/>
      <c r="L27" s="1601"/>
      <c r="M27" s="1601"/>
      <c r="N27" s="1601"/>
      <c r="O27" s="1601"/>
      <c r="P27" s="1601"/>
      <c r="Q27" s="1601"/>
      <c r="R27" s="1601"/>
    </row>
    <row r="28" spans="2:18">
      <c r="B28" s="142" t="s">
        <v>364</v>
      </c>
    </row>
    <row r="29" spans="2:18" ht="29.25" customHeight="1">
      <c r="B29" s="1601" t="s">
        <v>370</v>
      </c>
      <c r="C29" s="1601"/>
      <c r="D29" s="1601"/>
      <c r="E29" s="1601"/>
      <c r="F29" s="1601"/>
      <c r="G29" s="1601"/>
      <c r="H29" s="1601"/>
      <c r="I29" s="1601"/>
      <c r="J29" s="1601"/>
      <c r="K29" s="1601"/>
      <c r="L29" s="1601"/>
      <c r="M29" s="1601"/>
      <c r="N29" s="1601"/>
      <c r="O29" s="1601"/>
      <c r="P29" s="1601"/>
      <c r="Q29" s="1601"/>
      <c r="R29" s="1601"/>
    </row>
    <row r="30" spans="2:18">
      <c r="B30" s="143" t="s">
        <v>371</v>
      </c>
    </row>
    <row r="31" spans="2:18">
      <c r="B31" s="1601" t="s">
        <v>372</v>
      </c>
      <c r="C31" s="1601"/>
      <c r="D31" s="1601"/>
      <c r="E31" s="1601"/>
      <c r="F31" s="1601"/>
      <c r="G31" s="1601"/>
      <c r="H31" s="1601"/>
      <c r="I31" s="1601"/>
      <c r="J31" s="1601"/>
      <c r="K31" s="1601"/>
      <c r="L31" s="1601"/>
      <c r="M31" s="1601"/>
      <c r="N31" s="1601"/>
      <c r="O31" s="1601"/>
      <c r="P31" s="1601"/>
      <c r="Q31" s="1601"/>
      <c r="R31" s="1601"/>
    </row>
    <row r="33" spans="2:28" ht="48.75" customHeight="1" thickBot="1">
      <c r="B33" s="1602" t="s">
        <v>373</v>
      </c>
      <c r="C33" s="1602"/>
      <c r="D33" s="1602"/>
      <c r="E33" s="1602"/>
      <c r="F33" s="1602"/>
      <c r="G33" s="1602"/>
      <c r="H33" s="1602"/>
      <c r="I33" s="1602"/>
      <c r="J33" s="1602"/>
      <c r="K33" s="1602"/>
      <c r="L33" s="1602"/>
      <c r="M33" s="1602"/>
      <c r="N33" s="1602"/>
      <c r="O33" s="1602"/>
      <c r="P33" s="1602"/>
      <c r="Q33" s="1602"/>
      <c r="R33" s="1602"/>
      <c r="S33" s="1602"/>
      <c r="T33" s="1602"/>
      <c r="U33" s="1602"/>
      <c r="V33" s="1602"/>
      <c r="W33" s="1602"/>
      <c r="X33" s="1602"/>
      <c r="Y33" s="1602"/>
      <c r="Z33" s="1602"/>
      <c r="AA33" s="1602"/>
      <c r="AB33" s="1602"/>
    </row>
    <row r="34" spans="2:28" ht="15" thickTop="1">
      <c r="B34" s="1603"/>
      <c r="C34" s="1606" t="s">
        <v>44</v>
      </c>
      <c r="D34" s="1606"/>
      <c r="E34" s="1606" t="s">
        <v>123</v>
      </c>
      <c r="F34" s="1606"/>
      <c r="G34" s="1606"/>
      <c r="H34" s="1606"/>
      <c r="I34" s="1606"/>
      <c r="J34" s="1606"/>
      <c r="K34" s="1606"/>
      <c r="L34" s="1606"/>
      <c r="M34" s="1606" t="s">
        <v>124</v>
      </c>
      <c r="N34" s="1606"/>
      <c r="O34" s="1606"/>
      <c r="P34" s="1606"/>
      <c r="Q34" s="1606"/>
      <c r="R34" s="1606"/>
      <c r="S34" s="1606" t="s">
        <v>45</v>
      </c>
      <c r="T34" s="1606"/>
      <c r="U34" s="1606"/>
      <c r="V34" s="1606"/>
      <c r="W34" s="1606"/>
      <c r="X34" s="1606"/>
      <c r="Y34" s="1606"/>
      <c r="Z34" s="1606"/>
      <c r="AA34" s="1606"/>
      <c r="AB34" s="1607"/>
    </row>
    <row r="35" spans="2:28" ht="50.25" customHeight="1">
      <c r="B35" s="1604"/>
      <c r="C35" s="1608" t="s">
        <v>127</v>
      </c>
      <c r="D35" s="1608" t="s">
        <v>128</v>
      </c>
      <c r="E35" s="1608" t="s">
        <v>46</v>
      </c>
      <c r="F35" s="1608"/>
      <c r="G35" s="1608" t="s">
        <v>1078</v>
      </c>
      <c r="H35" s="1608"/>
      <c r="I35" s="1608" t="s">
        <v>1077</v>
      </c>
      <c r="J35" s="1608"/>
      <c r="K35" s="1608" t="s">
        <v>1098</v>
      </c>
      <c r="L35" s="1608"/>
      <c r="M35" s="1608" t="s">
        <v>48</v>
      </c>
      <c r="N35" s="1608"/>
      <c r="O35" s="1608" t="s">
        <v>49</v>
      </c>
      <c r="P35" s="1608"/>
      <c r="Q35" s="1608" t="s">
        <v>1441</v>
      </c>
      <c r="R35" s="1608"/>
      <c r="S35" s="1608" t="s">
        <v>1065</v>
      </c>
      <c r="T35" s="1608"/>
      <c r="U35" s="1608" t="s">
        <v>1066</v>
      </c>
      <c r="V35" s="1608"/>
      <c r="W35" s="1608" t="s">
        <v>1067</v>
      </c>
      <c r="X35" s="1608"/>
      <c r="Y35" s="1608" t="s">
        <v>125</v>
      </c>
      <c r="Z35" s="1608"/>
      <c r="AA35" s="1608" t="s">
        <v>47</v>
      </c>
      <c r="AB35" s="1610"/>
    </row>
    <row r="36" spans="2:28">
      <c r="B36" s="1605"/>
      <c r="C36" s="1608"/>
      <c r="D36" s="1608"/>
      <c r="E36" s="144" t="s">
        <v>127</v>
      </c>
      <c r="F36" s="144" t="s">
        <v>128</v>
      </c>
      <c r="G36" s="144" t="s">
        <v>127</v>
      </c>
      <c r="H36" s="144" t="s">
        <v>128</v>
      </c>
      <c r="I36" s="144" t="s">
        <v>127</v>
      </c>
      <c r="J36" s="144" t="s">
        <v>128</v>
      </c>
      <c r="K36" s="144" t="s">
        <v>127</v>
      </c>
      <c r="L36" s="144" t="s">
        <v>128</v>
      </c>
      <c r="M36" s="144" t="s">
        <v>127</v>
      </c>
      <c r="N36" s="144" t="s">
        <v>128</v>
      </c>
      <c r="O36" s="144" t="s">
        <v>127</v>
      </c>
      <c r="P36" s="144" t="s">
        <v>128</v>
      </c>
      <c r="Q36" s="144" t="s">
        <v>127</v>
      </c>
      <c r="R36" s="144" t="s">
        <v>128</v>
      </c>
      <c r="S36" s="144" t="s">
        <v>127</v>
      </c>
      <c r="T36" s="144" t="s">
        <v>128</v>
      </c>
      <c r="U36" s="144" t="s">
        <v>127</v>
      </c>
      <c r="V36" s="144" t="s">
        <v>128</v>
      </c>
      <c r="W36" s="144" t="s">
        <v>127</v>
      </c>
      <c r="X36" s="144" t="s">
        <v>128</v>
      </c>
      <c r="Y36" s="144" t="s">
        <v>127</v>
      </c>
      <c r="Z36" s="144" t="s">
        <v>128</v>
      </c>
      <c r="AA36" s="144" t="s">
        <v>127</v>
      </c>
      <c r="AB36" s="145" t="s">
        <v>128</v>
      </c>
    </row>
    <row r="37" spans="2:28" ht="24">
      <c r="B37" s="146" t="s">
        <v>374</v>
      </c>
      <c r="C37" s="147">
        <v>9</v>
      </c>
      <c r="D37" s="148">
        <v>7.9646017699115043E-2</v>
      </c>
      <c r="E37" s="147">
        <v>1</v>
      </c>
      <c r="F37" s="148">
        <v>0.05</v>
      </c>
      <c r="G37" s="147">
        <v>0</v>
      </c>
      <c r="H37" s="148">
        <v>0</v>
      </c>
      <c r="I37" s="147">
        <v>8</v>
      </c>
      <c r="J37" s="148">
        <v>0.13333333333333333</v>
      </c>
      <c r="K37" s="147">
        <v>0</v>
      </c>
      <c r="L37" s="148">
        <v>0</v>
      </c>
      <c r="M37" s="147">
        <v>1</v>
      </c>
      <c r="N37" s="148">
        <v>0.05</v>
      </c>
      <c r="O37" s="147">
        <v>3</v>
      </c>
      <c r="P37" s="148">
        <v>7.1428571428571425E-2</v>
      </c>
      <c r="Q37" s="147">
        <v>5</v>
      </c>
      <c r="R37" s="148">
        <v>9.8039215686274522E-2</v>
      </c>
      <c r="S37" s="147">
        <v>4</v>
      </c>
      <c r="T37" s="148">
        <v>7.5471698113207544E-2</v>
      </c>
      <c r="U37" s="147">
        <v>4</v>
      </c>
      <c r="V37" s="148">
        <v>0.15384615384615385</v>
      </c>
      <c r="W37" s="147">
        <v>0</v>
      </c>
      <c r="X37" s="148">
        <v>0</v>
      </c>
      <c r="Y37" s="147">
        <v>1</v>
      </c>
      <c r="Z37" s="148">
        <v>7.6923076923076927E-2</v>
      </c>
      <c r="AA37" s="147">
        <v>0</v>
      </c>
      <c r="AB37" s="149">
        <v>0</v>
      </c>
    </row>
    <row r="38" spans="2:28">
      <c r="B38" s="150" t="s">
        <v>375</v>
      </c>
      <c r="C38" s="151">
        <v>6</v>
      </c>
      <c r="D38" s="152">
        <v>5.3097345132743362E-2</v>
      </c>
      <c r="E38" s="151">
        <v>2</v>
      </c>
      <c r="F38" s="152">
        <v>0.1</v>
      </c>
      <c r="G38" s="151">
        <v>0</v>
      </c>
      <c r="H38" s="152">
        <v>0</v>
      </c>
      <c r="I38" s="151">
        <v>4</v>
      </c>
      <c r="J38" s="152">
        <v>6.6666666666666666E-2</v>
      </c>
      <c r="K38" s="151">
        <v>0</v>
      </c>
      <c r="L38" s="152">
        <v>0</v>
      </c>
      <c r="M38" s="151">
        <v>0</v>
      </c>
      <c r="N38" s="152">
        <v>0</v>
      </c>
      <c r="O38" s="151">
        <v>3</v>
      </c>
      <c r="P38" s="152">
        <v>7.1428571428571425E-2</v>
      </c>
      <c r="Q38" s="151">
        <v>3</v>
      </c>
      <c r="R38" s="152">
        <v>5.8823529411764698E-2</v>
      </c>
      <c r="S38" s="151">
        <v>0</v>
      </c>
      <c r="T38" s="152">
        <v>0</v>
      </c>
      <c r="U38" s="151">
        <v>3</v>
      </c>
      <c r="V38" s="152">
        <v>0.11538461538461538</v>
      </c>
      <c r="W38" s="151">
        <v>1</v>
      </c>
      <c r="X38" s="152">
        <v>6.6666666666666666E-2</v>
      </c>
      <c r="Y38" s="151">
        <v>2</v>
      </c>
      <c r="Z38" s="152">
        <v>0.15384615384615385</v>
      </c>
      <c r="AA38" s="151">
        <v>0</v>
      </c>
      <c r="AB38" s="153">
        <v>0</v>
      </c>
    </row>
    <row r="39" spans="2:28">
      <c r="B39" s="150" t="s">
        <v>376</v>
      </c>
      <c r="C39" s="151">
        <v>30</v>
      </c>
      <c r="D39" s="152">
        <v>0.26548672566371684</v>
      </c>
      <c r="E39" s="151">
        <v>4</v>
      </c>
      <c r="F39" s="152">
        <v>0.2</v>
      </c>
      <c r="G39" s="151">
        <v>3</v>
      </c>
      <c r="H39" s="152">
        <v>0.15789473684210525</v>
      </c>
      <c r="I39" s="151">
        <v>23</v>
      </c>
      <c r="J39" s="152">
        <v>0.38333333333333336</v>
      </c>
      <c r="K39" s="151">
        <v>0</v>
      </c>
      <c r="L39" s="152">
        <v>0</v>
      </c>
      <c r="M39" s="151">
        <v>5</v>
      </c>
      <c r="N39" s="152">
        <v>0.25</v>
      </c>
      <c r="O39" s="151">
        <v>14</v>
      </c>
      <c r="P39" s="152">
        <v>0.33333333333333326</v>
      </c>
      <c r="Q39" s="151">
        <v>11</v>
      </c>
      <c r="R39" s="152">
        <v>0.21568627450980393</v>
      </c>
      <c r="S39" s="151">
        <v>14</v>
      </c>
      <c r="T39" s="152">
        <v>0.26415094339622641</v>
      </c>
      <c r="U39" s="151">
        <v>9</v>
      </c>
      <c r="V39" s="152">
        <v>0.34615384615384615</v>
      </c>
      <c r="W39" s="151">
        <v>3</v>
      </c>
      <c r="X39" s="152">
        <v>0.2</v>
      </c>
      <c r="Y39" s="151">
        <v>2</v>
      </c>
      <c r="Z39" s="152">
        <v>0.15384615384615385</v>
      </c>
      <c r="AA39" s="151">
        <v>2</v>
      </c>
      <c r="AB39" s="153">
        <v>0.33333333333333326</v>
      </c>
    </row>
    <row r="40" spans="2:28">
      <c r="B40" s="150" t="s">
        <v>377</v>
      </c>
      <c r="C40" s="151">
        <v>6</v>
      </c>
      <c r="D40" s="152">
        <v>5.3097345132743362E-2</v>
      </c>
      <c r="E40" s="151">
        <v>0</v>
      </c>
      <c r="F40" s="152">
        <v>0</v>
      </c>
      <c r="G40" s="151">
        <v>0</v>
      </c>
      <c r="H40" s="152">
        <v>0</v>
      </c>
      <c r="I40" s="151">
        <v>6</v>
      </c>
      <c r="J40" s="152">
        <v>0.1</v>
      </c>
      <c r="K40" s="151">
        <v>0</v>
      </c>
      <c r="L40" s="152">
        <v>0</v>
      </c>
      <c r="M40" s="151">
        <v>0</v>
      </c>
      <c r="N40" s="152">
        <v>0</v>
      </c>
      <c r="O40" s="151">
        <v>3</v>
      </c>
      <c r="P40" s="152">
        <v>7.1428571428571425E-2</v>
      </c>
      <c r="Q40" s="151">
        <v>3</v>
      </c>
      <c r="R40" s="152">
        <v>5.8823529411764698E-2</v>
      </c>
      <c r="S40" s="151">
        <v>3</v>
      </c>
      <c r="T40" s="152">
        <v>5.6603773584905669E-2</v>
      </c>
      <c r="U40" s="151">
        <v>2</v>
      </c>
      <c r="V40" s="152">
        <v>7.6923076923076927E-2</v>
      </c>
      <c r="W40" s="151">
        <v>1</v>
      </c>
      <c r="X40" s="152">
        <v>6.6666666666666666E-2</v>
      </c>
      <c r="Y40" s="151">
        <v>0</v>
      </c>
      <c r="Z40" s="152">
        <v>0</v>
      </c>
      <c r="AA40" s="151">
        <v>0</v>
      </c>
      <c r="AB40" s="153">
        <v>0</v>
      </c>
    </row>
    <row r="41" spans="2:28" ht="24">
      <c r="B41" s="150" t="s">
        <v>378</v>
      </c>
      <c r="C41" s="151">
        <v>3</v>
      </c>
      <c r="D41" s="152">
        <v>2.6548672566371681E-2</v>
      </c>
      <c r="E41" s="151">
        <v>0</v>
      </c>
      <c r="F41" s="152">
        <v>0</v>
      </c>
      <c r="G41" s="151">
        <v>1</v>
      </c>
      <c r="H41" s="152">
        <v>5.2631578947368418E-2</v>
      </c>
      <c r="I41" s="151">
        <v>2</v>
      </c>
      <c r="J41" s="152">
        <v>3.3333333333333333E-2</v>
      </c>
      <c r="K41" s="151">
        <v>0</v>
      </c>
      <c r="L41" s="152">
        <v>0</v>
      </c>
      <c r="M41" s="151">
        <v>1</v>
      </c>
      <c r="N41" s="152">
        <v>0.05</v>
      </c>
      <c r="O41" s="151">
        <v>1</v>
      </c>
      <c r="P41" s="152">
        <v>2.3809523809523808E-2</v>
      </c>
      <c r="Q41" s="151">
        <v>1</v>
      </c>
      <c r="R41" s="152">
        <v>1.9607843137254902E-2</v>
      </c>
      <c r="S41" s="151">
        <v>3</v>
      </c>
      <c r="T41" s="152">
        <v>5.6603773584905669E-2</v>
      </c>
      <c r="U41" s="151">
        <v>0</v>
      </c>
      <c r="V41" s="152">
        <v>0</v>
      </c>
      <c r="W41" s="151">
        <v>0</v>
      </c>
      <c r="X41" s="152">
        <v>0</v>
      </c>
      <c r="Y41" s="151">
        <v>0</v>
      </c>
      <c r="Z41" s="152">
        <v>0</v>
      </c>
      <c r="AA41" s="151">
        <v>0</v>
      </c>
      <c r="AB41" s="153">
        <v>0</v>
      </c>
    </row>
    <row r="42" spans="2:28">
      <c r="B42" s="150" t="s">
        <v>379</v>
      </c>
      <c r="C42" s="151">
        <v>4</v>
      </c>
      <c r="D42" s="152">
        <v>3.5398230088495575E-2</v>
      </c>
      <c r="E42" s="151">
        <v>1</v>
      </c>
      <c r="F42" s="152">
        <v>0.05</v>
      </c>
      <c r="G42" s="151">
        <v>0</v>
      </c>
      <c r="H42" s="152">
        <v>0</v>
      </c>
      <c r="I42" s="151">
        <v>3</v>
      </c>
      <c r="J42" s="152">
        <v>0.05</v>
      </c>
      <c r="K42" s="151">
        <v>0</v>
      </c>
      <c r="L42" s="152">
        <v>0</v>
      </c>
      <c r="M42" s="151">
        <v>0</v>
      </c>
      <c r="N42" s="152">
        <v>0</v>
      </c>
      <c r="O42" s="151">
        <v>2</v>
      </c>
      <c r="P42" s="152">
        <v>4.7619047619047616E-2</v>
      </c>
      <c r="Q42" s="151">
        <v>2</v>
      </c>
      <c r="R42" s="152">
        <v>3.9215686274509803E-2</v>
      </c>
      <c r="S42" s="151">
        <v>2</v>
      </c>
      <c r="T42" s="152">
        <v>3.7735849056603772E-2</v>
      </c>
      <c r="U42" s="151">
        <v>2</v>
      </c>
      <c r="V42" s="152">
        <v>7.6923076923076927E-2</v>
      </c>
      <c r="W42" s="151">
        <v>0</v>
      </c>
      <c r="X42" s="152">
        <v>0</v>
      </c>
      <c r="Y42" s="151">
        <v>0</v>
      </c>
      <c r="Z42" s="152">
        <v>0</v>
      </c>
      <c r="AA42" s="151">
        <v>0</v>
      </c>
      <c r="AB42" s="153">
        <v>0</v>
      </c>
    </row>
    <row r="43" spans="2:28" ht="24">
      <c r="B43" s="150" t="s">
        <v>380</v>
      </c>
      <c r="C43" s="151">
        <v>8</v>
      </c>
      <c r="D43" s="152">
        <v>7.0796460176991149E-2</v>
      </c>
      <c r="E43" s="151">
        <v>1</v>
      </c>
      <c r="F43" s="152">
        <v>0.05</v>
      </c>
      <c r="G43" s="151">
        <v>0</v>
      </c>
      <c r="H43" s="152">
        <v>0</v>
      </c>
      <c r="I43" s="151">
        <v>7</v>
      </c>
      <c r="J43" s="152">
        <v>0.11666666666666665</v>
      </c>
      <c r="K43" s="151">
        <v>0</v>
      </c>
      <c r="L43" s="152">
        <v>0</v>
      </c>
      <c r="M43" s="151">
        <v>4</v>
      </c>
      <c r="N43" s="152">
        <v>0.2</v>
      </c>
      <c r="O43" s="151">
        <v>0</v>
      </c>
      <c r="P43" s="152">
        <v>0</v>
      </c>
      <c r="Q43" s="151">
        <v>4</v>
      </c>
      <c r="R43" s="152">
        <v>7.8431372549019607E-2</v>
      </c>
      <c r="S43" s="151">
        <v>5</v>
      </c>
      <c r="T43" s="152">
        <v>9.4339622641509441E-2</v>
      </c>
      <c r="U43" s="151">
        <v>2</v>
      </c>
      <c r="V43" s="152">
        <v>7.6923076923076927E-2</v>
      </c>
      <c r="W43" s="151">
        <v>1</v>
      </c>
      <c r="X43" s="152">
        <v>6.6666666666666666E-2</v>
      </c>
      <c r="Y43" s="151">
        <v>0</v>
      </c>
      <c r="Z43" s="152">
        <v>0</v>
      </c>
      <c r="AA43" s="151">
        <v>0</v>
      </c>
      <c r="AB43" s="153">
        <v>0</v>
      </c>
    </row>
    <row r="44" spans="2:28" ht="17.25" customHeight="1">
      <c r="B44" s="150" t="s">
        <v>381</v>
      </c>
      <c r="C44" s="151">
        <v>7</v>
      </c>
      <c r="D44" s="152">
        <v>6.1946902654867256E-2</v>
      </c>
      <c r="E44" s="151">
        <v>1</v>
      </c>
      <c r="F44" s="152">
        <v>0.05</v>
      </c>
      <c r="G44" s="151">
        <v>0</v>
      </c>
      <c r="H44" s="152">
        <v>0</v>
      </c>
      <c r="I44" s="151">
        <v>6</v>
      </c>
      <c r="J44" s="152">
        <v>0.1</v>
      </c>
      <c r="K44" s="151">
        <v>0</v>
      </c>
      <c r="L44" s="152">
        <v>0</v>
      </c>
      <c r="M44" s="151">
        <v>0</v>
      </c>
      <c r="N44" s="152">
        <v>0</v>
      </c>
      <c r="O44" s="151">
        <v>2</v>
      </c>
      <c r="P44" s="152">
        <v>4.7619047619047616E-2</v>
      </c>
      <c r="Q44" s="151">
        <v>5</v>
      </c>
      <c r="R44" s="152">
        <v>9.8039215686274522E-2</v>
      </c>
      <c r="S44" s="151">
        <v>4</v>
      </c>
      <c r="T44" s="152">
        <v>7.5471698113207544E-2</v>
      </c>
      <c r="U44" s="151">
        <v>0</v>
      </c>
      <c r="V44" s="152">
        <v>0</v>
      </c>
      <c r="W44" s="151">
        <v>1</v>
      </c>
      <c r="X44" s="152">
        <v>6.6666666666666666E-2</v>
      </c>
      <c r="Y44" s="151">
        <v>1</v>
      </c>
      <c r="Z44" s="152">
        <v>7.6923076923076927E-2</v>
      </c>
      <c r="AA44" s="151">
        <v>1</v>
      </c>
      <c r="AB44" s="153">
        <v>0.16666666666666663</v>
      </c>
    </row>
    <row r="45" spans="2:28">
      <c r="B45" s="150" t="s">
        <v>382</v>
      </c>
      <c r="C45" s="151">
        <v>0</v>
      </c>
      <c r="D45" s="152">
        <v>0</v>
      </c>
      <c r="E45" s="151">
        <v>0</v>
      </c>
      <c r="F45" s="152">
        <v>0</v>
      </c>
      <c r="G45" s="151">
        <v>0</v>
      </c>
      <c r="H45" s="152">
        <v>0</v>
      </c>
      <c r="I45" s="151">
        <v>0</v>
      </c>
      <c r="J45" s="152">
        <v>0</v>
      </c>
      <c r="K45" s="151">
        <v>0</v>
      </c>
      <c r="L45" s="152">
        <v>0</v>
      </c>
      <c r="M45" s="151">
        <v>0</v>
      </c>
      <c r="N45" s="152">
        <v>0</v>
      </c>
      <c r="O45" s="151">
        <v>0</v>
      </c>
      <c r="P45" s="152">
        <v>0</v>
      </c>
      <c r="Q45" s="151">
        <v>0</v>
      </c>
      <c r="R45" s="152">
        <v>0</v>
      </c>
      <c r="S45" s="151">
        <v>0</v>
      </c>
      <c r="T45" s="152">
        <v>0</v>
      </c>
      <c r="U45" s="151">
        <v>0</v>
      </c>
      <c r="V45" s="152">
        <v>0</v>
      </c>
      <c r="W45" s="151">
        <v>0</v>
      </c>
      <c r="X45" s="152">
        <v>0</v>
      </c>
      <c r="Y45" s="151">
        <v>0</v>
      </c>
      <c r="Z45" s="152">
        <v>0</v>
      </c>
      <c r="AA45" s="151">
        <v>0</v>
      </c>
      <c r="AB45" s="153">
        <v>0</v>
      </c>
    </row>
    <row r="46" spans="2:28">
      <c r="B46" s="150" t="s">
        <v>383</v>
      </c>
      <c r="C46" s="151">
        <v>8</v>
      </c>
      <c r="D46" s="152">
        <v>7.0796460176991149E-2</v>
      </c>
      <c r="E46" s="151">
        <v>2</v>
      </c>
      <c r="F46" s="152">
        <v>0.1</v>
      </c>
      <c r="G46" s="151">
        <v>1</v>
      </c>
      <c r="H46" s="152">
        <v>5.2631578947368418E-2</v>
      </c>
      <c r="I46" s="151">
        <v>5</v>
      </c>
      <c r="J46" s="152">
        <v>8.3333333333333315E-2</v>
      </c>
      <c r="K46" s="151">
        <v>0</v>
      </c>
      <c r="L46" s="152">
        <v>0</v>
      </c>
      <c r="M46" s="151">
        <v>0</v>
      </c>
      <c r="N46" s="152">
        <v>0</v>
      </c>
      <c r="O46" s="151">
        <v>3</v>
      </c>
      <c r="P46" s="152">
        <v>7.1428571428571425E-2</v>
      </c>
      <c r="Q46" s="151">
        <v>5</v>
      </c>
      <c r="R46" s="152">
        <v>9.8039215686274522E-2</v>
      </c>
      <c r="S46" s="151">
        <v>2</v>
      </c>
      <c r="T46" s="152">
        <v>3.7735849056603772E-2</v>
      </c>
      <c r="U46" s="151">
        <v>2</v>
      </c>
      <c r="V46" s="152">
        <v>7.6923076923076927E-2</v>
      </c>
      <c r="W46" s="151">
        <v>2</v>
      </c>
      <c r="X46" s="152">
        <v>0.13333333333333333</v>
      </c>
      <c r="Y46" s="151">
        <v>1</v>
      </c>
      <c r="Z46" s="152">
        <v>7.6923076923076927E-2</v>
      </c>
      <c r="AA46" s="151">
        <v>1</v>
      </c>
      <c r="AB46" s="153">
        <v>0.16666666666666663</v>
      </c>
    </row>
    <row r="47" spans="2:28" ht="24">
      <c r="B47" s="150" t="s">
        <v>384</v>
      </c>
      <c r="C47" s="151">
        <v>10</v>
      </c>
      <c r="D47" s="152">
        <v>8.8495575221238937E-2</v>
      </c>
      <c r="E47" s="151">
        <v>3</v>
      </c>
      <c r="F47" s="152">
        <v>0.15</v>
      </c>
      <c r="G47" s="151">
        <v>1</v>
      </c>
      <c r="H47" s="152">
        <v>5.2631578947368418E-2</v>
      </c>
      <c r="I47" s="151">
        <v>6</v>
      </c>
      <c r="J47" s="152">
        <v>0.1</v>
      </c>
      <c r="K47" s="151">
        <v>0</v>
      </c>
      <c r="L47" s="152">
        <v>0</v>
      </c>
      <c r="M47" s="151">
        <v>1</v>
      </c>
      <c r="N47" s="152">
        <v>0.05</v>
      </c>
      <c r="O47" s="151">
        <v>3</v>
      </c>
      <c r="P47" s="152">
        <v>7.1428571428571425E-2</v>
      </c>
      <c r="Q47" s="151">
        <v>6</v>
      </c>
      <c r="R47" s="152">
        <v>0.1176470588235294</v>
      </c>
      <c r="S47" s="151">
        <v>2</v>
      </c>
      <c r="T47" s="152">
        <v>3.7735849056603772E-2</v>
      </c>
      <c r="U47" s="151">
        <v>1</v>
      </c>
      <c r="V47" s="152">
        <v>3.8461538461538464E-2</v>
      </c>
      <c r="W47" s="151">
        <v>2</v>
      </c>
      <c r="X47" s="152">
        <v>0.13333333333333333</v>
      </c>
      <c r="Y47" s="151">
        <v>5</v>
      </c>
      <c r="Z47" s="152">
        <v>0.38461538461538469</v>
      </c>
      <c r="AA47" s="151">
        <v>0</v>
      </c>
      <c r="AB47" s="153">
        <v>0</v>
      </c>
    </row>
    <row r="48" spans="2:28">
      <c r="B48" s="150" t="s">
        <v>385</v>
      </c>
      <c r="C48" s="151">
        <v>0</v>
      </c>
      <c r="D48" s="152">
        <v>0</v>
      </c>
      <c r="E48" s="151">
        <v>0</v>
      </c>
      <c r="F48" s="152">
        <v>0</v>
      </c>
      <c r="G48" s="151">
        <v>0</v>
      </c>
      <c r="H48" s="152">
        <v>0</v>
      </c>
      <c r="I48" s="151">
        <v>0</v>
      </c>
      <c r="J48" s="152">
        <v>0</v>
      </c>
      <c r="K48" s="151">
        <v>0</v>
      </c>
      <c r="L48" s="152">
        <v>0</v>
      </c>
      <c r="M48" s="151">
        <v>0</v>
      </c>
      <c r="N48" s="152">
        <v>0</v>
      </c>
      <c r="O48" s="151">
        <v>0</v>
      </c>
      <c r="P48" s="152">
        <v>0</v>
      </c>
      <c r="Q48" s="151">
        <v>0</v>
      </c>
      <c r="R48" s="152">
        <v>0</v>
      </c>
      <c r="S48" s="151">
        <v>0</v>
      </c>
      <c r="T48" s="152">
        <v>0</v>
      </c>
      <c r="U48" s="151">
        <v>0</v>
      </c>
      <c r="V48" s="152">
        <v>0</v>
      </c>
      <c r="W48" s="151">
        <v>0</v>
      </c>
      <c r="X48" s="152">
        <v>0</v>
      </c>
      <c r="Y48" s="151">
        <v>0</v>
      </c>
      <c r="Z48" s="152">
        <v>0</v>
      </c>
      <c r="AA48" s="151">
        <v>0</v>
      </c>
      <c r="AB48" s="153">
        <v>0</v>
      </c>
    </row>
    <row r="49" spans="2:28" ht="24">
      <c r="B49" s="150" t="s">
        <v>386</v>
      </c>
      <c r="C49" s="151">
        <v>3</v>
      </c>
      <c r="D49" s="152">
        <v>2.6548672566371681E-2</v>
      </c>
      <c r="E49" s="151">
        <v>3</v>
      </c>
      <c r="F49" s="152">
        <v>0.15</v>
      </c>
      <c r="G49" s="151">
        <v>0</v>
      </c>
      <c r="H49" s="152">
        <v>0</v>
      </c>
      <c r="I49" s="151">
        <v>0</v>
      </c>
      <c r="J49" s="152">
        <v>0</v>
      </c>
      <c r="K49" s="151">
        <v>0</v>
      </c>
      <c r="L49" s="152">
        <v>0</v>
      </c>
      <c r="M49" s="151">
        <v>2</v>
      </c>
      <c r="N49" s="152">
        <v>0.1</v>
      </c>
      <c r="O49" s="151">
        <v>0</v>
      </c>
      <c r="P49" s="152">
        <v>0</v>
      </c>
      <c r="Q49" s="151">
        <v>1</v>
      </c>
      <c r="R49" s="152">
        <v>1.9607843137254902E-2</v>
      </c>
      <c r="S49" s="151">
        <v>2</v>
      </c>
      <c r="T49" s="152">
        <v>3.7735849056603772E-2</v>
      </c>
      <c r="U49" s="151">
        <v>0</v>
      </c>
      <c r="V49" s="152">
        <v>0</v>
      </c>
      <c r="W49" s="151">
        <v>0</v>
      </c>
      <c r="X49" s="152">
        <v>0</v>
      </c>
      <c r="Y49" s="151">
        <v>0</v>
      </c>
      <c r="Z49" s="152">
        <v>0</v>
      </c>
      <c r="AA49" s="151">
        <v>1</v>
      </c>
      <c r="AB49" s="153">
        <v>0.16666666666666663</v>
      </c>
    </row>
    <row r="50" spans="2:28" ht="24">
      <c r="B50" s="150" t="s">
        <v>387</v>
      </c>
      <c r="C50" s="151">
        <v>1</v>
      </c>
      <c r="D50" s="152">
        <v>8.8495575221238937E-3</v>
      </c>
      <c r="E50" s="151">
        <v>1</v>
      </c>
      <c r="F50" s="152">
        <v>0.05</v>
      </c>
      <c r="G50" s="151">
        <v>0</v>
      </c>
      <c r="H50" s="152">
        <v>0</v>
      </c>
      <c r="I50" s="151">
        <v>0</v>
      </c>
      <c r="J50" s="152">
        <v>0</v>
      </c>
      <c r="K50" s="151">
        <v>0</v>
      </c>
      <c r="L50" s="152">
        <v>0</v>
      </c>
      <c r="M50" s="151">
        <v>1</v>
      </c>
      <c r="N50" s="152">
        <v>0.05</v>
      </c>
      <c r="O50" s="151">
        <v>0</v>
      </c>
      <c r="P50" s="152">
        <v>0</v>
      </c>
      <c r="Q50" s="151">
        <v>0</v>
      </c>
      <c r="R50" s="152">
        <v>0</v>
      </c>
      <c r="S50" s="151">
        <v>0</v>
      </c>
      <c r="T50" s="152">
        <v>0</v>
      </c>
      <c r="U50" s="151">
        <v>0</v>
      </c>
      <c r="V50" s="152">
        <v>0</v>
      </c>
      <c r="W50" s="151">
        <v>0</v>
      </c>
      <c r="X50" s="152">
        <v>0</v>
      </c>
      <c r="Y50" s="151">
        <v>0</v>
      </c>
      <c r="Z50" s="152">
        <v>0</v>
      </c>
      <c r="AA50" s="151">
        <v>1</v>
      </c>
      <c r="AB50" s="153">
        <v>0.16666666666666663</v>
      </c>
    </row>
    <row r="51" spans="2:28" ht="24">
      <c r="B51" s="150" t="s">
        <v>388</v>
      </c>
      <c r="C51" s="151">
        <v>0</v>
      </c>
      <c r="D51" s="152">
        <v>0</v>
      </c>
      <c r="E51" s="151">
        <v>0</v>
      </c>
      <c r="F51" s="152">
        <v>0</v>
      </c>
      <c r="G51" s="151">
        <v>0</v>
      </c>
      <c r="H51" s="152">
        <v>0</v>
      </c>
      <c r="I51" s="151">
        <v>0</v>
      </c>
      <c r="J51" s="152">
        <v>0</v>
      </c>
      <c r="K51" s="151">
        <v>0</v>
      </c>
      <c r="L51" s="152">
        <v>0</v>
      </c>
      <c r="M51" s="151">
        <v>0</v>
      </c>
      <c r="N51" s="152">
        <v>0</v>
      </c>
      <c r="O51" s="151">
        <v>0</v>
      </c>
      <c r="P51" s="152">
        <v>0</v>
      </c>
      <c r="Q51" s="151">
        <v>0</v>
      </c>
      <c r="R51" s="152">
        <v>0</v>
      </c>
      <c r="S51" s="151">
        <v>0</v>
      </c>
      <c r="T51" s="152">
        <v>0</v>
      </c>
      <c r="U51" s="151">
        <v>0</v>
      </c>
      <c r="V51" s="152">
        <v>0</v>
      </c>
      <c r="W51" s="151">
        <v>0</v>
      </c>
      <c r="X51" s="152">
        <v>0</v>
      </c>
      <c r="Y51" s="151">
        <v>0</v>
      </c>
      <c r="Z51" s="152">
        <v>0</v>
      </c>
      <c r="AA51" s="151">
        <v>0</v>
      </c>
      <c r="AB51" s="153">
        <v>0</v>
      </c>
    </row>
    <row r="52" spans="2:28">
      <c r="B52" s="150" t="s">
        <v>389</v>
      </c>
      <c r="C52" s="151">
        <v>3</v>
      </c>
      <c r="D52" s="152">
        <v>2.6548672566371681E-2</v>
      </c>
      <c r="E52" s="151">
        <v>1</v>
      </c>
      <c r="F52" s="152">
        <v>0.05</v>
      </c>
      <c r="G52" s="151">
        <v>0</v>
      </c>
      <c r="H52" s="152">
        <v>0</v>
      </c>
      <c r="I52" s="151">
        <v>2</v>
      </c>
      <c r="J52" s="152">
        <v>3.3333333333333333E-2</v>
      </c>
      <c r="K52" s="151">
        <v>0</v>
      </c>
      <c r="L52" s="152">
        <v>0</v>
      </c>
      <c r="M52" s="151">
        <v>0</v>
      </c>
      <c r="N52" s="152">
        <v>0</v>
      </c>
      <c r="O52" s="151">
        <v>1</v>
      </c>
      <c r="P52" s="152">
        <v>2.3809523809523808E-2</v>
      </c>
      <c r="Q52" s="151">
        <v>2</v>
      </c>
      <c r="R52" s="152">
        <v>3.9215686274509803E-2</v>
      </c>
      <c r="S52" s="151">
        <v>2</v>
      </c>
      <c r="T52" s="152">
        <v>3.7735849056603772E-2</v>
      </c>
      <c r="U52" s="151">
        <v>0</v>
      </c>
      <c r="V52" s="152">
        <v>0</v>
      </c>
      <c r="W52" s="151">
        <v>0</v>
      </c>
      <c r="X52" s="152">
        <v>0</v>
      </c>
      <c r="Y52" s="151">
        <v>0</v>
      </c>
      <c r="Z52" s="152">
        <v>0</v>
      </c>
      <c r="AA52" s="151">
        <v>1</v>
      </c>
      <c r="AB52" s="153">
        <v>0.16666666666666663</v>
      </c>
    </row>
    <row r="53" spans="2:28">
      <c r="B53" s="150" t="s">
        <v>390</v>
      </c>
      <c r="C53" s="151">
        <v>6</v>
      </c>
      <c r="D53" s="152">
        <v>5.3097345132743362E-2</v>
      </c>
      <c r="E53" s="151">
        <v>0</v>
      </c>
      <c r="F53" s="152">
        <v>0</v>
      </c>
      <c r="G53" s="151">
        <v>0</v>
      </c>
      <c r="H53" s="152">
        <v>0</v>
      </c>
      <c r="I53" s="151">
        <v>6</v>
      </c>
      <c r="J53" s="152">
        <v>0.1</v>
      </c>
      <c r="K53" s="151">
        <v>0</v>
      </c>
      <c r="L53" s="152">
        <v>0</v>
      </c>
      <c r="M53" s="151">
        <v>0</v>
      </c>
      <c r="N53" s="152">
        <v>0</v>
      </c>
      <c r="O53" s="151">
        <v>3</v>
      </c>
      <c r="P53" s="152">
        <v>7.1428571428571425E-2</v>
      </c>
      <c r="Q53" s="151">
        <v>3</v>
      </c>
      <c r="R53" s="152">
        <v>5.8823529411764698E-2</v>
      </c>
      <c r="S53" s="151">
        <v>4</v>
      </c>
      <c r="T53" s="152">
        <v>7.5471698113207544E-2</v>
      </c>
      <c r="U53" s="151">
        <v>1</v>
      </c>
      <c r="V53" s="152">
        <v>3.8461538461538464E-2</v>
      </c>
      <c r="W53" s="151">
        <v>0</v>
      </c>
      <c r="X53" s="152">
        <v>0</v>
      </c>
      <c r="Y53" s="151">
        <v>1</v>
      </c>
      <c r="Z53" s="152">
        <v>7.6923076923076927E-2</v>
      </c>
      <c r="AA53" s="151">
        <v>0</v>
      </c>
      <c r="AB53" s="153">
        <v>0</v>
      </c>
    </row>
    <row r="54" spans="2:28">
      <c r="B54" s="150" t="s">
        <v>391</v>
      </c>
      <c r="C54" s="151">
        <v>0</v>
      </c>
      <c r="D54" s="152">
        <v>0</v>
      </c>
      <c r="E54" s="151">
        <v>0</v>
      </c>
      <c r="F54" s="152">
        <v>0</v>
      </c>
      <c r="G54" s="151">
        <v>0</v>
      </c>
      <c r="H54" s="152">
        <v>0</v>
      </c>
      <c r="I54" s="151">
        <v>0</v>
      </c>
      <c r="J54" s="152">
        <v>0</v>
      </c>
      <c r="K54" s="151">
        <v>0</v>
      </c>
      <c r="L54" s="152">
        <v>0</v>
      </c>
      <c r="M54" s="151">
        <v>0</v>
      </c>
      <c r="N54" s="152">
        <v>0</v>
      </c>
      <c r="O54" s="151">
        <v>0</v>
      </c>
      <c r="P54" s="152">
        <v>0</v>
      </c>
      <c r="Q54" s="151">
        <v>0</v>
      </c>
      <c r="R54" s="152">
        <v>0</v>
      </c>
      <c r="S54" s="151">
        <v>0</v>
      </c>
      <c r="T54" s="152">
        <v>0</v>
      </c>
      <c r="U54" s="151">
        <v>0</v>
      </c>
      <c r="V54" s="152">
        <v>0</v>
      </c>
      <c r="W54" s="151">
        <v>0</v>
      </c>
      <c r="X54" s="152">
        <v>0</v>
      </c>
      <c r="Y54" s="151">
        <v>0</v>
      </c>
      <c r="Z54" s="152">
        <v>0</v>
      </c>
      <c r="AA54" s="151">
        <v>0</v>
      </c>
      <c r="AB54" s="153">
        <v>0</v>
      </c>
    </row>
    <row r="55" spans="2:28">
      <c r="B55" s="150" t="s">
        <v>392</v>
      </c>
      <c r="C55" s="151">
        <v>13</v>
      </c>
      <c r="D55" s="152">
        <v>0.11504424778761062</v>
      </c>
      <c r="E55" s="151">
        <v>5</v>
      </c>
      <c r="F55" s="152">
        <v>0.25</v>
      </c>
      <c r="G55" s="151">
        <v>0</v>
      </c>
      <c r="H55" s="152">
        <v>0</v>
      </c>
      <c r="I55" s="151">
        <v>8</v>
      </c>
      <c r="J55" s="152">
        <v>0.13333333333333333</v>
      </c>
      <c r="K55" s="151">
        <v>0</v>
      </c>
      <c r="L55" s="152">
        <v>0</v>
      </c>
      <c r="M55" s="151">
        <v>2</v>
      </c>
      <c r="N55" s="152">
        <v>0.1</v>
      </c>
      <c r="O55" s="151">
        <v>2</v>
      </c>
      <c r="P55" s="152">
        <v>4.7619047619047616E-2</v>
      </c>
      <c r="Q55" s="151">
        <v>9</v>
      </c>
      <c r="R55" s="152">
        <v>0.17647058823529413</v>
      </c>
      <c r="S55" s="151">
        <v>5</v>
      </c>
      <c r="T55" s="152">
        <v>9.4339622641509441E-2</v>
      </c>
      <c r="U55" s="151">
        <v>3</v>
      </c>
      <c r="V55" s="152">
        <v>0.11538461538461538</v>
      </c>
      <c r="W55" s="151">
        <v>0</v>
      </c>
      <c r="X55" s="152">
        <v>0</v>
      </c>
      <c r="Y55" s="151">
        <v>2</v>
      </c>
      <c r="Z55" s="152">
        <v>0.15384615384615385</v>
      </c>
      <c r="AA55" s="151">
        <v>3</v>
      </c>
      <c r="AB55" s="153">
        <v>0.5</v>
      </c>
    </row>
    <row r="56" spans="2:28">
      <c r="B56" s="150" t="s">
        <v>393</v>
      </c>
      <c r="C56" s="151">
        <v>0</v>
      </c>
      <c r="D56" s="152">
        <v>0</v>
      </c>
      <c r="E56" s="151">
        <v>0</v>
      </c>
      <c r="F56" s="152">
        <v>0</v>
      </c>
      <c r="G56" s="151">
        <v>0</v>
      </c>
      <c r="H56" s="152">
        <v>0</v>
      </c>
      <c r="I56" s="151">
        <v>0</v>
      </c>
      <c r="J56" s="152">
        <v>0</v>
      </c>
      <c r="K56" s="151">
        <v>0</v>
      </c>
      <c r="L56" s="152">
        <v>0</v>
      </c>
      <c r="M56" s="151">
        <v>0</v>
      </c>
      <c r="N56" s="152">
        <v>0</v>
      </c>
      <c r="O56" s="151">
        <v>0</v>
      </c>
      <c r="P56" s="152">
        <v>0</v>
      </c>
      <c r="Q56" s="151">
        <v>0</v>
      </c>
      <c r="R56" s="152">
        <v>0</v>
      </c>
      <c r="S56" s="151">
        <v>0</v>
      </c>
      <c r="T56" s="152">
        <v>0</v>
      </c>
      <c r="U56" s="151">
        <v>0</v>
      </c>
      <c r="V56" s="152">
        <v>0</v>
      </c>
      <c r="W56" s="151">
        <v>0</v>
      </c>
      <c r="X56" s="152">
        <v>0</v>
      </c>
      <c r="Y56" s="151">
        <v>0</v>
      </c>
      <c r="Z56" s="152">
        <v>0</v>
      </c>
      <c r="AA56" s="151">
        <v>0</v>
      </c>
      <c r="AB56" s="153">
        <v>0</v>
      </c>
    </row>
    <row r="57" spans="2:28" ht="24">
      <c r="B57" s="150" t="s">
        <v>394</v>
      </c>
      <c r="C57" s="151">
        <v>0</v>
      </c>
      <c r="D57" s="152">
        <v>0</v>
      </c>
      <c r="E57" s="151">
        <v>0</v>
      </c>
      <c r="F57" s="152">
        <v>0</v>
      </c>
      <c r="G57" s="151">
        <v>0</v>
      </c>
      <c r="H57" s="152">
        <v>0</v>
      </c>
      <c r="I57" s="151">
        <v>0</v>
      </c>
      <c r="J57" s="152">
        <v>0</v>
      </c>
      <c r="K57" s="151">
        <v>0</v>
      </c>
      <c r="L57" s="152">
        <v>0</v>
      </c>
      <c r="M57" s="151">
        <v>0</v>
      </c>
      <c r="N57" s="152">
        <v>0</v>
      </c>
      <c r="O57" s="151">
        <v>0</v>
      </c>
      <c r="P57" s="152">
        <v>0</v>
      </c>
      <c r="Q57" s="151">
        <v>0</v>
      </c>
      <c r="R57" s="152">
        <v>0</v>
      </c>
      <c r="S57" s="151">
        <v>0</v>
      </c>
      <c r="T57" s="152">
        <v>0</v>
      </c>
      <c r="U57" s="151">
        <v>0</v>
      </c>
      <c r="V57" s="152">
        <v>0</v>
      </c>
      <c r="W57" s="151">
        <v>0</v>
      </c>
      <c r="X57" s="152">
        <v>0</v>
      </c>
      <c r="Y57" s="151">
        <v>0</v>
      </c>
      <c r="Z57" s="152">
        <v>0</v>
      </c>
      <c r="AA57" s="151">
        <v>0</v>
      </c>
      <c r="AB57" s="153">
        <v>0</v>
      </c>
    </row>
    <row r="58" spans="2:28">
      <c r="B58" s="150" t="s">
        <v>100</v>
      </c>
      <c r="C58" s="151">
        <v>28</v>
      </c>
      <c r="D58" s="152">
        <v>0.24778761061946902</v>
      </c>
      <c r="E58" s="151">
        <v>0</v>
      </c>
      <c r="F58" s="152">
        <v>0</v>
      </c>
      <c r="G58" s="151">
        <v>14</v>
      </c>
      <c r="H58" s="152">
        <v>0.73684210526315785</v>
      </c>
      <c r="I58" s="151">
        <v>0</v>
      </c>
      <c r="J58" s="152">
        <v>0</v>
      </c>
      <c r="K58" s="151">
        <v>14</v>
      </c>
      <c r="L58" s="152">
        <v>1</v>
      </c>
      <c r="M58" s="151">
        <v>7</v>
      </c>
      <c r="N58" s="152">
        <v>0.35</v>
      </c>
      <c r="O58" s="151">
        <v>12</v>
      </c>
      <c r="P58" s="152">
        <v>0.2857142857142857</v>
      </c>
      <c r="Q58" s="151">
        <v>9</v>
      </c>
      <c r="R58" s="152">
        <v>0.17647058823529413</v>
      </c>
      <c r="S58" s="151">
        <v>15</v>
      </c>
      <c r="T58" s="152">
        <v>0.28301886792452829</v>
      </c>
      <c r="U58" s="151">
        <v>4</v>
      </c>
      <c r="V58" s="152">
        <v>0.15384615384615385</v>
      </c>
      <c r="W58" s="151">
        <v>7</v>
      </c>
      <c r="X58" s="152">
        <v>0.46666666666666662</v>
      </c>
      <c r="Y58" s="151">
        <v>2</v>
      </c>
      <c r="Z58" s="152">
        <v>0.15384615384615385</v>
      </c>
      <c r="AA58" s="151">
        <v>0</v>
      </c>
      <c r="AB58" s="153">
        <v>0</v>
      </c>
    </row>
    <row r="59" spans="2:28" s="86" customFormat="1">
      <c r="B59" s="113" t="s">
        <v>1269</v>
      </c>
      <c r="C59" s="42">
        <v>113</v>
      </c>
      <c r="D59" s="41">
        <v>1</v>
      </c>
      <c r="E59" s="42">
        <v>20</v>
      </c>
      <c r="F59" s="41">
        <v>1</v>
      </c>
      <c r="G59" s="42">
        <v>19</v>
      </c>
      <c r="H59" s="41">
        <v>1</v>
      </c>
      <c r="I59" s="42">
        <v>60</v>
      </c>
      <c r="J59" s="41">
        <v>1</v>
      </c>
      <c r="K59" s="42">
        <v>14</v>
      </c>
      <c r="L59" s="41">
        <v>1</v>
      </c>
      <c r="M59" s="42">
        <v>20</v>
      </c>
      <c r="N59" s="41">
        <v>1</v>
      </c>
      <c r="O59" s="42">
        <v>42</v>
      </c>
      <c r="P59" s="41">
        <v>1</v>
      </c>
      <c r="Q59" s="42">
        <v>51</v>
      </c>
      <c r="R59" s="41">
        <v>1</v>
      </c>
      <c r="S59" s="42">
        <v>53</v>
      </c>
      <c r="T59" s="41">
        <v>1</v>
      </c>
      <c r="U59" s="42">
        <v>26</v>
      </c>
      <c r="V59" s="41">
        <v>1</v>
      </c>
      <c r="W59" s="42">
        <v>15</v>
      </c>
      <c r="X59" s="41">
        <v>1</v>
      </c>
      <c r="Y59" s="42">
        <v>13</v>
      </c>
      <c r="Z59" s="41">
        <v>1</v>
      </c>
      <c r="AA59" s="92">
        <v>6</v>
      </c>
      <c r="AB59" s="56">
        <v>1</v>
      </c>
    </row>
    <row r="60" spans="2:28" ht="15" thickBot="1">
      <c r="B60" s="272" t="s">
        <v>209</v>
      </c>
      <c r="C60" s="273">
        <v>1.4</v>
      </c>
      <c r="D60" s="273"/>
      <c r="E60" s="273">
        <v>1.3</v>
      </c>
      <c r="F60" s="273"/>
      <c r="G60" s="273">
        <v>1.2</v>
      </c>
      <c r="H60" s="273"/>
      <c r="I60" s="273">
        <v>1.4</v>
      </c>
      <c r="J60" s="273"/>
      <c r="K60" s="274"/>
      <c r="L60" s="274"/>
      <c r="M60" s="273">
        <v>1.3</v>
      </c>
      <c r="N60" s="273"/>
      <c r="O60" s="273">
        <v>1.3</v>
      </c>
      <c r="P60" s="273"/>
      <c r="Q60" s="273">
        <v>1.4</v>
      </c>
      <c r="R60" s="273"/>
      <c r="S60" s="273">
        <v>1.4</v>
      </c>
      <c r="T60" s="273"/>
      <c r="U60" s="273">
        <v>1.3</v>
      </c>
      <c r="V60" s="273"/>
      <c r="W60" s="273">
        <v>1.375</v>
      </c>
      <c r="X60" s="273"/>
      <c r="Y60" s="273">
        <v>1.4</v>
      </c>
      <c r="Z60" s="275"/>
      <c r="AA60" s="277">
        <v>1.7</v>
      </c>
    </row>
    <row r="61" spans="2:28" ht="15" customHeight="1" thickTop="1">
      <c r="B61" s="1609" t="s">
        <v>1457</v>
      </c>
      <c r="C61" s="1609"/>
      <c r="D61" s="1609"/>
      <c r="E61" s="1609"/>
      <c r="F61" s="1609"/>
      <c r="G61" s="1609"/>
      <c r="H61" s="1609"/>
      <c r="I61" s="1609"/>
      <c r="J61" s="1609"/>
      <c r="K61" s="1609"/>
      <c r="L61" s="1609"/>
      <c r="M61" s="1609"/>
      <c r="N61" s="1609"/>
      <c r="O61" s="1609"/>
      <c r="P61" s="1609"/>
      <c r="Q61" s="1609"/>
      <c r="R61" s="1609"/>
      <c r="S61" s="1609"/>
      <c r="T61" s="1609"/>
      <c r="U61" s="1609"/>
      <c r="V61" s="1609"/>
      <c r="W61" s="1609"/>
      <c r="X61" s="1609"/>
      <c r="Y61" s="1609"/>
      <c r="Z61" s="1609"/>
      <c r="AA61" s="1609"/>
      <c r="AB61" s="1609"/>
    </row>
    <row r="62" spans="2:28" ht="15" customHeight="1"/>
    <row r="72" ht="15" customHeight="1"/>
  </sheetData>
  <mergeCells count="51">
    <mergeCell ref="B61:AB61"/>
    <mergeCell ref="G35:H35"/>
    <mergeCell ref="I35:J35"/>
    <mergeCell ref="K35:L35"/>
    <mergeCell ref="M35:N35"/>
    <mergeCell ref="O35:P35"/>
    <mergeCell ref="Q35:R35"/>
    <mergeCell ref="S35:T35"/>
    <mergeCell ref="U35:V35"/>
    <mergeCell ref="W35:X35"/>
    <mergeCell ref="Y35:Z35"/>
    <mergeCell ref="AA35:AB35"/>
    <mergeCell ref="B27:R27"/>
    <mergeCell ref="B31:R31"/>
    <mergeCell ref="B33:AB33"/>
    <mergeCell ref="B34:B36"/>
    <mergeCell ref="C34:D34"/>
    <mergeCell ref="E34:L34"/>
    <mergeCell ref="M34:R34"/>
    <mergeCell ref="S34:AB34"/>
    <mergeCell ref="C35:C36"/>
    <mergeCell ref="D35:D36"/>
    <mergeCell ref="E35:F35"/>
    <mergeCell ref="B29:R29"/>
    <mergeCell ref="B20:R20"/>
    <mergeCell ref="S5:T5"/>
    <mergeCell ref="B25:R25"/>
    <mergeCell ref="M5:N5"/>
    <mergeCell ref="O5:P5"/>
    <mergeCell ref="Q5:R5"/>
    <mergeCell ref="B22:R22"/>
    <mergeCell ref="B23:R23"/>
    <mergeCell ref="B24:R24"/>
    <mergeCell ref="B21:R21"/>
    <mergeCell ref="B16:AA16"/>
    <mergeCell ref="B3:AB3"/>
    <mergeCell ref="B4:B6"/>
    <mergeCell ref="C4:D4"/>
    <mergeCell ref="E4:L4"/>
    <mergeCell ref="M4:R4"/>
    <mergeCell ref="S4:AB4"/>
    <mergeCell ref="C5:C6"/>
    <mergeCell ref="D5:D6"/>
    <mergeCell ref="E5:F5"/>
    <mergeCell ref="G5:H5"/>
    <mergeCell ref="I5:J5"/>
    <mergeCell ref="K5:L5"/>
    <mergeCell ref="Y5:Z5"/>
    <mergeCell ref="AA5:AB5"/>
    <mergeCell ref="U5:V5"/>
    <mergeCell ref="W5:X5"/>
  </mergeCells>
  <hyperlinks>
    <hyperlink ref="A1" location="Índice!A1" display="Índice!A1"/>
  </hyperlinks>
  <pageMargins left="0.511811024" right="0.511811024" top="0.78740157499999996" bottom="0.78740157499999996" header="0.31496062000000002" footer="0.31496062000000002"/>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election activeCell="E29" sqref="E29"/>
    </sheetView>
  </sheetViews>
  <sheetFormatPr defaultRowHeight="14.25"/>
  <sheetData>
    <row r="1" spans="1:8">
      <c r="A1" s="1" t="s">
        <v>2</v>
      </c>
    </row>
    <row r="3" spans="1:8">
      <c r="B3" s="1546" t="s">
        <v>1429</v>
      </c>
      <c r="C3" s="1611"/>
      <c r="D3" s="1611"/>
      <c r="E3" s="1611"/>
      <c r="F3" s="1611"/>
      <c r="G3" s="1611"/>
      <c r="H3" s="1611"/>
    </row>
    <row r="4" spans="1:8">
      <c r="B4" s="1611"/>
      <c r="C4" s="1611"/>
      <c r="D4" s="1611"/>
      <c r="E4" s="1611"/>
      <c r="F4" s="1611"/>
      <c r="G4" s="1611"/>
      <c r="H4" s="1611"/>
    </row>
    <row r="5" spans="1:8">
      <c r="B5" s="1611"/>
      <c r="C5" s="1611"/>
      <c r="D5" s="1611"/>
      <c r="E5" s="1611"/>
      <c r="F5" s="1611"/>
      <c r="G5" s="1611"/>
      <c r="H5" s="1611"/>
    </row>
    <row r="6" spans="1:8">
      <c r="B6" s="1611"/>
      <c r="C6" s="1611"/>
      <c r="D6" s="1611"/>
      <c r="E6" s="1611"/>
      <c r="F6" s="1611"/>
      <c r="G6" s="1611"/>
      <c r="H6" s="1611"/>
    </row>
    <row r="7" spans="1:8">
      <c r="B7" s="1611"/>
      <c r="C7" s="1611"/>
      <c r="D7" s="1611"/>
      <c r="E7" s="1611"/>
      <c r="F7" s="1611"/>
      <c r="G7" s="1611"/>
      <c r="H7" s="1611"/>
    </row>
    <row r="8" spans="1:8">
      <c r="B8" s="1611"/>
      <c r="C8" s="1611"/>
      <c r="D8" s="1611"/>
      <c r="E8" s="1611"/>
      <c r="F8" s="1611"/>
      <c r="G8" s="1611"/>
      <c r="H8" s="1611"/>
    </row>
    <row r="9" spans="1:8">
      <c r="B9" s="1611"/>
      <c r="C9" s="1611"/>
      <c r="D9" s="1611"/>
      <c r="E9" s="1611"/>
      <c r="F9" s="1611"/>
      <c r="G9" s="1611"/>
      <c r="H9" s="1611"/>
    </row>
    <row r="10" spans="1:8">
      <c r="B10" s="1611"/>
      <c r="C10" s="1611"/>
      <c r="D10" s="1611"/>
      <c r="E10" s="1611"/>
      <c r="F10" s="1611"/>
      <c r="G10" s="1611"/>
      <c r="H10" s="1611"/>
    </row>
    <row r="11" spans="1:8">
      <c r="B11" s="1611"/>
      <c r="C11" s="1611"/>
      <c r="D11" s="1611"/>
      <c r="E11" s="1611"/>
      <c r="F11" s="1611"/>
      <c r="G11" s="1611"/>
      <c r="H11" s="1611"/>
    </row>
    <row r="12" spans="1:8">
      <c r="B12" s="1611"/>
      <c r="C12" s="1611"/>
      <c r="D12" s="1611"/>
      <c r="E12" s="1611"/>
      <c r="F12" s="1611"/>
      <c r="G12" s="1611"/>
      <c r="H12" s="1611"/>
    </row>
  </sheetData>
  <mergeCells count="1">
    <mergeCell ref="B3:H12"/>
  </mergeCells>
  <hyperlinks>
    <hyperlink ref="A1" location="Índice!A1" display="Índice!A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topLeftCell="D1" zoomScaleNormal="100" workbookViewId="0">
      <selection activeCell="Q5" sqref="Q5:R5"/>
    </sheetView>
  </sheetViews>
  <sheetFormatPr defaultRowHeight="14.25"/>
  <cols>
    <col min="2" max="2" width="19" customWidth="1"/>
  </cols>
  <sheetData>
    <row r="1" spans="1:28">
      <c r="A1" s="1" t="s">
        <v>2</v>
      </c>
    </row>
    <row r="3" spans="1:28" ht="48" customHeight="1" thickBot="1">
      <c r="B3" s="1580" t="s">
        <v>1386</v>
      </c>
      <c r="C3" s="1580"/>
      <c r="D3" s="1580"/>
      <c r="E3" s="1580"/>
      <c r="F3" s="1580"/>
      <c r="G3" s="1580"/>
      <c r="H3" s="1580"/>
      <c r="I3" s="1580"/>
      <c r="J3" s="1580"/>
      <c r="K3" s="1580"/>
      <c r="L3" s="1580"/>
      <c r="M3" s="1580"/>
      <c r="N3" s="1580"/>
      <c r="O3" s="1580"/>
      <c r="P3" s="1580"/>
      <c r="Q3" s="1580"/>
      <c r="R3" s="1580"/>
      <c r="S3" s="1580"/>
      <c r="T3" s="1580"/>
      <c r="U3" s="1580"/>
      <c r="V3" s="1580"/>
      <c r="W3" s="1580"/>
      <c r="X3" s="1580"/>
      <c r="Y3" s="1580"/>
      <c r="Z3" s="1580"/>
      <c r="AA3" s="1580"/>
      <c r="AB3" s="1580"/>
    </row>
    <row r="4" spans="1:28" ht="15.75" customHeight="1" thickTop="1">
      <c r="B4" s="1586"/>
      <c r="C4" s="1581" t="s">
        <v>44</v>
      </c>
      <c r="D4" s="1581"/>
      <c r="E4" s="1581" t="s">
        <v>123</v>
      </c>
      <c r="F4" s="1581"/>
      <c r="G4" s="1581"/>
      <c r="H4" s="1581"/>
      <c r="I4" s="1581"/>
      <c r="J4" s="1581"/>
      <c r="K4" s="1581"/>
      <c r="L4" s="1581"/>
      <c r="M4" s="1581" t="s">
        <v>124</v>
      </c>
      <c r="N4" s="1581"/>
      <c r="O4" s="1581"/>
      <c r="P4" s="1581"/>
      <c r="Q4" s="1581"/>
      <c r="R4" s="1581"/>
      <c r="S4" s="1581" t="s">
        <v>45</v>
      </c>
      <c r="T4" s="1581"/>
      <c r="U4" s="1581"/>
      <c r="V4" s="1581"/>
      <c r="W4" s="1581"/>
      <c r="X4" s="1581"/>
      <c r="Y4" s="1581"/>
      <c r="Z4" s="1581"/>
      <c r="AA4" s="1581"/>
      <c r="AB4" s="1582"/>
    </row>
    <row r="5" spans="1:28" ht="34.5" customHeight="1">
      <c r="B5" s="1587"/>
      <c r="C5" s="1578" t="s">
        <v>127</v>
      </c>
      <c r="D5" s="1578" t="s">
        <v>128</v>
      </c>
      <c r="E5" s="1578" t="s">
        <v>46</v>
      </c>
      <c r="F5" s="1578"/>
      <c r="G5" s="1578" t="s">
        <v>1078</v>
      </c>
      <c r="H5" s="1578"/>
      <c r="I5" s="1578" t="s">
        <v>1077</v>
      </c>
      <c r="J5" s="1578"/>
      <c r="K5" s="1578" t="s">
        <v>1098</v>
      </c>
      <c r="L5" s="1578"/>
      <c r="M5" s="1578" t="s">
        <v>48</v>
      </c>
      <c r="N5" s="1578"/>
      <c r="O5" s="1578" t="s">
        <v>49</v>
      </c>
      <c r="P5" s="1578"/>
      <c r="Q5" s="1578" t="s">
        <v>1441</v>
      </c>
      <c r="R5" s="1578"/>
      <c r="S5" s="1578" t="s">
        <v>1065</v>
      </c>
      <c r="T5" s="1578"/>
      <c r="U5" s="1578" t="s">
        <v>1066</v>
      </c>
      <c r="V5" s="1578"/>
      <c r="W5" s="1578" t="s">
        <v>1067</v>
      </c>
      <c r="X5" s="1578"/>
      <c r="Y5" s="1578" t="s">
        <v>125</v>
      </c>
      <c r="Z5" s="1578"/>
      <c r="AA5" s="1578" t="s">
        <v>47</v>
      </c>
      <c r="AB5" s="1585"/>
    </row>
    <row r="6" spans="1:28">
      <c r="B6" s="1588"/>
      <c r="C6" s="1578"/>
      <c r="D6" s="1578"/>
      <c r="E6" s="34" t="s">
        <v>127</v>
      </c>
      <c r="F6" s="34" t="s">
        <v>128</v>
      </c>
      <c r="G6" s="34" t="s">
        <v>127</v>
      </c>
      <c r="H6" s="34" t="s">
        <v>128</v>
      </c>
      <c r="I6" s="34" t="s">
        <v>127</v>
      </c>
      <c r="J6" s="34" t="s">
        <v>128</v>
      </c>
      <c r="K6" s="34" t="s">
        <v>127</v>
      </c>
      <c r="L6" s="34" t="s">
        <v>128</v>
      </c>
      <c r="M6" s="34" t="s">
        <v>127</v>
      </c>
      <c r="N6" s="34" t="s">
        <v>128</v>
      </c>
      <c r="O6" s="34" t="s">
        <v>127</v>
      </c>
      <c r="P6" s="34" t="s">
        <v>128</v>
      </c>
      <c r="Q6" s="34" t="s">
        <v>127</v>
      </c>
      <c r="R6" s="34" t="s">
        <v>128</v>
      </c>
      <c r="S6" s="34" t="s">
        <v>127</v>
      </c>
      <c r="T6" s="34" t="s">
        <v>128</v>
      </c>
      <c r="U6" s="34" t="s">
        <v>127</v>
      </c>
      <c r="V6" s="34" t="s">
        <v>128</v>
      </c>
      <c r="W6" s="34" t="s">
        <v>127</v>
      </c>
      <c r="X6" s="34" t="s">
        <v>128</v>
      </c>
      <c r="Y6" s="34" t="s">
        <v>127</v>
      </c>
      <c r="Z6" s="34" t="s">
        <v>128</v>
      </c>
      <c r="AA6" s="34" t="s">
        <v>127</v>
      </c>
      <c r="AB6" s="35" t="s">
        <v>128</v>
      </c>
    </row>
    <row r="7" spans="1:28">
      <c r="B7" s="49" t="s">
        <v>52</v>
      </c>
      <c r="C7" s="38">
        <v>90</v>
      </c>
      <c r="D7" s="37">
        <v>0.79646017699115046</v>
      </c>
      <c r="E7" s="38">
        <v>0</v>
      </c>
      <c r="F7" s="37">
        <v>0</v>
      </c>
      <c r="G7" s="38">
        <v>18</v>
      </c>
      <c r="H7" s="37">
        <v>0.94736842105263153</v>
      </c>
      <c r="I7" s="38">
        <v>58</v>
      </c>
      <c r="J7" s="37">
        <v>0.96666666666666667</v>
      </c>
      <c r="K7" s="38">
        <v>14</v>
      </c>
      <c r="L7" s="37">
        <v>1</v>
      </c>
      <c r="M7" s="38">
        <v>12</v>
      </c>
      <c r="N7" s="37">
        <v>0.6</v>
      </c>
      <c r="O7" s="38">
        <v>40</v>
      </c>
      <c r="P7" s="37">
        <v>0.95238095238095222</v>
      </c>
      <c r="Q7" s="38">
        <v>38</v>
      </c>
      <c r="R7" s="37">
        <v>0.74509803921568629</v>
      </c>
      <c r="S7" s="38">
        <v>41</v>
      </c>
      <c r="T7" s="37">
        <v>0.77358490566037741</v>
      </c>
      <c r="U7" s="38">
        <v>21</v>
      </c>
      <c r="V7" s="37">
        <v>0.80769230769230771</v>
      </c>
      <c r="W7" s="38">
        <v>15</v>
      </c>
      <c r="X7" s="37">
        <v>1</v>
      </c>
      <c r="Y7" s="38">
        <v>10</v>
      </c>
      <c r="Z7" s="37">
        <v>0.76923076923076938</v>
      </c>
      <c r="AA7" s="38">
        <v>3</v>
      </c>
      <c r="AB7" s="39">
        <v>0.5</v>
      </c>
    </row>
    <row r="8" spans="1:28">
      <c r="B8" s="50" t="s">
        <v>98</v>
      </c>
      <c r="C8" s="42">
        <v>3</v>
      </c>
      <c r="D8" s="41">
        <v>2.6548672566371681E-2</v>
      </c>
      <c r="E8" s="42">
        <v>0</v>
      </c>
      <c r="F8" s="41">
        <v>0</v>
      </c>
      <c r="G8" s="42">
        <v>1</v>
      </c>
      <c r="H8" s="41">
        <v>5.2631578947368418E-2</v>
      </c>
      <c r="I8" s="42">
        <v>2</v>
      </c>
      <c r="J8" s="41">
        <v>3.3333333333333333E-2</v>
      </c>
      <c r="K8" s="42">
        <v>0</v>
      </c>
      <c r="L8" s="41">
        <v>0</v>
      </c>
      <c r="M8" s="42">
        <v>1</v>
      </c>
      <c r="N8" s="41">
        <v>0.05</v>
      </c>
      <c r="O8" s="42">
        <v>1</v>
      </c>
      <c r="P8" s="41">
        <v>2.3809523809523808E-2</v>
      </c>
      <c r="Q8" s="42">
        <v>1</v>
      </c>
      <c r="R8" s="41">
        <v>1.9607843137254902E-2</v>
      </c>
      <c r="S8" s="42">
        <v>3</v>
      </c>
      <c r="T8" s="41">
        <v>5.6603773584905669E-2</v>
      </c>
      <c r="U8" s="42">
        <v>0</v>
      </c>
      <c r="V8" s="41">
        <v>0</v>
      </c>
      <c r="W8" s="42">
        <v>0</v>
      </c>
      <c r="X8" s="41">
        <v>0</v>
      </c>
      <c r="Y8" s="42">
        <v>0</v>
      </c>
      <c r="Z8" s="41">
        <v>0</v>
      </c>
      <c r="AA8" s="42">
        <v>0</v>
      </c>
      <c r="AB8" s="43">
        <v>0</v>
      </c>
    </row>
    <row r="9" spans="1:28">
      <c r="B9" s="50" t="s">
        <v>100</v>
      </c>
      <c r="C9" s="42">
        <v>20</v>
      </c>
      <c r="D9" s="41">
        <v>0.17699115044247787</v>
      </c>
      <c r="E9" s="42">
        <v>20</v>
      </c>
      <c r="F9" s="41">
        <v>1</v>
      </c>
      <c r="G9" s="42">
        <v>0</v>
      </c>
      <c r="H9" s="41">
        <v>0</v>
      </c>
      <c r="I9" s="42">
        <v>0</v>
      </c>
      <c r="J9" s="41">
        <v>0</v>
      </c>
      <c r="K9" s="42">
        <v>0</v>
      </c>
      <c r="L9" s="41">
        <v>0</v>
      </c>
      <c r="M9" s="42">
        <v>7</v>
      </c>
      <c r="N9" s="41">
        <v>0.35</v>
      </c>
      <c r="O9" s="42">
        <v>1</v>
      </c>
      <c r="P9" s="41">
        <v>2.3809523809523808E-2</v>
      </c>
      <c r="Q9" s="42">
        <v>12</v>
      </c>
      <c r="R9" s="41">
        <v>0.23529411764705879</v>
      </c>
      <c r="S9" s="42">
        <v>9</v>
      </c>
      <c r="T9" s="41">
        <v>0.169811320754717</v>
      </c>
      <c r="U9" s="42">
        <v>5</v>
      </c>
      <c r="V9" s="41">
        <v>0.19230769230769235</v>
      </c>
      <c r="W9" s="42">
        <v>0</v>
      </c>
      <c r="X9" s="41">
        <v>0</v>
      </c>
      <c r="Y9" s="42">
        <v>3</v>
      </c>
      <c r="Z9" s="41">
        <v>0.23076923076923075</v>
      </c>
      <c r="AA9" s="42">
        <v>3</v>
      </c>
      <c r="AB9" s="43">
        <v>0.5</v>
      </c>
    </row>
    <row r="10" spans="1:28" ht="15" thickBot="1">
      <c r="B10" s="54" t="s">
        <v>1269</v>
      </c>
      <c r="C10" s="45">
        <v>113</v>
      </c>
      <c r="D10" s="44">
        <v>1</v>
      </c>
      <c r="E10" s="45">
        <v>20</v>
      </c>
      <c r="F10" s="44">
        <v>1</v>
      </c>
      <c r="G10" s="45">
        <v>19</v>
      </c>
      <c r="H10" s="44">
        <v>1</v>
      </c>
      <c r="I10" s="45">
        <v>60</v>
      </c>
      <c r="J10" s="44">
        <v>1</v>
      </c>
      <c r="K10" s="45">
        <v>14</v>
      </c>
      <c r="L10" s="44">
        <v>1</v>
      </c>
      <c r="M10" s="45">
        <v>20</v>
      </c>
      <c r="N10" s="44">
        <v>1</v>
      </c>
      <c r="O10" s="45">
        <v>42</v>
      </c>
      <c r="P10" s="44">
        <v>1</v>
      </c>
      <c r="Q10" s="45">
        <v>51</v>
      </c>
      <c r="R10" s="44">
        <v>1</v>
      </c>
      <c r="S10" s="45">
        <v>53</v>
      </c>
      <c r="T10" s="44">
        <v>1</v>
      </c>
      <c r="U10" s="45">
        <v>26</v>
      </c>
      <c r="V10" s="44">
        <v>1</v>
      </c>
      <c r="W10" s="45">
        <v>15</v>
      </c>
      <c r="X10" s="44">
        <v>1</v>
      </c>
      <c r="Y10" s="45">
        <v>13</v>
      </c>
      <c r="Z10" s="44">
        <v>1</v>
      </c>
      <c r="AA10" s="45">
        <v>6</v>
      </c>
      <c r="AB10" s="46">
        <v>1</v>
      </c>
    </row>
    <row r="11" spans="1:28" ht="15" thickTop="1">
      <c r="B11" s="1591" t="s">
        <v>1457</v>
      </c>
      <c r="C11" s="1591"/>
      <c r="D11" s="1591"/>
      <c r="E11" s="1591"/>
      <c r="F11" s="1591"/>
      <c r="G11" s="1591"/>
      <c r="H11" s="1591"/>
      <c r="I11" s="1591"/>
      <c r="J11" s="1591"/>
      <c r="K11" s="1591"/>
      <c r="L11" s="1591"/>
      <c r="M11" s="1591"/>
      <c r="N11" s="1591"/>
      <c r="O11" s="1591"/>
      <c r="P11" s="1591"/>
      <c r="Q11" s="1591"/>
      <c r="R11" s="1591"/>
      <c r="S11" s="1591"/>
      <c r="T11" s="1591"/>
      <c r="U11" s="1591"/>
      <c r="V11" s="1591"/>
      <c r="W11" s="1591"/>
      <c r="X11" s="1591"/>
      <c r="Y11" s="1591"/>
      <c r="Z11" s="1591"/>
      <c r="AA11" s="1591"/>
      <c r="AB11" s="1591"/>
    </row>
    <row r="13" spans="1:28">
      <c r="C13" s="247"/>
      <c r="D13" s="387"/>
    </row>
  </sheetData>
  <mergeCells count="21">
    <mergeCell ref="B3:AB3"/>
    <mergeCell ref="C4:D4"/>
    <mergeCell ref="E4:L4"/>
    <mergeCell ref="M4:R4"/>
    <mergeCell ref="S4:AB4"/>
    <mergeCell ref="B11:AB11"/>
    <mergeCell ref="S5:T5"/>
    <mergeCell ref="U5:V5"/>
    <mergeCell ref="W5:X5"/>
    <mergeCell ref="Y5:Z5"/>
    <mergeCell ref="AA5:AB5"/>
    <mergeCell ref="B4:B6"/>
    <mergeCell ref="C5:C6"/>
    <mergeCell ref="D5:D6"/>
    <mergeCell ref="E5:F5"/>
    <mergeCell ref="G5:H5"/>
    <mergeCell ref="I5:J5"/>
    <mergeCell ref="K5:L5"/>
    <mergeCell ref="M5:N5"/>
    <mergeCell ref="O5:P5"/>
    <mergeCell ref="Q5:R5"/>
  </mergeCells>
  <hyperlinks>
    <hyperlink ref="A1" location="Índice!A1" display="Índice!A1"/>
  </hyperlinks>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topLeftCell="C28" zoomScaleNormal="100" workbookViewId="0">
      <selection activeCell="O55" sqref="O55:P55"/>
    </sheetView>
  </sheetViews>
  <sheetFormatPr defaultRowHeight="14.25"/>
  <cols>
    <col min="2" max="2" width="22.75" customWidth="1"/>
    <col min="3" max="3" width="8.625" customWidth="1"/>
    <col min="11" max="11" width="9.625" customWidth="1"/>
    <col min="19" max="19" width="9.5" customWidth="1"/>
  </cols>
  <sheetData>
    <row r="1" spans="1:19">
      <c r="A1" s="1" t="s">
        <v>2</v>
      </c>
    </row>
    <row r="2" spans="1:19">
      <c r="K2" s="247"/>
    </row>
    <row r="3" spans="1:19" ht="58.5" customHeight="1" thickBot="1">
      <c r="B3" s="1615" t="s">
        <v>1325</v>
      </c>
      <c r="C3" s="1615"/>
      <c r="D3" s="1615"/>
      <c r="E3" s="1615"/>
      <c r="F3" s="1615"/>
      <c r="G3" s="1615"/>
      <c r="H3" s="1615"/>
    </row>
    <row r="4" spans="1:19" ht="15" thickTop="1">
      <c r="B4" s="114"/>
      <c r="C4" s="115" t="s">
        <v>50</v>
      </c>
      <c r="D4" s="115" t="s">
        <v>279</v>
      </c>
      <c r="E4" s="115" t="s">
        <v>280</v>
      </c>
      <c r="F4" s="115" t="s">
        <v>281</v>
      </c>
      <c r="G4" s="115" t="s">
        <v>282</v>
      </c>
      <c r="H4" s="116" t="s">
        <v>322</v>
      </c>
    </row>
    <row r="5" spans="1:19" ht="30.75" customHeight="1">
      <c r="B5" s="117" t="s">
        <v>166</v>
      </c>
      <c r="C5" s="126">
        <v>0.26666666666666666</v>
      </c>
      <c r="D5" s="126">
        <v>6.6666666666666666E-2</v>
      </c>
      <c r="E5" s="126">
        <v>0.14444444444444443</v>
      </c>
      <c r="F5" s="126">
        <v>0.1</v>
      </c>
      <c r="G5" s="126">
        <v>6.6666666666666666E-2</v>
      </c>
      <c r="H5" s="127">
        <v>0.35555555555555557</v>
      </c>
      <c r="S5" s="387"/>
    </row>
    <row r="6" spans="1:19" ht="30.75" customHeight="1">
      <c r="B6" s="120" t="s">
        <v>167</v>
      </c>
      <c r="C6" s="128">
        <v>0.43333333333333335</v>
      </c>
      <c r="D6" s="128">
        <v>0.22222222222222221</v>
      </c>
      <c r="E6" s="128">
        <v>0.13333333333333333</v>
      </c>
      <c r="F6" s="128">
        <v>3.3333333333333333E-2</v>
      </c>
      <c r="G6" s="128">
        <v>5.5555555555555552E-2</v>
      </c>
      <c r="H6" s="129">
        <v>0.12222222222222222</v>
      </c>
    </row>
    <row r="7" spans="1:19" ht="30.75" customHeight="1">
      <c r="B7" s="120" t="s">
        <v>168</v>
      </c>
      <c r="C7" s="128">
        <v>0.51111111111111107</v>
      </c>
      <c r="D7" s="128">
        <v>0.12222222222222222</v>
      </c>
      <c r="E7" s="128">
        <v>7.7777777777777779E-2</v>
      </c>
      <c r="F7" s="128">
        <v>0.12222222222222222</v>
      </c>
      <c r="G7" s="128">
        <v>3.3333333333333333E-2</v>
      </c>
      <c r="H7" s="129">
        <v>0.13333333333333333</v>
      </c>
    </row>
    <row r="8" spans="1:19" ht="30.75" customHeight="1">
      <c r="B8" s="120" t="s">
        <v>169</v>
      </c>
      <c r="C8" s="128">
        <v>0.67777777777777781</v>
      </c>
      <c r="D8" s="128">
        <v>0.12222222222222222</v>
      </c>
      <c r="E8" s="128">
        <v>0.1</v>
      </c>
      <c r="F8" s="128">
        <v>5.5555555555555552E-2</v>
      </c>
      <c r="G8" s="128">
        <v>2.2222222222222223E-2</v>
      </c>
      <c r="H8" s="129">
        <v>2.2222222222222223E-2</v>
      </c>
    </row>
    <row r="9" spans="1:19" ht="30.75" customHeight="1">
      <c r="B9" s="120" t="s">
        <v>170</v>
      </c>
      <c r="C9" s="128">
        <v>0.51111111111111107</v>
      </c>
      <c r="D9" s="128">
        <v>0.13333333333333333</v>
      </c>
      <c r="E9" s="128">
        <v>2.2222222222222223E-2</v>
      </c>
      <c r="F9" s="128">
        <v>5.5555555555555552E-2</v>
      </c>
      <c r="G9" s="128">
        <v>3.3333333333333333E-2</v>
      </c>
      <c r="H9" s="129">
        <v>0.24444444444444444</v>
      </c>
    </row>
    <row r="10" spans="1:19" ht="30.75" customHeight="1" thickBot="1">
      <c r="B10" s="123" t="s">
        <v>171</v>
      </c>
      <c r="C10" s="130">
        <v>0.6333333333333333</v>
      </c>
      <c r="D10" s="130">
        <v>0.12222222222222222</v>
      </c>
      <c r="E10" s="130">
        <v>7.7777777777777779E-2</v>
      </c>
      <c r="F10" s="130">
        <v>5.5555555555555552E-2</v>
      </c>
      <c r="G10" s="130">
        <v>3.3333333333333333E-2</v>
      </c>
      <c r="H10" s="131">
        <v>7.7777777777777779E-2</v>
      </c>
    </row>
    <row r="11" spans="1:19" ht="15" thickTop="1">
      <c r="B11" s="1616" t="s">
        <v>1457</v>
      </c>
      <c r="C11" s="1616"/>
      <c r="D11" s="1616"/>
      <c r="E11" s="1616"/>
      <c r="F11" s="1616"/>
      <c r="G11" s="1616"/>
      <c r="H11" s="1616"/>
    </row>
    <row r="13" spans="1:19" ht="48" customHeight="1" thickBot="1">
      <c r="B13" s="1615" t="s">
        <v>1326</v>
      </c>
      <c r="C13" s="1615"/>
      <c r="D13" s="1615"/>
      <c r="E13" s="1615"/>
      <c r="F13" s="1615"/>
      <c r="G13" s="1615"/>
      <c r="H13" s="1615"/>
    </row>
    <row r="14" spans="1:19" ht="15" thickTop="1">
      <c r="B14" s="114"/>
      <c r="C14" s="115" t="s">
        <v>50</v>
      </c>
      <c r="D14" s="115" t="s">
        <v>279</v>
      </c>
      <c r="E14" s="115" t="s">
        <v>280</v>
      </c>
      <c r="F14" s="115" t="s">
        <v>281</v>
      </c>
      <c r="G14" s="115" t="s">
        <v>282</v>
      </c>
      <c r="H14" s="116" t="s">
        <v>322</v>
      </c>
    </row>
    <row r="15" spans="1:19" ht="24">
      <c r="B15" s="117" t="s">
        <v>166</v>
      </c>
      <c r="C15" s="118">
        <v>24</v>
      </c>
      <c r="D15" s="118">
        <v>6</v>
      </c>
      <c r="E15" s="118">
        <v>13</v>
      </c>
      <c r="F15" s="118">
        <v>9</v>
      </c>
      <c r="G15" s="118">
        <v>6</v>
      </c>
      <c r="H15" s="119">
        <v>32</v>
      </c>
    </row>
    <row r="16" spans="1:19" ht="24">
      <c r="B16" s="120" t="s">
        <v>167</v>
      </c>
      <c r="C16" s="121">
        <v>39</v>
      </c>
      <c r="D16" s="121">
        <v>20</v>
      </c>
      <c r="E16" s="121">
        <v>12</v>
      </c>
      <c r="F16" s="121">
        <v>3</v>
      </c>
      <c r="G16" s="121">
        <v>5</v>
      </c>
      <c r="H16" s="122">
        <v>11</v>
      </c>
    </row>
    <row r="17" spans="2:17" ht="24">
      <c r="B17" s="120" t="s">
        <v>168</v>
      </c>
      <c r="C17" s="121">
        <v>46</v>
      </c>
      <c r="D17" s="121">
        <v>11</v>
      </c>
      <c r="E17" s="121">
        <v>7</v>
      </c>
      <c r="F17" s="121">
        <v>11</v>
      </c>
      <c r="G17" s="121">
        <v>3</v>
      </c>
      <c r="H17" s="122">
        <v>12</v>
      </c>
    </row>
    <row r="18" spans="2:17" ht="27.75" customHeight="1">
      <c r="B18" s="120" t="s">
        <v>169</v>
      </c>
      <c r="C18" s="121">
        <v>61</v>
      </c>
      <c r="D18" s="121">
        <v>11</v>
      </c>
      <c r="E18" s="121">
        <v>9</v>
      </c>
      <c r="F18" s="121">
        <v>5</v>
      </c>
      <c r="G18" s="121">
        <v>2</v>
      </c>
      <c r="H18" s="122">
        <v>2</v>
      </c>
    </row>
    <row r="19" spans="2:17" ht="24">
      <c r="B19" s="120" t="s">
        <v>170</v>
      </c>
      <c r="C19" s="121">
        <v>46</v>
      </c>
      <c r="D19" s="121">
        <v>12</v>
      </c>
      <c r="E19" s="121">
        <v>2</v>
      </c>
      <c r="F19" s="121">
        <v>5</v>
      </c>
      <c r="G19" s="121">
        <v>3</v>
      </c>
      <c r="H19" s="122">
        <v>22</v>
      </c>
    </row>
    <row r="20" spans="2:17" ht="24.75" thickBot="1">
      <c r="B20" s="123" t="s">
        <v>171</v>
      </c>
      <c r="C20" s="124">
        <v>57</v>
      </c>
      <c r="D20" s="124">
        <v>11</v>
      </c>
      <c r="E20" s="124">
        <v>7</v>
      </c>
      <c r="F20" s="124">
        <v>5</v>
      </c>
      <c r="G20" s="124">
        <v>3</v>
      </c>
      <c r="H20" s="125">
        <v>7</v>
      </c>
    </row>
    <row r="21" spans="2:17" ht="15" thickTop="1">
      <c r="B21" s="1616" t="s">
        <v>1457</v>
      </c>
      <c r="C21" s="1616"/>
      <c r="D21" s="1616"/>
      <c r="E21" s="1616"/>
      <c r="F21" s="1616"/>
      <c r="G21" s="1616"/>
      <c r="H21" s="1616"/>
    </row>
    <row r="23" spans="2:17" s="594" customFormat="1" ht="46.5" customHeight="1" thickBot="1">
      <c r="B23" s="1632" t="s">
        <v>1323</v>
      </c>
      <c r="C23" s="1632"/>
      <c r="D23" s="1632"/>
      <c r="E23" s="1632"/>
      <c r="F23" s="1632"/>
      <c r="G23" s="1632"/>
      <c r="H23" s="1632"/>
      <c r="I23" s="1632"/>
      <c r="J23" s="1632"/>
      <c r="K23" s="1632"/>
      <c r="L23" s="1632"/>
      <c r="M23" s="1632"/>
      <c r="N23" s="1632"/>
      <c r="O23" s="1632"/>
    </row>
    <row r="24" spans="2:17" s="594" customFormat="1" ht="15.75" customHeight="1" thickTop="1">
      <c r="B24" s="1633"/>
      <c r="C24" s="1634"/>
      <c r="D24" s="1637" t="s">
        <v>44</v>
      </c>
      <c r="E24" s="1637" t="s">
        <v>123</v>
      </c>
      <c r="F24" s="1637"/>
      <c r="G24" s="1637"/>
      <c r="H24" s="1637" t="s">
        <v>124</v>
      </c>
      <c r="I24" s="1637"/>
      <c r="J24" s="1637"/>
      <c r="K24" s="1637" t="s">
        <v>45</v>
      </c>
      <c r="L24" s="1637"/>
      <c r="M24" s="1637"/>
      <c r="N24" s="1637"/>
      <c r="O24" s="1639"/>
    </row>
    <row r="25" spans="2:17" s="594" customFormat="1" ht="48">
      <c r="B25" s="1635"/>
      <c r="C25" s="1636"/>
      <c r="D25" s="1638"/>
      <c r="E25" s="590" t="s">
        <v>1078</v>
      </c>
      <c r="F25" s="590" t="s">
        <v>1077</v>
      </c>
      <c r="G25" s="590" t="s">
        <v>1098</v>
      </c>
      <c r="H25" s="590" t="s">
        <v>48</v>
      </c>
      <c r="I25" s="590" t="s">
        <v>49</v>
      </c>
      <c r="J25" s="590" t="s">
        <v>1441</v>
      </c>
      <c r="K25" s="590" t="s">
        <v>1065</v>
      </c>
      <c r="L25" s="590" t="s">
        <v>1066</v>
      </c>
      <c r="M25" s="590" t="s">
        <v>1067</v>
      </c>
      <c r="N25" s="590" t="s">
        <v>125</v>
      </c>
      <c r="O25" s="589" t="s">
        <v>47</v>
      </c>
    </row>
    <row r="26" spans="2:17" s="594" customFormat="1" ht="15.75" customHeight="1">
      <c r="B26" s="1640" t="s">
        <v>166</v>
      </c>
      <c r="C26" s="595" t="s">
        <v>215</v>
      </c>
      <c r="D26" s="596">
        <v>4.1111111111111107</v>
      </c>
      <c r="E26" s="596">
        <v>1.4444444444444444</v>
      </c>
      <c r="F26" s="596">
        <v>5.3793103448275863</v>
      </c>
      <c r="G26" s="596">
        <v>2.2857142857142856</v>
      </c>
      <c r="H26" s="596">
        <v>3.25</v>
      </c>
      <c r="I26" s="596">
        <v>3.9249999999999998</v>
      </c>
      <c r="J26" s="596">
        <v>4.5789473684210522</v>
      </c>
      <c r="K26" s="596">
        <v>4.0731707317073171</v>
      </c>
      <c r="L26" s="596">
        <v>5.2857142857142856</v>
      </c>
      <c r="M26" s="596">
        <v>1.7333333333333334</v>
      </c>
      <c r="N26" s="596">
        <v>5.9</v>
      </c>
      <c r="O26" s="597">
        <v>2.3333333333333335</v>
      </c>
    </row>
    <row r="27" spans="2:17" s="594" customFormat="1" ht="15" customHeight="1">
      <c r="B27" s="1627"/>
      <c r="C27" s="598" t="s">
        <v>289</v>
      </c>
      <c r="D27" s="599">
        <v>370</v>
      </c>
      <c r="E27" s="599">
        <v>26</v>
      </c>
      <c r="F27" s="599">
        <v>312</v>
      </c>
      <c r="G27" s="599">
        <v>32</v>
      </c>
      <c r="H27" s="599">
        <v>39</v>
      </c>
      <c r="I27" s="599">
        <v>157</v>
      </c>
      <c r="J27" s="599">
        <v>174</v>
      </c>
      <c r="K27" s="599">
        <v>167</v>
      </c>
      <c r="L27" s="599">
        <v>111</v>
      </c>
      <c r="M27" s="599">
        <v>26</v>
      </c>
      <c r="N27" s="599">
        <v>59</v>
      </c>
      <c r="O27" s="600">
        <v>7</v>
      </c>
    </row>
    <row r="28" spans="2:17" s="594" customFormat="1" ht="15" customHeight="1">
      <c r="B28" s="1627" t="s">
        <v>167</v>
      </c>
      <c r="C28" s="598" t="s">
        <v>215</v>
      </c>
      <c r="D28" s="601">
        <v>1.5888888888888888</v>
      </c>
      <c r="E28" s="602">
        <v>0.72222222222222221</v>
      </c>
      <c r="F28" s="601">
        <v>1.9655172413793103</v>
      </c>
      <c r="G28" s="601">
        <v>1.1428571428571428</v>
      </c>
      <c r="H28" s="601">
        <v>2.0833333333333335</v>
      </c>
      <c r="I28" s="601">
        <v>1.375</v>
      </c>
      <c r="J28" s="601">
        <v>1.6578947368421053</v>
      </c>
      <c r="K28" s="601">
        <v>2.024390243902439</v>
      </c>
      <c r="L28" s="601">
        <v>1.7142857142857142</v>
      </c>
      <c r="M28" s="602">
        <v>0.6</v>
      </c>
      <c r="N28" s="601">
        <v>1.1000000000000001</v>
      </c>
      <c r="O28" s="603">
        <v>1.3333333333333333</v>
      </c>
    </row>
    <row r="29" spans="2:17" s="594" customFormat="1" ht="15" customHeight="1">
      <c r="B29" s="1627"/>
      <c r="C29" s="598" t="s">
        <v>289</v>
      </c>
      <c r="D29" s="599">
        <v>143</v>
      </c>
      <c r="E29" s="599">
        <v>13</v>
      </c>
      <c r="F29" s="599">
        <v>114</v>
      </c>
      <c r="G29" s="599">
        <v>16</v>
      </c>
      <c r="H29" s="599">
        <v>25</v>
      </c>
      <c r="I29" s="599">
        <v>55</v>
      </c>
      <c r="J29" s="599">
        <v>63</v>
      </c>
      <c r="K29" s="599">
        <v>83</v>
      </c>
      <c r="L29" s="599">
        <v>36</v>
      </c>
      <c r="M29" s="599">
        <v>9</v>
      </c>
      <c r="N29" s="599">
        <v>11</v>
      </c>
      <c r="O29" s="600">
        <v>4</v>
      </c>
      <c r="Q29" s="247"/>
    </row>
    <row r="30" spans="2:17" s="594" customFormat="1" ht="15" customHeight="1">
      <c r="B30" s="1627" t="s">
        <v>168</v>
      </c>
      <c r="C30" s="598" t="s">
        <v>215</v>
      </c>
      <c r="D30" s="601">
        <v>2.3666666666666667</v>
      </c>
      <c r="E30" s="601">
        <v>2</v>
      </c>
      <c r="F30" s="601">
        <v>2.3620689655172415</v>
      </c>
      <c r="G30" s="601">
        <v>2.8571428571428572</v>
      </c>
      <c r="H30" s="601">
        <v>1.75</v>
      </c>
      <c r="I30" s="601">
        <v>3.2</v>
      </c>
      <c r="J30" s="601">
        <v>1.6842105263157894</v>
      </c>
      <c r="K30" s="601">
        <v>2.1951219512195124</v>
      </c>
      <c r="L30" s="601">
        <v>1.6190476190476191</v>
      </c>
      <c r="M30" s="602">
        <v>0.8</v>
      </c>
      <c r="N30" s="601">
        <v>7.2</v>
      </c>
      <c r="O30" s="603">
        <v>1.6666666666666667</v>
      </c>
    </row>
    <row r="31" spans="2:17" s="594" customFormat="1" ht="15" customHeight="1">
      <c r="B31" s="1627"/>
      <c r="C31" s="598" t="s">
        <v>289</v>
      </c>
      <c r="D31" s="599">
        <v>213</v>
      </c>
      <c r="E31" s="599">
        <v>36</v>
      </c>
      <c r="F31" s="599">
        <v>137</v>
      </c>
      <c r="G31" s="599">
        <v>40</v>
      </c>
      <c r="H31" s="599">
        <v>21</v>
      </c>
      <c r="I31" s="599">
        <v>128</v>
      </c>
      <c r="J31" s="599">
        <v>64</v>
      </c>
      <c r="K31" s="599">
        <v>90</v>
      </c>
      <c r="L31" s="599">
        <v>34</v>
      </c>
      <c r="M31" s="599">
        <v>12</v>
      </c>
      <c r="N31" s="599">
        <v>72</v>
      </c>
      <c r="O31" s="600">
        <v>5</v>
      </c>
    </row>
    <row r="32" spans="2:17" s="594" customFormat="1" ht="15" customHeight="1">
      <c r="B32" s="1627" t="s">
        <v>169</v>
      </c>
      <c r="C32" s="598" t="s">
        <v>215</v>
      </c>
      <c r="D32" s="1043">
        <v>0.7</v>
      </c>
      <c r="E32" s="1044">
        <v>1.1666666666666667</v>
      </c>
      <c r="F32" s="1043">
        <v>0.60344827586206895</v>
      </c>
      <c r="G32" s="1043">
        <v>0.5</v>
      </c>
      <c r="H32" s="1043">
        <v>0.66666666666666663</v>
      </c>
      <c r="I32" s="1043">
        <v>0.82499999999999996</v>
      </c>
      <c r="J32" s="1043">
        <v>0.57894736842105265</v>
      </c>
      <c r="K32" s="1044">
        <v>1.024390243902439</v>
      </c>
      <c r="L32" s="1043">
        <v>0.42857142857142855</v>
      </c>
      <c r="M32" s="1043">
        <v>0.33333333333333331</v>
      </c>
      <c r="N32" s="1043">
        <v>0.7</v>
      </c>
      <c r="O32" s="1045">
        <v>0</v>
      </c>
    </row>
    <row r="33" spans="2:26" s="594" customFormat="1" ht="15" customHeight="1">
      <c r="B33" s="1627"/>
      <c r="C33" s="598" t="s">
        <v>289</v>
      </c>
      <c r="D33" s="599">
        <v>63</v>
      </c>
      <c r="E33" s="599">
        <v>21</v>
      </c>
      <c r="F33" s="599">
        <v>35</v>
      </c>
      <c r="G33" s="599">
        <v>7</v>
      </c>
      <c r="H33" s="599">
        <v>8</v>
      </c>
      <c r="I33" s="599">
        <v>33</v>
      </c>
      <c r="J33" s="599">
        <v>22</v>
      </c>
      <c r="K33" s="599">
        <v>42</v>
      </c>
      <c r="L33" s="599">
        <v>9</v>
      </c>
      <c r="M33" s="599">
        <v>5</v>
      </c>
      <c r="N33" s="599">
        <v>7</v>
      </c>
      <c r="O33" s="600">
        <v>0</v>
      </c>
    </row>
    <row r="34" spans="2:26" s="594" customFormat="1" ht="15" customHeight="1">
      <c r="B34" s="1627" t="s">
        <v>170</v>
      </c>
      <c r="C34" s="598" t="s">
        <v>215</v>
      </c>
      <c r="D34" s="601">
        <v>2.7444444444444445</v>
      </c>
      <c r="E34" s="601">
        <v>2.8333333333333335</v>
      </c>
      <c r="F34" s="601">
        <v>1.603448275862069</v>
      </c>
      <c r="G34" s="601">
        <v>7.3571428571428568</v>
      </c>
      <c r="H34" s="601">
        <v>2.8333333333333335</v>
      </c>
      <c r="I34" s="601">
        <v>3.35</v>
      </c>
      <c r="J34" s="601">
        <v>2.0789473684210527</v>
      </c>
      <c r="K34" s="601">
        <v>1.3170731707317074</v>
      </c>
      <c r="L34" s="601">
        <v>2.3333333333333335</v>
      </c>
      <c r="M34" s="601">
        <v>6.0666666666666664</v>
      </c>
      <c r="N34" s="601">
        <v>4.5</v>
      </c>
      <c r="O34" s="603">
        <v>2.6666666666666665</v>
      </c>
    </row>
    <row r="35" spans="2:26" s="594" customFormat="1" ht="15" customHeight="1">
      <c r="B35" s="1627"/>
      <c r="C35" s="598" t="s">
        <v>289</v>
      </c>
      <c r="D35" s="599">
        <v>247</v>
      </c>
      <c r="E35" s="599">
        <v>51</v>
      </c>
      <c r="F35" s="599">
        <v>93</v>
      </c>
      <c r="G35" s="599">
        <v>103</v>
      </c>
      <c r="H35" s="599">
        <v>34</v>
      </c>
      <c r="I35" s="599">
        <v>134</v>
      </c>
      <c r="J35" s="599">
        <v>79</v>
      </c>
      <c r="K35" s="599">
        <v>54</v>
      </c>
      <c r="L35" s="599">
        <v>49</v>
      </c>
      <c r="M35" s="599">
        <v>91</v>
      </c>
      <c r="N35" s="599">
        <v>45</v>
      </c>
      <c r="O35" s="600">
        <v>8</v>
      </c>
    </row>
    <row r="36" spans="2:26" s="594" customFormat="1" ht="15" customHeight="1">
      <c r="B36" s="1627" t="s">
        <v>171</v>
      </c>
      <c r="C36" s="598" t="s">
        <v>215</v>
      </c>
      <c r="D36" s="601">
        <v>1.1666666666666667</v>
      </c>
      <c r="E36" s="602">
        <v>0.94444444444444442</v>
      </c>
      <c r="F36" s="602">
        <v>0.75862068965517238</v>
      </c>
      <c r="G36" s="601">
        <v>3.1428571428571428</v>
      </c>
      <c r="H36" s="601">
        <v>1.4166666666666667</v>
      </c>
      <c r="I36" s="601">
        <v>1.6</v>
      </c>
      <c r="J36" s="602">
        <v>0.63157894736842102</v>
      </c>
      <c r="K36" s="601">
        <v>1.2439024390243902</v>
      </c>
      <c r="L36" s="602">
        <v>0.66666666666666663</v>
      </c>
      <c r="M36" s="601">
        <v>1.3333333333333333</v>
      </c>
      <c r="N36" s="601">
        <v>1.5</v>
      </c>
      <c r="O36" s="603">
        <v>1.6666666666666667</v>
      </c>
    </row>
    <row r="37" spans="2:26" s="594" customFormat="1" ht="15" customHeight="1">
      <c r="B37" s="1627"/>
      <c r="C37" s="598" t="s">
        <v>289</v>
      </c>
      <c r="D37" s="599">
        <v>105</v>
      </c>
      <c r="E37" s="599">
        <v>17</v>
      </c>
      <c r="F37" s="599">
        <v>44</v>
      </c>
      <c r="G37" s="599">
        <v>44</v>
      </c>
      <c r="H37" s="599">
        <v>17</v>
      </c>
      <c r="I37" s="599">
        <v>64</v>
      </c>
      <c r="J37" s="599">
        <v>24</v>
      </c>
      <c r="K37" s="599">
        <v>51</v>
      </c>
      <c r="L37" s="599">
        <v>14</v>
      </c>
      <c r="M37" s="599">
        <v>20</v>
      </c>
      <c r="N37" s="599">
        <v>15</v>
      </c>
      <c r="O37" s="600">
        <v>5</v>
      </c>
    </row>
    <row r="38" spans="2:26" s="594" customFormat="1" ht="15" customHeight="1">
      <c r="B38" s="1627" t="s">
        <v>172</v>
      </c>
      <c r="C38" s="598" t="s">
        <v>215</v>
      </c>
      <c r="D38" s="601">
        <v>12.677777777777777</v>
      </c>
      <c r="E38" s="601">
        <v>9.1111111111111107</v>
      </c>
      <c r="F38" s="601">
        <v>12.672413793103448</v>
      </c>
      <c r="G38" s="601">
        <v>17.285714285714285</v>
      </c>
      <c r="H38" s="601">
        <v>12</v>
      </c>
      <c r="I38" s="601">
        <v>14.275</v>
      </c>
      <c r="J38" s="601">
        <v>11.210526315789474</v>
      </c>
      <c r="K38" s="601">
        <v>11.878048780487806</v>
      </c>
      <c r="L38" s="601">
        <v>12.047619047619047</v>
      </c>
      <c r="M38" s="601">
        <v>10.866666666666667</v>
      </c>
      <c r="N38" s="601">
        <v>20.9</v>
      </c>
      <c r="O38" s="603">
        <v>9.6666666666666661</v>
      </c>
    </row>
    <row r="39" spans="2:26" s="594" customFormat="1" ht="15" customHeight="1" thickBot="1">
      <c r="B39" s="1628"/>
      <c r="C39" s="604" t="s">
        <v>289</v>
      </c>
      <c r="D39" s="1041">
        <v>1141</v>
      </c>
      <c r="E39" s="605">
        <v>164</v>
      </c>
      <c r="F39" s="605">
        <v>735</v>
      </c>
      <c r="G39" s="605">
        <v>242</v>
      </c>
      <c r="H39" s="605">
        <v>144</v>
      </c>
      <c r="I39" s="605">
        <v>571</v>
      </c>
      <c r="J39" s="605">
        <v>426</v>
      </c>
      <c r="K39" s="605">
        <v>487</v>
      </c>
      <c r="L39" s="605">
        <v>253</v>
      </c>
      <c r="M39" s="605">
        <v>163</v>
      </c>
      <c r="N39" s="605">
        <v>209</v>
      </c>
      <c r="O39" s="606">
        <v>29</v>
      </c>
    </row>
    <row r="40" spans="2:26" s="594" customFormat="1" ht="15.75" customHeight="1" thickTop="1">
      <c r="B40" s="1631" t="s">
        <v>1457</v>
      </c>
      <c r="C40" s="1631"/>
      <c r="D40" s="1631"/>
      <c r="E40" s="1631"/>
      <c r="F40" s="1631"/>
      <c r="G40" s="1631"/>
      <c r="H40" s="1631"/>
      <c r="I40" s="1631"/>
      <c r="J40" s="1631"/>
      <c r="K40" s="1631"/>
      <c r="L40" s="1631"/>
      <c r="M40" s="1631"/>
      <c r="N40" s="1631"/>
      <c r="O40" s="1631"/>
    </row>
    <row r="41" spans="2:26">
      <c r="D41" s="247"/>
    </row>
    <row r="43" spans="2:26" ht="38.25" customHeight="1" thickBot="1">
      <c r="B43" s="1629" t="s">
        <v>1324</v>
      </c>
      <c r="C43" s="1629"/>
      <c r="D43" s="1629"/>
      <c r="E43" s="1629"/>
      <c r="F43" s="1629"/>
      <c r="G43" s="1629"/>
      <c r="H43" s="1629"/>
      <c r="I43" s="1629"/>
      <c r="J43" s="1629"/>
      <c r="K43" s="1629"/>
      <c r="L43" s="1629"/>
      <c r="M43" s="1629"/>
      <c r="N43" s="1629"/>
      <c r="O43" s="1629"/>
      <c r="P43" s="1629"/>
      <c r="Q43" s="1580"/>
      <c r="R43" s="1580"/>
      <c r="S43" s="1580"/>
      <c r="T43" s="1580"/>
      <c r="U43" s="1580"/>
      <c r="V43" s="1580"/>
      <c r="W43" s="1580"/>
      <c r="X43" s="1580"/>
      <c r="Y43" s="1580"/>
    </row>
    <row r="44" spans="2:26" ht="15.75" customHeight="1" thickTop="1">
      <c r="B44" s="1617"/>
      <c r="C44" s="1620" t="s">
        <v>44</v>
      </c>
      <c r="D44" s="1621"/>
      <c r="E44" s="1622" t="s">
        <v>123</v>
      </c>
      <c r="F44" s="1623"/>
      <c r="G44" s="1623"/>
      <c r="H44" s="1623"/>
      <c r="I44" s="1623"/>
      <c r="J44" s="1624"/>
      <c r="K44" s="1622" t="s">
        <v>124</v>
      </c>
      <c r="L44" s="1623"/>
      <c r="M44" s="1623"/>
      <c r="N44" s="1623"/>
      <c r="O44" s="1623"/>
      <c r="P44" s="1624"/>
      <c r="Q44" s="1620" t="s">
        <v>45</v>
      </c>
      <c r="R44" s="1630"/>
      <c r="S44" s="1630"/>
      <c r="T44" s="1630"/>
      <c r="U44" s="1630"/>
      <c r="V44" s="1630"/>
      <c r="W44" s="1630"/>
      <c r="X44" s="1630"/>
      <c r="Y44" s="1630"/>
      <c r="Z44" s="1630"/>
    </row>
    <row r="45" spans="2:26" ht="48" customHeight="1">
      <c r="B45" s="1618"/>
      <c r="C45" s="1578" t="s">
        <v>127</v>
      </c>
      <c r="D45" s="1625" t="s">
        <v>128</v>
      </c>
      <c r="E45" s="1612" t="s">
        <v>1078</v>
      </c>
      <c r="F45" s="1613"/>
      <c r="G45" s="1612" t="s">
        <v>1077</v>
      </c>
      <c r="H45" s="1613"/>
      <c r="I45" s="1612" t="s">
        <v>1098</v>
      </c>
      <c r="J45" s="1613"/>
      <c r="K45" s="1612" t="s">
        <v>48</v>
      </c>
      <c r="L45" s="1613"/>
      <c r="M45" s="1612" t="s">
        <v>49</v>
      </c>
      <c r="N45" s="1613"/>
      <c r="O45" s="1612" t="s">
        <v>1441</v>
      </c>
      <c r="P45" s="1613"/>
      <c r="Q45" s="1612" t="s">
        <v>1065</v>
      </c>
      <c r="R45" s="1613"/>
      <c r="S45" s="1612" t="s">
        <v>1066</v>
      </c>
      <c r="T45" s="1613"/>
      <c r="U45" s="1612" t="s">
        <v>1067</v>
      </c>
      <c r="V45" s="1613"/>
      <c r="W45" s="1612" t="s">
        <v>125</v>
      </c>
      <c r="X45" s="1613"/>
      <c r="Y45" s="1585" t="s">
        <v>47</v>
      </c>
      <c r="Z45" s="1614"/>
    </row>
    <row r="46" spans="2:26">
      <c r="B46" s="1619"/>
      <c r="C46" s="1578" t="s">
        <v>127</v>
      </c>
      <c r="D46" s="1626"/>
      <c r="E46" s="106" t="s">
        <v>127</v>
      </c>
      <c r="F46" s="34" t="s">
        <v>128</v>
      </c>
      <c r="G46" s="106" t="s">
        <v>127</v>
      </c>
      <c r="H46" s="34" t="s">
        <v>128</v>
      </c>
      <c r="I46" s="106" t="s">
        <v>127</v>
      </c>
      <c r="J46" s="34" t="s">
        <v>128</v>
      </c>
      <c r="K46" s="106" t="s">
        <v>127</v>
      </c>
      <c r="L46" s="34" t="s">
        <v>128</v>
      </c>
      <c r="M46" s="106" t="s">
        <v>127</v>
      </c>
      <c r="N46" s="34" t="s">
        <v>128</v>
      </c>
      <c r="O46" s="106" t="s">
        <v>127</v>
      </c>
      <c r="P46" s="34" t="s">
        <v>128</v>
      </c>
      <c r="Q46" s="106" t="s">
        <v>127</v>
      </c>
      <c r="R46" s="34" t="s">
        <v>128</v>
      </c>
      <c r="S46" s="106" t="s">
        <v>127</v>
      </c>
      <c r="T46" s="34" t="s">
        <v>128</v>
      </c>
      <c r="U46" s="106" t="s">
        <v>127</v>
      </c>
      <c r="V46" s="34" t="s">
        <v>128</v>
      </c>
      <c r="W46" s="106" t="s">
        <v>127</v>
      </c>
      <c r="X46" s="34" t="s">
        <v>128</v>
      </c>
      <c r="Y46" s="106" t="s">
        <v>127</v>
      </c>
      <c r="Z46" s="107" t="s">
        <v>128</v>
      </c>
    </row>
    <row r="47" spans="2:26" ht="24.75" customHeight="1">
      <c r="B47" s="49" t="s">
        <v>172</v>
      </c>
      <c r="C47" s="1037">
        <v>1141</v>
      </c>
      <c r="D47" s="108">
        <v>1</v>
      </c>
      <c r="E47" s="38">
        <v>164</v>
      </c>
      <c r="F47" s="108">
        <v>1</v>
      </c>
      <c r="G47" s="38">
        <v>735</v>
      </c>
      <c r="H47" s="108">
        <v>1</v>
      </c>
      <c r="I47" s="38">
        <v>242</v>
      </c>
      <c r="J47" s="108">
        <v>1</v>
      </c>
      <c r="K47" s="38">
        <v>144</v>
      </c>
      <c r="L47" s="108">
        <v>1</v>
      </c>
      <c r="M47" s="38">
        <v>571</v>
      </c>
      <c r="N47" s="108">
        <v>1</v>
      </c>
      <c r="O47" s="38">
        <v>426</v>
      </c>
      <c r="P47" s="108">
        <v>1</v>
      </c>
      <c r="Q47" s="38">
        <v>487</v>
      </c>
      <c r="R47" s="108">
        <v>1</v>
      </c>
      <c r="S47" s="38">
        <v>253</v>
      </c>
      <c r="T47" s="108">
        <v>1</v>
      </c>
      <c r="U47" s="38">
        <v>163</v>
      </c>
      <c r="V47" s="108">
        <v>1</v>
      </c>
      <c r="W47" s="38">
        <v>209</v>
      </c>
      <c r="X47" s="108">
        <v>1</v>
      </c>
      <c r="Y47" s="105">
        <v>29</v>
      </c>
      <c r="Z47" s="109">
        <v>1</v>
      </c>
    </row>
    <row r="48" spans="2:26" ht="21" customHeight="1">
      <c r="B48" s="50" t="s">
        <v>1072</v>
      </c>
      <c r="C48" s="42">
        <v>513</v>
      </c>
      <c r="D48" s="108">
        <v>0.44960560911481157</v>
      </c>
      <c r="E48" s="42">
        <v>39</v>
      </c>
      <c r="F48" s="108">
        <v>0.23780487804878048</v>
      </c>
      <c r="G48" s="42">
        <v>426</v>
      </c>
      <c r="H48" s="108">
        <v>0.57959183673469383</v>
      </c>
      <c r="I48" s="42">
        <v>48</v>
      </c>
      <c r="J48" s="108">
        <v>0.19834710743801653</v>
      </c>
      <c r="K48" s="42">
        <v>64</v>
      </c>
      <c r="L48" s="108">
        <v>0.44444444444444442</v>
      </c>
      <c r="M48" s="42">
        <v>212</v>
      </c>
      <c r="N48" s="108">
        <v>0.37127845884413307</v>
      </c>
      <c r="O48" s="42">
        <v>237</v>
      </c>
      <c r="P48" s="108">
        <v>0.55633802816901412</v>
      </c>
      <c r="Q48" s="42">
        <v>250</v>
      </c>
      <c r="R48" s="108">
        <v>0.51334702258726894</v>
      </c>
      <c r="S48" s="42">
        <v>147</v>
      </c>
      <c r="T48" s="108">
        <v>0.5810276679841897</v>
      </c>
      <c r="U48" s="42">
        <v>35</v>
      </c>
      <c r="V48" s="108">
        <v>0.21472392638036811</v>
      </c>
      <c r="W48" s="42">
        <v>70</v>
      </c>
      <c r="X48" s="108">
        <v>0.3349282296650718</v>
      </c>
      <c r="Y48" s="51">
        <v>11</v>
      </c>
      <c r="Z48" s="109">
        <v>0.37931034482758619</v>
      </c>
    </row>
    <row r="49" spans="2:26">
      <c r="B49" s="50" t="s">
        <v>1073</v>
      </c>
      <c r="C49" s="42">
        <v>276</v>
      </c>
      <c r="D49" s="108">
        <v>0.24189307624890447</v>
      </c>
      <c r="E49" s="42">
        <v>57</v>
      </c>
      <c r="F49" s="108">
        <v>0.34756097560975607</v>
      </c>
      <c r="G49" s="42">
        <v>172</v>
      </c>
      <c r="H49" s="108">
        <v>0.23401360544217686</v>
      </c>
      <c r="I49" s="42">
        <v>47</v>
      </c>
      <c r="J49" s="108">
        <v>0.19421487603305784</v>
      </c>
      <c r="K49" s="42">
        <v>29</v>
      </c>
      <c r="L49" s="108">
        <v>0.2013888888888889</v>
      </c>
      <c r="M49" s="42">
        <v>161</v>
      </c>
      <c r="N49" s="108">
        <v>0.28196147110332748</v>
      </c>
      <c r="O49" s="42">
        <v>86</v>
      </c>
      <c r="P49" s="108">
        <v>0.20187793427230047</v>
      </c>
      <c r="Q49" s="42">
        <v>132</v>
      </c>
      <c r="R49" s="108">
        <v>0.27104722792607805</v>
      </c>
      <c r="S49" s="42">
        <v>43</v>
      </c>
      <c r="T49" s="108">
        <v>0.16996047430830039</v>
      </c>
      <c r="U49" s="42">
        <v>17</v>
      </c>
      <c r="V49" s="108">
        <v>0.10429447852760736</v>
      </c>
      <c r="W49" s="42">
        <v>79</v>
      </c>
      <c r="X49" s="108">
        <v>0.37799043062200954</v>
      </c>
      <c r="Y49" s="51">
        <v>5</v>
      </c>
      <c r="Z49" s="109">
        <v>0.17241379310344829</v>
      </c>
    </row>
    <row r="50" spans="2:26" ht="29.25" customHeight="1" thickBot="1">
      <c r="B50" s="54" t="s">
        <v>1074</v>
      </c>
      <c r="C50" s="45">
        <v>352</v>
      </c>
      <c r="D50" s="110">
        <v>0.30850131463628394</v>
      </c>
      <c r="E50" s="45">
        <v>68</v>
      </c>
      <c r="F50" s="110">
        <v>0.41463414634146339</v>
      </c>
      <c r="G50" s="45">
        <v>137</v>
      </c>
      <c r="H50" s="110">
        <v>0.18639455782312925</v>
      </c>
      <c r="I50" s="45">
        <v>147</v>
      </c>
      <c r="J50" s="110">
        <v>0.6074380165289256</v>
      </c>
      <c r="K50" s="45">
        <v>51</v>
      </c>
      <c r="L50" s="110">
        <v>0.35416666666666669</v>
      </c>
      <c r="M50" s="45">
        <v>198</v>
      </c>
      <c r="N50" s="110">
        <v>0.34676007005253939</v>
      </c>
      <c r="O50" s="45">
        <v>103</v>
      </c>
      <c r="P50" s="110">
        <v>0.24178403755868544</v>
      </c>
      <c r="Q50" s="45">
        <v>105</v>
      </c>
      <c r="R50" s="110">
        <v>0.21560574948665298</v>
      </c>
      <c r="S50" s="45">
        <v>63</v>
      </c>
      <c r="T50" s="110">
        <v>0.24901185770750989</v>
      </c>
      <c r="U50" s="45">
        <v>111</v>
      </c>
      <c r="V50" s="110">
        <v>0.68098159509202449</v>
      </c>
      <c r="W50" s="45">
        <v>60</v>
      </c>
      <c r="X50" s="110">
        <v>0.28708133971291866</v>
      </c>
      <c r="Y50" s="55">
        <v>13</v>
      </c>
      <c r="Z50" s="111">
        <v>0.44827586206896552</v>
      </c>
    </row>
    <row r="51" spans="2:26" ht="15" thickTop="1">
      <c r="B51" s="1591" t="s">
        <v>1457</v>
      </c>
      <c r="C51" s="1591"/>
      <c r="D51" s="1591"/>
      <c r="E51" s="1591"/>
      <c r="F51" s="1591"/>
      <c r="G51" s="1591"/>
      <c r="H51" s="1591"/>
      <c r="I51" s="1591"/>
      <c r="J51" s="1591"/>
      <c r="K51" s="1591"/>
      <c r="L51" s="1591"/>
      <c r="M51" s="1591"/>
      <c r="N51" s="1591"/>
      <c r="O51" s="1591"/>
      <c r="P51" s="1591"/>
      <c r="Q51" s="1591"/>
      <c r="R51" s="1591"/>
      <c r="S51" s="1591"/>
      <c r="T51" s="1591"/>
      <c r="U51" s="1591"/>
      <c r="V51" s="1591"/>
      <c r="W51" s="1591"/>
      <c r="X51" s="1591"/>
      <c r="Y51" s="1591"/>
    </row>
    <row r="53" spans="2:26" ht="39" customHeight="1" thickBot="1">
      <c r="B53" s="1629" t="s">
        <v>1324</v>
      </c>
      <c r="C53" s="1629"/>
      <c r="D53" s="1629"/>
      <c r="E53" s="1629"/>
      <c r="F53" s="1629"/>
      <c r="G53" s="1629"/>
      <c r="H53" s="1629"/>
      <c r="I53" s="1629"/>
      <c r="J53" s="1629"/>
      <c r="K53" s="1629"/>
      <c r="L53" s="1629"/>
      <c r="M53" s="1629"/>
      <c r="N53" s="1629"/>
      <c r="O53" s="1629"/>
      <c r="P53" s="1629"/>
      <c r="Q53" s="1629"/>
      <c r="R53" s="1629"/>
      <c r="S53" s="1629"/>
      <c r="T53" s="1629"/>
      <c r="U53" s="1629"/>
      <c r="V53" s="1629"/>
      <c r="W53" s="1629"/>
      <c r="X53" s="1629"/>
      <c r="Y53" s="1629"/>
    </row>
    <row r="54" spans="2:26" ht="15.75" customHeight="1" thickTop="1">
      <c r="B54" s="1617"/>
      <c r="C54" s="1620" t="s">
        <v>44</v>
      </c>
      <c r="D54" s="1621"/>
      <c r="E54" s="1622" t="s">
        <v>123</v>
      </c>
      <c r="F54" s="1623"/>
      <c r="G54" s="1623"/>
      <c r="H54" s="1623"/>
      <c r="I54" s="1623"/>
      <c r="J54" s="1624"/>
      <c r="K54" s="1622" t="s">
        <v>124</v>
      </c>
      <c r="L54" s="1623"/>
      <c r="M54" s="1623"/>
      <c r="N54" s="1623"/>
      <c r="O54" s="1623"/>
      <c r="P54" s="1624"/>
      <c r="Q54" s="1620" t="s">
        <v>45</v>
      </c>
      <c r="R54" s="1630"/>
      <c r="S54" s="1630"/>
      <c r="T54" s="1630"/>
      <c r="U54" s="1630"/>
      <c r="V54" s="1630"/>
      <c r="W54" s="1630"/>
      <c r="X54" s="1630"/>
      <c r="Y54" s="1630"/>
      <c r="Z54" s="1630"/>
    </row>
    <row r="55" spans="2:26" ht="48" customHeight="1">
      <c r="B55" s="1618"/>
      <c r="C55" s="1578" t="s">
        <v>127</v>
      </c>
      <c r="D55" s="1625" t="s">
        <v>128</v>
      </c>
      <c r="E55" s="1612" t="s">
        <v>1078</v>
      </c>
      <c r="F55" s="1613"/>
      <c r="G55" s="1612" t="s">
        <v>1077</v>
      </c>
      <c r="H55" s="1613"/>
      <c r="I55" s="1612" t="s">
        <v>1098</v>
      </c>
      <c r="J55" s="1613"/>
      <c r="K55" s="1612" t="s">
        <v>48</v>
      </c>
      <c r="L55" s="1613"/>
      <c r="M55" s="1612" t="s">
        <v>49</v>
      </c>
      <c r="N55" s="1613"/>
      <c r="O55" s="1612" t="s">
        <v>1441</v>
      </c>
      <c r="P55" s="1613"/>
      <c r="Q55" s="1612" t="s">
        <v>1065</v>
      </c>
      <c r="R55" s="1613"/>
      <c r="S55" s="1612" t="s">
        <v>1066</v>
      </c>
      <c r="T55" s="1613"/>
      <c r="U55" s="1612" t="s">
        <v>1067</v>
      </c>
      <c r="V55" s="1613"/>
      <c r="W55" s="1612" t="s">
        <v>125</v>
      </c>
      <c r="X55" s="1613"/>
      <c r="Y55" s="1585" t="s">
        <v>47</v>
      </c>
      <c r="Z55" s="1614"/>
    </row>
    <row r="56" spans="2:26" ht="16.5" customHeight="1">
      <c r="B56" s="1619"/>
      <c r="C56" s="1578" t="s">
        <v>127</v>
      </c>
      <c r="D56" s="1626"/>
      <c r="E56" s="106" t="s">
        <v>127</v>
      </c>
      <c r="F56" s="34" t="s">
        <v>128</v>
      </c>
      <c r="G56" s="106" t="s">
        <v>127</v>
      </c>
      <c r="H56" s="34" t="s">
        <v>128</v>
      </c>
      <c r="I56" s="106" t="s">
        <v>127</v>
      </c>
      <c r="J56" s="34" t="s">
        <v>128</v>
      </c>
      <c r="K56" s="106" t="s">
        <v>127</v>
      </c>
      <c r="L56" s="34" t="s">
        <v>128</v>
      </c>
      <c r="M56" s="106" t="s">
        <v>127</v>
      </c>
      <c r="N56" s="34" t="s">
        <v>128</v>
      </c>
      <c r="O56" s="106" t="s">
        <v>127</v>
      </c>
      <c r="P56" s="34" t="s">
        <v>128</v>
      </c>
      <c r="Q56" s="106" t="s">
        <v>127</v>
      </c>
      <c r="R56" s="34" t="s">
        <v>128</v>
      </c>
      <c r="S56" s="106" t="s">
        <v>127</v>
      </c>
      <c r="T56" s="34" t="s">
        <v>128</v>
      </c>
      <c r="U56" s="106" t="s">
        <v>127</v>
      </c>
      <c r="V56" s="34" t="s">
        <v>128</v>
      </c>
      <c r="W56" s="106" t="s">
        <v>127</v>
      </c>
      <c r="X56" s="34" t="s">
        <v>128</v>
      </c>
      <c r="Y56" s="106" t="s">
        <v>127</v>
      </c>
      <c r="Z56" s="107" t="s">
        <v>128</v>
      </c>
    </row>
    <row r="57" spans="2:26" ht="15.75" customHeight="1">
      <c r="B57" s="49" t="s">
        <v>172</v>
      </c>
      <c r="C57" s="1037">
        <v>1141</v>
      </c>
      <c r="D57" s="108">
        <v>1</v>
      </c>
      <c r="E57" s="38">
        <v>164</v>
      </c>
      <c r="F57" s="108">
        <v>1</v>
      </c>
      <c r="G57" s="38">
        <v>735</v>
      </c>
      <c r="H57" s="108">
        <v>1</v>
      </c>
      <c r="I57" s="38">
        <v>242</v>
      </c>
      <c r="J57" s="108">
        <v>1</v>
      </c>
      <c r="K57" s="38">
        <v>144</v>
      </c>
      <c r="L57" s="108">
        <v>1</v>
      </c>
      <c r="M57" s="38">
        <v>571</v>
      </c>
      <c r="N57" s="108">
        <v>1</v>
      </c>
      <c r="O57" s="38">
        <v>426</v>
      </c>
      <c r="P57" s="108">
        <v>1</v>
      </c>
      <c r="Q57" s="38">
        <v>487</v>
      </c>
      <c r="R57" s="108">
        <v>1</v>
      </c>
      <c r="S57" s="38">
        <v>253</v>
      </c>
      <c r="T57" s="108">
        <v>1</v>
      </c>
      <c r="U57" s="38">
        <v>163</v>
      </c>
      <c r="V57" s="108">
        <v>1</v>
      </c>
      <c r="W57" s="38">
        <v>209</v>
      </c>
      <c r="X57" s="108">
        <v>1</v>
      </c>
      <c r="Y57" s="105">
        <v>29</v>
      </c>
      <c r="Z57" s="112">
        <v>1</v>
      </c>
    </row>
    <row r="58" spans="2:26">
      <c r="B58" s="50" t="s">
        <v>1075</v>
      </c>
      <c r="C58" s="42">
        <v>830</v>
      </c>
      <c r="D58" s="108">
        <v>0.72743207712532898</v>
      </c>
      <c r="E58" s="42">
        <v>113</v>
      </c>
      <c r="F58" s="108">
        <v>0.68902439024390238</v>
      </c>
      <c r="G58" s="42">
        <v>542</v>
      </c>
      <c r="H58" s="108">
        <v>0.73741496598639455</v>
      </c>
      <c r="I58" s="42">
        <v>175</v>
      </c>
      <c r="J58" s="108">
        <v>0.72314049586776863</v>
      </c>
      <c r="K58" s="42">
        <v>94</v>
      </c>
      <c r="L58" s="108">
        <v>0.65277777777777779</v>
      </c>
      <c r="M58" s="42">
        <v>419</v>
      </c>
      <c r="N58" s="108">
        <v>0.73380035026269708</v>
      </c>
      <c r="O58" s="42">
        <v>317</v>
      </c>
      <c r="P58" s="108">
        <v>0.744131455399061</v>
      </c>
      <c r="Q58" s="42">
        <v>311</v>
      </c>
      <c r="R58" s="108">
        <v>0.6386036960985626</v>
      </c>
      <c r="S58" s="42">
        <v>194</v>
      </c>
      <c r="T58" s="108">
        <v>0.76679841897233203</v>
      </c>
      <c r="U58" s="42">
        <v>129</v>
      </c>
      <c r="V58" s="108">
        <v>0.79141104294478526</v>
      </c>
      <c r="W58" s="42">
        <v>176</v>
      </c>
      <c r="X58" s="108">
        <v>0.84210526315789469</v>
      </c>
      <c r="Y58" s="51">
        <v>20</v>
      </c>
      <c r="Z58" s="109">
        <v>0.68965517241379315</v>
      </c>
    </row>
    <row r="59" spans="2:26" ht="24.75" thickBot="1">
      <c r="B59" s="54" t="s">
        <v>1076</v>
      </c>
      <c r="C59" s="45">
        <v>311</v>
      </c>
      <c r="D59" s="110">
        <v>0.27256792287467135</v>
      </c>
      <c r="E59" s="45">
        <v>51</v>
      </c>
      <c r="F59" s="110">
        <v>0.31097560975609756</v>
      </c>
      <c r="G59" s="45">
        <v>193</v>
      </c>
      <c r="H59" s="110">
        <v>0.26258503401360545</v>
      </c>
      <c r="I59" s="45">
        <v>67</v>
      </c>
      <c r="J59" s="110">
        <v>0.27685950413223143</v>
      </c>
      <c r="K59" s="45">
        <v>50</v>
      </c>
      <c r="L59" s="110">
        <v>0.34722222222222221</v>
      </c>
      <c r="M59" s="45">
        <v>152</v>
      </c>
      <c r="N59" s="110">
        <v>0.26619964973730298</v>
      </c>
      <c r="O59" s="45">
        <v>109</v>
      </c>
      <c r="P59" s="110">
        <v>0.25586854460093894</v>
      </c>
      <c r="Q59" s="45">
        <v>176</v>
      </c>
      <c r="R59" s="110">
        <v>0.3613963039014374</v>
      </c>
      <c r="S59" s="45">
        <v>59</v>
      </c>
      <c r="T59" s="110">
        <v>0.233201581027668</v>
      </c>
      <c r="U59" s="45">
        <v>34</v>
      </c>
      <c r="V59" s="110">
        <v>0.20858895705521471</v>
      </c>
      <c r="W59" s="45">
        <v>33</v>
      </c>
      <c r="X59" s="110">
        <v>0.15789473684210525</v>
      </c>
      <c r="Y59" s="55">
        <v>9</v>
      </c>
      <c r="Z59" s="111">
        <v>0.31034482758620691</v>
      </c>
    </row>
    <row r="60" spans="2:26" ht="15" thickTop="1">
      <c r="B60" s="1591" t="s">
        <v>1457</v>
      </c>
      <c r="C60" s="1591"/>
      <c r="D60" s="1591"/>
      <c r="E60" s="1591"/>
      <c r="F60" s="1591"/>
      <c r="G60" s="1591"/>
      <c r="H60" s="1591"/>
      <c r="I60" s="1591"/>
      <c r="J60" s="1591"/>
      <c r="K60" s="1591"/>
      <c r="L60" s="1591"/>
      <c r="M60" s="1591"/>
      <c r="N60" s="1591"/>
      <c r="O60" s="1591"/>
      <c r="P60" s="1591"/>
      <c r="Q60" s="1591"/>
      <c r="R60" s="1591"/>
      <c r="S60" s="1591"/>
      <c r="T60" s="1591"/>
      <c r="U60" s="1591"/>
      <c r="V60" s="1591"/>
      <c r="W60" s="1591"/>
      <c r="X60" s="1591"/>
      <c r="Y60" s="1591"/>
    </row>
  </sheetData>
  <mergeCells count="58">
    <mergeCell ref="B36:B37"/>
    <mergeCell ref="B26:B27"/>
    <mergeCell ref="B28:B29"/>
    <mergeCell ref="B30:B31"/>
    <mergeCell ref="B32:B33"/>
    <mergeCell ref="B34:B35"/>
    <mergeCell ref="B23:O23"/>
    <mergeCell ref="B24:C25"/>
    <mergeCell ref="D24:D25"/>
    <mergeCell ref="E24:G24"/>
    <mergeCell ref="H24:J24"/>
    <mergeCell ref="K24:O24"/>
    <mergeCell ref="B38:B39"/>
    <mergeCell ref="B53:Y53"/>
    <mergeCell ref="B54:B56"/>
    <mergeCell ref="C54:D54"/>
    <mergeCell ref="E54:J54"/>
    <mergeCell ref="K54:P54"/>
    <mergeCell ref="Q54:Z54"/>
    <mergeCell ref="C55:C56"/>
    <mergeCell ref="D55:D56"/>
    <mergeCell ref="E55:F55"/>
    <mergeCell ref="B43:Y43"/>
    <mergeCell ref="Q44:Z44"/>
    <mergeCell ref="B40:O40"/>
    <mergeCell ref="I45:J45"/>
    <mergeCell ref="W45:X45"/>
    <mergeCell ref="Y45:Z45"/>
    <mergeCell ref="B3:H3"/>
    <mergeCell ref="B11:H11"/>
    <mergeCell ref="B13:H13"/>
    <mergeCell ref="B21:H21"/>
    <mergeCell ref="U45:V45"/>
    <mergeCell ref="B44:B46"/>
    <mergeCell ref="C44:D44"/>
    <mergeCell ref="E44:J44"/>
    <mergeCell ref="K44:P44"/>
    <mergeCell ref="K45:L45"/>
    <mergeCell ref="M45:N45"/>
    <mergeCell ref="O45:P45"/>
    <mergeCell ref="Q45:R45"/>
    <mergeCell ref="S45:T45"/>
    <mergeCell ref="C45:C46"/>
    <mergeCell ref="D45:D46"/>
    <mergeCell ref="E45:F45"/>
    <mergeCell ref="G45:H45"/>
    <mergeCell ref="B51:Y51"/>
    <mergeCell ref="B60:Y60"/>
    <mergeCell ref="Q55:R55"/>
    <mergeCell ref="S55:T55"/>
    <mergeCell ref="U55:V55"/>
    <mergeCell ref="W55:X55"/>
    <mergeCell ref="Y55:Z55"/>
    <mergeCell ref="G55:H55"/>
    <mergeCell ref="I55:J55"/>
    <mergeCell ref="K55:L55"/>
    <mergeCell ref="M55:N55"/>
    <mergeCell ref="O55:P55"/>
  </mergeCells>
  <hyperlinks>
    <hyperlink ref="A1" location="Índice!A1" display="Índice!A1"/>
  </hyperlinks>
  <pageMargins left="0.511811024" right="0.511811024" top="0.78740157499999996" bottom="0.78740157499999996" header="0.31496062000000002" footer="0.31496062000000002"/>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topLeftCell="F5" zoomScaleNormal="100" workbookViewId="0">
      <selection activeCell="Q5" sqref="Q5:R5"/>
    </sheetView>
  </sheetViews>
  <sheetFormatPr defaultRowHeight="14.25"/>
  <cols>
    <col min="1" max="1" width="10.875" customWidth="1"/>
    <col min="2" max="2" width="27.25" style="16" customWidth="1"/>
    <col min="10" max="10" width="13.375" customWidth="1"/>
  </cols>
  <sheetData>
    <row r="1" spans="1:28">
      <c r="A1" s="1" t="s">
        <v>2</v>
      </c>
    </row>
    <row r="3" spans="1:28" ht="46.5" customHeight="1" thickBot="1">
      <c r="B3" s="1580" t="s">
        <v>1327</v>
      </c>
      <c r="C3" s="1580"/>
      <c r="D3" s="1580"/>
      <c r="E3" s="1580"/>
      <c r="F3" s="1580"/>
      <c r="G3" s="1580"/>
      <c r="H3" s="1580"/>
      <c r="I3" s="1580"/>
      <c r="J3" s="1580"/>
      <c r="K3" s="1580"/>
      <c r="L3" s="1580"/>
      <c r="M3" s="1580"/>
      <c r="N3" s="1580"/>
      <c r="O3" s="1580"/>
      <c r="P3" s="1580"/>
      <c r="Q3" s="1580"/>
      <c r="R3" s="1580"/>
      <c r="S3" s="1580"/>
      <c r="T3" s="1580"/>
      <c r="U3" s="1580"/>
      <c r="V3" s="1580"/>
      <c r="W3" s="1580"/>
      <c r="X3" s="1580"/>
      <c r="Y3" s="1580"/>
      <c r="Z3" s="1580"/>
      <c r="AA3" s="1580"/>
      <c r="AB3" s="1580"/>
    </row>
    <row r="4" spans="1:28" ht="15" customHeight="1" thickTop="1">
      <c r="B4" s="1586"/>
      <c r="C4" s="1581" t="s">
        <v>44</v>
      </c>
      <c r="D4" s="1581"/>
      <c r="E4" s="1581" t="s">
        <v>123</v>
      </c>
      <c r="F4" s="1581"/>
      <c r="G4" s="1581"/>
      <c r="H4" s="1581"/>
      <c r="I4" s="1581"/>
      <c r="J4" s="1581"/>
      <c r="K4" s="1581"/>
      <c r="L4" s="1581"/>
      <c r="M4" s="1581" t="s">
        <v>124</v>
      </c>
      <c r="N4" s="1581"/>
      <c r="O4" s="1581"/>
      <c r="P4" s="1581"/>
      <c r="Q4" s="1581"/>
      <c r="R4" s="1581"/>
      <c r="S4" s="1581" t="s">
        <v>45</v>
      </c>
      <c r="T4" s="1581"/>
      <c r="U4" s="1581"/>
      <c r="V4" s="1581"/>
      <c r="W4" s="1581"/>
      <c r="X4" s="1581"/>
      <c r="Y4" s="1581"/>
      <c r="Z4" s="1581"/>
      <c r="AA4" s="1581"/>
      <c r="AB4" s="1582"/>
    </row>
    <row r="5" spans="1:28" ht="39" customHeight="1">
      <c r="B5" s="1587"/>
      <c r="C5" s="1578" t="s">
        <v>127</v>
      </c>
      <c r="D5" s="1578" t="s">
        <v>128</v>
      </c>
      <c r="E5" s="1578" t="s">
        <v>46</v>
      </c>
      <c r="F5" s="1578"/>
      <c r="G5" s="1578" t="s">
        <v>1078</v>
      </c>
      <c r="H5" s="1578"/>
      <c r="I5" s="1578" t="s">
        <v>1077</v>
      </c>
      <c r="J5" s="1578"/>
      <c r="K5" s="1578" t="s">
        <v>1098</v>
      </c>
      <c r="L5" s="1578"/>
      <c r="M5" s="1578" t="s">
        <v>48</v>
      </c>
      <c r="N5" s="1578"/>
      <c r="O5" s="1578" t="s">
        <v>49</v>
      </c>
      <c r="P5" s="1578"/>
      <c r="Q5" s="1578" t="s">
        <v>1441</v>
      </c>
      <c r="R5" s="1578"/>
      <c r="S5" s="1578" t="s">
        <v>1065</v>
      </c>
      <c r="T5" s="1578"/>
      <c r="U5" s="1578" t="s">
        <v>1066</v>
      </c>
      <c r="V5" s="1578"/>
      <c r="W5" s="1578" t="s">
        <v>1067</v>
      </c>
      <c r="X5" s="1578"/>
      <c r="Y5" s="1578" t="s">
        <v>125</v>
      </c>
      <c r="Z5" s="1578"/>
      <c r="AA5" s="1578" t="s">
        <v>47</v>
      </c>
      <c r="AB5" s="1585"/>
    </row>
    <row r="6" spans="1:28" ht="15" customHeight="1">
      <c r="B6" s="1588"/>
      <c r="C6" s="1578"/>
      <c r="D6" s="1578"/>
      <c r="E6" s="34" t="s">
        <v>127</v>
      </c>
      <c r="F6" s="34" t="s">
        <v>128</v>
      </c>
      <c r="G6" s="34" t="s">
        <v>127</v>
      </c>
      <c r="H6" s="34" t="s">
        <v>128</v>
      </c>
      <c r="I6" s="34" t="s">
        <v>127</v>
      </c>
      <c r="J6" s="34" t="s">
        <v>128</v>
      </c>
      <c r="K6" s="34" t="s">
        <v>127</v>
      </c>
      <c r="L6" s="34" t="s">
        <v>128</v>
      </c>
      <c r="M6" s="34" t="s">
        <v>127</v>
      </c>
      <c r="N6" s="34" t="s">
        <v>128</v>
      </c>
      <c r="O6" s="34" t="s">
        <v>127</v>
      </c>
      <c r="P6" s="34" t="s">
        <v>128</v>
      </c>
      <c r="Q6" s="34" t="s">
        <v>127</v>
      </c>
      <c r="R6" s="34" t="s">
        <v>128</v>
      </c>
      <c r="S6" s="34" t="s">
        <v>127</v>
      </c>
      <c r="T6" s="34" t="s">
        <v>128</v>
      </c>
      <c r="U6" s="34" t="s">
        <v>127</v>
      </c>
      <c r="V6" s="34" t="s">
        <v>128</v>
      </c>
      <c r="W6" s="34" t="s">
        <v>127</v>
      </c>
      <c r="X6" s="34" t="s">
        <v>128</v>
      </c>
      <c r="Y6" s="34" t="s">
        <v>127</v>
      </c>
      <c r="Z6" s="34" t="s">
        <v>128</v>
      </c>
      <c r="AA6" s="34" t="s">
        <v>127</v>
      </c>
      <c r="AB6" s="35" t="s">
        <v>128</v>
      </c>
    </row>
    <row r="7" spans="1:28" ht="36">
      <c r="B7" s="49" t="s">
        <v>173</v>
      </c>
      <c r="C7" s="38">
        <v>65</v>
      </c>
      <c r="D7" s="37">
        <v>0.5752212389380531</v>
      </c>
      <c r="E7" s="38">
        <v>5</v>
      </c>
      <c r="F7" s="37">
        <v>0.25</v>
      </c>
      <c r="G7" s="38">
        <v>14</v>
      </c>
      <c r="H7" s="37">
        <v>0.73684210526315785</v>
      </c>
      <c r="I7" s="38">
        <v>36</v>
      </c>
      <c r="J7" s="37">
        <v>0.6</v>
      </c>
      <c r="K7" s="38">
        <v>10</v>
      </c>
      <c r="L7" s="37">
        <v>0.7142857142857143</v>
      </c>
      <c r="M7" s="38">
        <v>11</v>
      </c>
      <c r="N7" s="37">
        <v>0.55000000000000004</v>
      </c>
      <c r="O7" s="38">
        <v>25</v>
      </c>
      <c r="P7" s="37">
        <v>0.59523809523809523</v>
      </c>
      <c r="Q7" s="38">
        <v>29</v>
      </c>
      <c r="R7" s="37">
        <v>0.56862745098039214</v>
      </c>
      <c r="S7" s="38">
        <v>34</v>
      </c>
      <c r="T7" s="37">
        <v>0.64150943396226412</v>
      </c>
      <c r="U7" s="38">
        <v>14</v>
      </c>
      <c r="V7" s="37">
        <v>0.53846153846153844</v>
      </c>
      <c r="W7" s="38">
        <v>9</v>
      </c>
      <c r="X7" s="37">
        <v>0.6</v>
      </c>
      <c r="Y7" s="38">
        <v>6</v>
      </c>
      <c r="Z7" s="37">
        <v>0.46153846153846151</v>
      </c>
      <c r="AA7" s="38">
        <v>2</v>
      </c>
      <c r="AB7" s="39">
        <v>0.33333333333333326</v>
      </c>
    </row>
    <row r="8" spans="1:28">
      <c r="B8" s="50" t="s">
        <v>174</v>
      </c>
      <c r="C8" s="42">
        <v>49</v>
      </c>
      <c r="D8" s="41">
        <v>0.43362831858407075</v>
      </c>
      <c r="E8" s="42">
        <v>8</v>
      </c>
      <c r="F8" s="41">
        <v>0.4</v>
      </c>
      <c r="G8" s="42">
        <v>7</v>
      </c>
      <c r="H8" s="41">
        <v>0.36842105263157893</v>
      </c>
      <c r="I8" s="42">
        <v>27</v>
      </c>
      <c r="J8" s="41">
        <v>0.45</v>
      </c>
      <c r="K8" s="42">
        <v>7</v>
      </c>
      <c r="L8" s="41">
        <v>0.5</v>
      </c>
      <c r="M8" s="42">
        <v>7</v>
      </c>
      <c r="N8" s="41">
        <v>0.35</v>
      </c>
      <c r="O8" s="42">
        <v>22</v>
      </c>
      <c r="P8" s="41">
        <v>0.52380952380952384</v>
      </c>
      <c r="Q8" s="42">
        <v>20</v>
      </c>
      <c r="R8" s="41">
        <v>0.39215686274509809</v>
      </c>
      <c r="S8" s="42">
        <v>24</v>
      </c>
      <c r="T8" s="41">
        <v>0.45283018867924535</v>
      </c>
      <c r="U8" s="42">
        <v>13</v>
      </c>
      <c r="V8" s="41">
        <v>0.5</v>
      </c>
      <c r="W8" s="42">
        <v>8</v>
      </c>
      <c r="X8" s="41">
        <v>0.53333333333333333</v>
      </c>
      <c r="Y8" s="42">
        <v>1</v>
      </c>
      <c r="Z8" s="41">
        <v>7.6923076923076927E-2</v>
      </c>
      <c r="AA8" s="42">
        <v>3</v>
      </c>
      <c r="AB8" s="43">
        <v>0.5</v>
      </c>
    </row>
    <row r="9" spans="1:28">
      <c r="B9" s="50" t="s">
        <v>175</v>
      </c>
      <c r="C9" s="42">
        <v>10</v>
      </c>
      <c r="D9" s="41">
        <v>8.8495575221238937E-2</v>
      </c>
      <c r="E9" s="42">
        <v>2</v>
      </c>
      <c r="F9" s="41">
        <v>0.1</v>
      </c>
      <c r="G9" s="42">
        <v>2</v>
      </c>
      <c r="H9" s="41">
        <v>0.10526315789473684</v>
      </c>
      <c r="I9" s="42">
        <v>4</v>
      </c>
      <c r="J9" s="41">
        <v>6.6666666666666666E-2</v>
      </c>
      <c r="K9" s="42">
        <v>2</v>
      </c>
      <c r="L9" s="41">
        <v>0.14285714285714285</v>
      </c>
      <c r="M9" s="42">
        <v>1</v>
      </c>
      <c r="N9" s="41">
        <v>0.05</v>
      </c>
      <c r="O9" s="42">
        <v>4</v>
      </c>
      <c r="P9" s="41">
        <v>9.5238095238095233E-2</v>
      </c>
      <c r="Q9" s="42">
        <v>5</v>
      </c>
      <c r="R9" s="41">
        <v>9.8039215686274522E-2</v>
      </c>
      <c r="S9" s="42">
        <v>5</v>
      </c>
      <c r="T9" s="41">
        <v>9.4339622641509441E-2</v>
      </c>
      <c r="U9" s="42">
        <v>2</v>
      </c>
      <c r="V9" s="41">
        <v>7.6923076923076927E-2</v>
      </c>
      <c r="W9" s="42">
        <v>3</v>
      </c>
      <c r="X9" s="41">
        <v>0.2</v>
      </c>
      <c r="Y9" s="42">
        <v>0</v>
      </c>
      <c r="Z9" s="41">
        <v>0</v>
      </c>
      <c r="AA9" s="42">
        <v>0</v>
      </c>
      <c r="AB9" s="43">
        <v>0</v>
      </c>
    </row>
    <row r="10" spans="1:28" ht="24">
      <c r="B10" s="50" t="s">
        <v>176</v>
      </c>
      <c r="C10" s="42">
        <v>6</v>
      </c>
      <c r="D10" s="41">
        <v>5.3097345132743362E-2</v>
      </c>
      <c r="E10" s="42">
        <v>2</v>
      </c>
      <c r="F10" s="41">
        <v>0.1</v>
      </c>
      <c r="G10" s="42">
        <v>0</v>
      </c>
      <c r="H10" s="41">
        <v>0</v>
      </c>
      <c r="I10" s="42">
        <v>4</v>
      </c>
      <c r="J10" s="41">
        <v>6.6666666666666666E-2</v>
      </c>
      <c r="K10" s="42">
        <v>0</v>
      </c>
      <c r="L10" s="41">
        <v>0</v>
      </c>
      <c r="M10" s="42">
        <v>0</v>
      </c>
      <c r="N10" s="41">
        <v>0</v>
      </c>
      <c r="O10" s="42">
        <v>3</v>
      </c>
      <c r="P10" s="41">
        <v>7.1428571428571425E-2</v>
      </c>
      <c r="Q10" s="42">
        <v>3</v>
      </c>
      <c r="R10" s="41">
        <v>5.8823529411764698E-2</v>
      </c>
      <c r="S10" s="42">
        <v>3</v>
      </c>
      <c r="T10" s="41">
        <v>5.6603773584905669E-2</v>
      </c>
      <c r="U10" s="42">
        <v>1</v>
      </c>
      <c r="V10" s="41">
        <v>3.8461538461538464E-2</v>
      </c>
      <c r="W10" s="42">
        <v>1</v>
      </c>
      <c r="X10" s="41">
        <v>6.6666666666666666E-2</v>
      </c>
      <c r="Y10" s="42">
        <v>0</v>
      </c>
      <c r="Z10" s="41">
        <v>0</v>
      </c>
      <c r="AA10" s="42">
        <v>1</v>
      </c>
      <c r="AB10" s="43">
        <v>0.16666666666666663</v>
      </c>
    </row>
    <row r="11" spans="1:28" ht="24">
      <c r="B11" s="50" t="s">
        <v>177</v>
      </c>
      <c r="C11" s="42">
        <v>2</v>
      </c>
      <c r="D11" s="41">
        <v>1.7699115044247787E-2</v>
      </c>
      <c r="E11" s="42">
        <v>0</v>
      </c>
      <c r="F11" s="41">
        <v>0</v>
      </c>
      <c r="G11" s="42">
        <v>0</v>
      </c>
      <c r="H11" s="41">
        <v>0</v>
      </c>
      <c r="I11" s="42">
        <v>2</v>
      </c>
      <c r="J11" s="41">
        <v>3.3333333333333333E-2</v>
      </c>
      <c r="K11" s="42">
        <v>0</v>
      </c>
      <c r="L11" s="41">
        <v>0</v>
      </c>
      <c r="M11" s="42">
        <v>0</v>
      </c>
      <c r="N11" s="41">
        <v>0</v>
      </c>
      <c r="O11" s="42">
        <v>0</v>
      </c>
      <c r="P11" s="41">
        <v>0</v>
      </c>
      <c r="Q11" s="42">
        <v>2</v>
      </c>
      <c r="R11" s="41">
        <v>3.9215686274509803E-2</v>
      </c>
      <c r="S11" s="42">
        <v>1</v>
      </c>
      <c r="T11" s="41">
        <v>1.8867924528301886E-2</v>
      </c>
      <c r="U11" s="42">
        <v>0</v>
      </c>
      <c r="V11" s="41">
        <v>0</v>
      </c>
      <c r="W11" s="42">
        <v>1</v>
      </c>
      <c r="X11" s="41">
        <v>6.6666666666666666E-2</v>
      </c>
      <c r="Y11" s="42">
        <v>0</v>
      </c>
      <c r="Z11" s="41">
        <v>0</v>
      </c>
      <c r="AA11" s="42">
        <v>0</v>
      </c>
      <c r="AB11" s="43">
        <v>0</v>
      </c>
    </row>
    <row r="12" spans="1:28" ht="24">
      <c r="B12" s="50" t="s">
        <v>178</v>
      </c>
      <c r="C12" s="42">
        <v>1</v>
      </c>
      <c r="D12" s="41">
        <v>8.8495575221238937E-3</v>
      </c>
      <c r="E12" s="42">
        <v>1</v>
      </c>
      <c r="F12" s="41">
        <v>0.05</v>
      </c>
      <c r="G12" s="42">
        <v>0</v>
      </c>
      <c r="H12" s="41">
        <v>0</v>
      </c>
      <c r="I12" s="42">
        <v>0</v>
      </c>
      <c r="J12" s="41">
        <v>0</v>
      </c>
      <c r="K12" s="42">
        <v>0</v>
      </c>
      <c r="L12" s="41">
        <v>0</v>
      </c>
      <c r="M12" s="42">
        <v>0</v>
      </c>
      <c r="N12" s="41">
        <v>0</v>
      </c>
      <c r="O12" s="42">
        <v>0</v>
      </c>
      <c r="P12" s="41">
        <v>0</v>
      </c>
      <c r="Q12" s="42">
        <v>1</v>
      </c>
      <c r="R12" s="41">
        <v>1.9607843137254902E-2</v>
      </c>
      <c r="S12" s="42">
        <v>0</v>
      </c>
      <c r="T12" s="41">
        <v>0</v>
      </c>
      <c r="U12" s="42">
        <v>1</v>
      </c>
      <c r="V12" s="41">
        <v>3.8461538461538464E-2</v>
      </c>
      <c r="W12" s="42">
        <v>0</v>
      </c>
      <c r="X12" s="41">
        <v>0</v>
      </c>
      <c r="Y12" s="42">
        <v>0</v>
      </c>
      <c r="Z12" s="41">
        <v>0</v>
      </c>
      <c r="AA12" s="42">
        <v>0</v>
      </c>
      <c r="AB12" s="43">
        <v>0</v>
      </c>
    </row>
    <row r="13" spans="1:28" ht="24">
      <c r="B13" s="50" t="s">
        <v>179</v>
      </c>
      <c r="C13" s="42">
        <v>19</v>
      </c>
      <c r="D13" s="41">
        <v>0.16814159292035399</v>
      </c>
      <c r="E13" s="42">
        <v>9</v>
      </c>
      <c r="F13" s="41">
        <v>0.45</v>
      </c>
      <c r="G13" s="42">
        <v>0</v>
      </c>
      <c r="H13" s="41">
        <v>0</v>
      </c>
      <c r="I13" s="42">
        <v>9</v>
      </c>
      <c r="J13" s="41">
        <v>0.15</v>
      </c>
      <c r="K13" s="42">
        <v>1</v>
      </c>
      <c r="L13" s="41">
        <v>7.1428571428571425E-2</v>
      </c>
      <c r="M13" s="42">
        <v>5</v>
      </c>
      <c r="N13" s="41">
        <v>0.25</v>
      </c>
      <c r="O13" s="42">
        <v>6</v>
      </c>
      <c r="P13" s="41">
        <v>0.14285714285714285</v>
      </c>
      <c r="Q13" s="42">
        <v>8</v>
      </c>
      <c r="R13" s="41">
        <v>0.15686274509803921</v>
      </c>
      <c r="S13" s="42">
        <v>6</v>
      </c>
      <c r="T13" s="41">
        <v>0.11320754716981134</v>
      </c>
      <c r="U13" s="42">
        <v>6</v>
      </c>
      <c r="V13" s="41">
        <v>0.23076923076923075</v>
      </c>
      <c r="W13" s="42">
        <v>3</v>
      </c>
      <c r="X13" s="41">
        <v>0.2</v>
      </c>
      <c r="Y13" s="42">
        <v>2</v>
      </c>
      <c r="Z13" s="41">
        <v>0.15384615384615385</v>
      </c>
      <c r="AA13" s="42">
        <v>2</v>
      </c>
      <c r="AB13" s="43">
        <v>0.33333333333333326</v>
      </c>
    </row>
    <row r="14" spans="1:28" ht="36">
      <c r="B14" s="50" t="s">
        <v>180</v>
      </c>
      <c r="C14" s="42">
        <v>13</v>
      </c>
      <c r="D14" s="41">
        <v>0.11504424778761062</v>
      </c>
      <c r="E14" s="42">
        <v>8</v>
      </c>
      <c r="F14" s="41">
        <v>0.4</v>
      </c>
      <c r="G14" s="42">
        <v>0</v>
      </c>
      <c r="H14" s="41">
        <v>0</v>
      </c>
      <c r="I14" s="42">
        <v>5</v>
      </c>
      <c r="J14" s="41">
        <v>8.3333333333333315E-2</v>
      </c>
      <c r="K14" s="42">
        <v>0</v>
      </c>
      <c r="L14" s="41">
        <v>0</v>
      </c>
      <c r="M14" s="42">
        <v>3</v>
      </c>
      <c r="N14" s="41">
        <v>0.15</v>
      </c>
      <c r="O14" s="42">
        <v>2</v>
      </c>
      <c r="P14" s="41">
        <v>4.7619047619047616E-2</v>
      </c>
      <c r="Q14" s="42">
        <v>8</v>
      </c>
      <c r="R14" s="41">
        <v>0.15686274509803921</v>
      </c>
      <c r="S14" s="42">
        <v>6</v>
      </c>
      <c r="T14" s="41">
        <v>0.11320754716981134</v>
      </c>
      <c r="U14" s="42">
        <v>6</v>
      </c>
      <c r="V14" s="41">
        <v>0.23076923076923075</v>
      </c>
      <c r="W14" s="42">
        <v>1</v>
      </c>
      <c r="X14" s="41">
        <v>6.6666666666666666E-2</v>
      </c>
      <c r="Y14" s="42">
        <v>0</v>
      </c>
      <c r="Z14" s="41">
        <v>0</v>
      </c>
      <c r="AA14" s="42">
        <v>0</v>
      </c>
      <c r="AB14" s="43">
        <v>0</v>
      </c>
    </row>
    <row r="15" spans="1:28">
      <c r="B15" s="50" t="s">
        <v>51</v>
      </c>
      <c r="C15" s="42">
        <v>13</v>
      </c>
      <c r="D15" s="41">
        <v>0.11504424778761062</v>
      </c>
      <c r="E15" s="42">
        <v>2</v>
      </c>
      <c r="F15" s="41">
        <v>0.1</v>
      </c>
      <c r="G15" s="42">
        <v>1</v>
      </c>
      <c r="H15" s="41">
        <v>5.2631578947368418E-2</v>
      </c>
      <c r="I15" s="42">
        <v>9</v>
      </c>
      <c r="J15" s="41">
        <v>0.15</v>
      </c>
      <c r="K15" s="42">
        <v>1</v>
      </c>
      <c r="L15" s="41">
        <v>7.1428571428571425E-2</v>
      </c>
      <c r="M15" s="42">
        <v>2</v>
      </c>
      <c r="N15" s="41">
        <v>0.1</v>
      </c>
      <c r="O15" s="42">
        <v>6</v>
      </c>
      <c r="P15" s="41">
        <v>0.14285714285714285</v>
      </c>
      <c r="Q15" s="42">
        <v>5</v>
      </c>
      <c r="R15" s="41">
        <v>9.8039215686274522E-2</v>
      </c>
      <c r="S15" s="42">
        <v>3</v>
      </c>
      <c r="T15" s="41">
        <v>5.6603773584905669E-2</v>
      </c>
      <c r="U15" s="42">
        <v>3</v>
      </c>
      <c r="V15" s="41">
        <v>0.11538461538461538</v>
      </c>
      <c r="W15" s="42">
        <v>2</v>
      </c>
      <c r="X15" s="41">
        <v>0.13333333333333333</v>
      </c>
      <c r="Y15" s="42">
        <v>5</v>
      </c>
      <c r="Z15" s="41">
        <v>0.38461538461538469</v>
      </c>
      <c r="AA15" s="42">
        <v>0</v>
      </c>
      <c r="AB15" s="43">
        <v>0</v>
      </c>
    </row>
    <row r="16" spans="1:28">
      <c r="B16" s="50" t="s">
        <v>50</v>
      </c>
      <c r="C16" s="42">
        <v>3</v>
      </c>
      <c r="D16" s="41">
        <v>2.6548672566371681E-2</v>
      </c>
      <c r="E16" s="42">
        <v>1</v>
      </c>
      <c r="F16" s="41">
        <v>0.05</v>
      </c>
      <c r="G16" s="42">
        <v>0</v>
      </c>
      <c r="H16" s="41">
        <v>0</v>
      </c>
      <c r="I16" s="42">
        <v>2</v>
      </c>
      <c r="J16" s="41">
        <v>3.3333333333333333E-2</v>
      </c>
      <c r="K16" s="42">
        <v>0</v>
      </c>
      <c r="L16" s="41">
        <v>0</v>
      </c>
      <c r="M16" s="42">
        <v>0</v>
      </c>
      <c r="N16" s="41">
        <v>0</v>
      </c>
      <c r="O16" s="42">
        <v>1</v>
      </c>
      <c r="P16" s="41">
        <v>2.3809523809523808E-2</v>
      </c>
      <c r="Q16" s="42">
        <v>2</v>
      </c>
      <c r="R16" s="41">
        <v>3.9215686274509803E-2</v>
      </c>
      <c r="S16" s="42">
        <v>0</v>
      </c>
      <c r="T16" s="41">
        <v>0</v>
      </c>
      <c r="U16" s="42">
        <v>1</v>
      </c>
      <c r="V16" s="41">
        <v>3.8461538461538464E-2</v>
      </c>
      <c r="W16" s="42">
        <v>0</v>
      </c>
      <c r="X16" s="41">
        <v>0</v>
      </c>
      <c r="Y16" s="42">
        <v>1</v>
      </c>
      <c r="Z16" s="41">
        <v>7.6923076923076927E-2</v>
      </c>
      <c r="AA16" s="42">
        <v>1</v>
      </c>
      <c r="AB16" s="43">
        <v>0.16666666666666663</v>
      </c>
    </row>
    <row r="17" spans="2:28" s="86" customFormat="1" ht="15" customHeight="1">
      <c r="B17" s="113" t="s">
        <v>1269</v>
      </c>
      <c r="C17" s="42">
        <v>113</v>
      </c>
      <c r="D17" s="41">
        <v>1</v>
      </c>
      <c r="E17" s="42">
        <v>20</v>
      </c>
      <c r="F17" s="41">
        <v>1</v>
      </c>
      <c r="G17" s="42">
        <v>19</v>
      </c>
      <c r="H17" s="41">
        <v>1</v>
      </c>
      <c r="I17" s="42">
        <v>60</v>
      </c>
      <c r="J17" s="41">
        <v>1</v>
      </c>
      <c r="K17" s="42">
        <v>14</v>
      </c>
      <c r="L17" s="41">
        <v>1</v>
      </c>
      <c r="M17" s="42">
        <v>20</v>
      </c>
      <c r="N17" s="41">
        <v>1</v>
      </c>
      <c r="O17" s="42">
        <v>42</v>
      </c>
      <c r="P17" s="41">
        <v>1</v>
      </c>
      <c r="Q17" s="42">
        <v>51</v>
      </c>
      <c r="R17" s="41">
        <v>1</v>
      </c>
      <c r="S17" s="42">
        <v>53</v>
      </c>
      <c r="T17" s="41">
        <v>1</v>
      </c>
      <c r="U17" s="42">
        <v>26</v>
      </c>
      <c r="V17" s="41">
        <v>1</v>
      </c>
      <c r="W17" s="42">
        <v>15</v>
      </c>
      <c r="X17" s="41">
        <v>1</v>
      </c>
      <c r="Y17" s="42">
        <v>13</v>
      </c>
      <c r="Z17" s="41">
        <v>1</v>
      </c>
      <c r="AA17" s="92">
        <v>6</v>
      </c>
      <c r="AB17" s="56">
        <v>1</v>
      </c>
    </row>
    <row r="18" spans="2:28" ht="15" customHeight="1" thickBot="1">
      <c r="B18" s="54" t="s">
        <v>209</v>
      </c>
      <c r="C18" s="87">
        <v>1.6181818181818182</v>
      </c>
      <c r="D18" s="87"/>
      <c r="E18" s="87">
        <v>1.9473684210526316</v>
      </c>
      <c r="F18" s="87"/>
      <c r="G18" s="87">
        <v>1.263157894736842</v>
      </c>
      <c r="H18" s="87"/>
      <c r="I18" s="87">
        <v>1.6551724137931034</v>
      </c>
      <c r="J18" s="87"/>
      <c r="K18" s="87">
        <v>1.5</v>
      </c>
      <c r="L18" s="87"/>
      <c r="M18" s="87">
        <v>1.45</v>
      </c>
      <c r="N18" s="87"/>
      <c r="O18" s="87">
        <v>1.6585365853658536</v>
      </c>
      <c r="P18" s="87"/>
      <c r="Q18" s="87">
        <v>1.653061224489796</v>
      </c>
      <c r="R18" s="87"/>
      <c r="S18" s="87">
        <v>1.5471698113207548</v>
      </c>
      <c r="T18" s="87"/>
      <c r="U18" s="87">
        <v>1.84</v>
      </c>
      <c r="V18" s="87"/>
      <c r="W18" s="87">
        <v>1.8666666666666667</v>
      </c>
      <c r="X18" s="87"/>
      <c r="Y18" s="87">
        <v>1.1666666666666667</v>
      </c>
      <c r="Z18" s="89"/>
      <c r="AA18" s="93">
        <v>1.6</v>
      </c>
      <c r="AB18" s="91"/>
    </row>
    <row r="19" spans="2:28" ht="12.95" customHeight="1" thickTop="1">
      <c r="B19" s="1591" t="s">
        <v>1457</v>
      </c>
      <c r="C19" s="1591"/>
      <c r="D19" s="1591"/>
      <c r="E19" s="1591"/>
      <c r="F19" s="1591"/>
      <c r="G19" s="1591"/>
      <c r="H19" s="1591"/>
      <c r="I19" s="1591"/>
      <c r="J19" s="1591"/>
      <c r="K19" s="1591"/>
      <c r="L19" s="1591"/>
      <c r="M19" s="1591"/>
      <c r="N19" s="1591"/>
      <c r="O19" s="1591"/>
      <c r="P19" s="1591"/>
      <c r="Q19" s="1591"/>
      <c r="R19" s="1591"/>
      <c r="S19" s="1591"/>
      <c r="T19" s="1591"/>
      <c r="U19" s="1591"/>
      <c r="V19" s="1591"/>
      <c r="W19" s="1591"/>
      <c r="X19" s="1591"/>
      <c r="Y19" s="1591"/>
      <c r="Z19" s="1591"/>
      <c r="AA19" s="1591"/>
    </row>
    <row r="21" spans="2:28">
      <c r="O21" s="388"/>
    </row>
    <row r="22" spans="2:28">
      <c r="B22"/>
      <c r="J22" s="387"/>
      <c r="K22" s="387"/>
      <c r="L22" s="387"/>
      <c r="M22" s="387"/>
      <c r="N22" s="387"/>
      <c r="O22" s="387"/>
      <c r="P22" s="387"/>
      <c r="Q22" s="387"/>
      <c r="R22" s="387"/>
      <c r="S22" s="387"/>
      <c r="T22" s="387"/>
      <c r="U22" s="387"/>
      <c r="V22" s="387"/>
      <c r="W22" s="387"/>
      <c r="X22" s="387"/>
      <c r="Y22" s="387"/>
      <c r="Z22" s="387"/>
      <c r="AA22" s="387"/>
      <c r="AB22" s="387"/>
    </row>
    <row r="23" spans="2:28">
      <c r="J23" s="387"/>
      <c r="K23" s="387"/>
      <c r="L23" s="387"/>
      <c r="M23" s="387"/>
      <c r="N23" s="387"/>
      <c r="O23" s="387"/>
      <c r="P23" s="387"/>
      <c r="Q23" s="387"/>
      <c r="R23" s="387"/>
      <c r="S23" s="387"/>
      <c r="T23" s="387"/>
      <c r="U23" s="387"/>
      <c r="V23" s="387"/>
      <c r="W23" s="387"/>
      <c r="X23" s="387"/>
      <c r="Y23" s="387"/>
      <c r="Z23" s="387"/>
      <c r="AA23" s="387"/>
      <c r="AB23" s="387"/>
    </row>
    <row r="24" spans="2:28" ht="15" thickBot="1">
      <c r="B24" s="1641" t="s">
        <v>987</v>
      </c>
      <c r="C24" s="1641"/>
      <c r="D24" s="1641"/>
      <c r="E24" s="1431"/>
      <c r="F24" s="1431"/>
      <c r="G24" s="1431"/>
      <c r="H24" s="681"/>
      <c r="J24" s="387"/>
      <c r="K24" s="387"/>
      <c r="P24" s="387"/>
      <c r="Q24" s="387"/>
      <c r="R24" s="387"/>
      <c r="S24" s="387"/>
      <c r="T24" s="387"/>
      <c r="U24" s="387"/>
      <c r="V24" s="387"/>
      <c r="W24" s="387"/>
      <c r="X24" s="387"/>
      <c r="Y24" s="387"/>
      <c r="Z24" s="387"/>
      <c r="AA24" s="387"/>
      <c r="AB24" s="387"/>
    </row>
    <row r="25" spans="2:28" ht="15" thickTop="1">
      <c r="B25" s="1430"/>
      <c r="C25" s="682" t="s">
        <v>127</v>
      </c>
      <c r="D25" s="683" t="s">
        <v>128</v>
      </c>
      <c r="H25" s="681"/>
      <c r="J25" s="387"/>
      <c r="K25" s="387"/>
      <c r="P25" s="387"/>
      <c r="Q25" s="387"/>
      <c r="R25" s="387"/>
      <c r="S25" s="387"/>
      <c r="T25" s="387"/>
      <c r="U25" s="387"/>
      <c r="V25" s="387"/>
      <c r="W25" s="387"/>
      <c r="X25" s="387"/>
      <c r="Y25" s="387"/>
      <c r="Z25" s="387"/>
      <c r="AA25" s="387"/>
      <c r="AB25" s="387"/>
    </row>
    <row r="26" spans="2:28">
      <c r="B26" s="1432" t="s">
        <v>846</v>
      </c>
      <c r="C26" s="684">
        <v>1</v>
      </c>
      <c r="D26" s="1433">
        <f>C26/113</f>
        <v>8.8495575221238937E-3</v>
      </c>
      <c r="H26" s="681"/>
      <c r="J26" s="387"/>
      <c r="K26" s="387"/>
      <c r="P26" s="387"/>
      <c r="Q26" s="387"/>
      <c r="R26" s="387"/>
      <c r="S26" s="387"/>
      <c r="T26" s="387"/>
      <c r="U26" s="387"/>
      <c r="V26" s="387"/>
      <c r="W26" s="387"/>
      <c r="X26" s="387"/>
      <c r="Y26" s="387"/>
      <c r="Z26" s="387"/>
      <c r="AA26" s="387"/>
      <c r="AB26" s="387"/>
    </row>
    <row r="27" spans="2:28" ht="36" customHeight="1">
      <c r="B27" s="1432" t="s">
        <v>847</v>
      </c>
      <c r="C27" s="684">
        <v>1</v>
      </c>
      <c r="D27" s="1433">
        <f t="shared" ref="D27:D39" si="0">C27/113</f>
        <v>8.8495575221238937E-3</v>
      </c>
      <c r="H27" s="681"/>
      <c r="J27" s="387"/>
      <c r="K27" s="387"/>
      <c r="P27" s="387"/>
      <c r="Q27" s="387"/>
      <c r="R27" s="387"/>
      <c r="S27" s="387"/>
      <c r="T27" s="387"/>
      <c r="U27" s="387"/>
      <c r="V27" s="387"/>
      <c r="W27" s="387"/>
      <c r="X27" s="387"/>
      <c r="Y27" s="387"/>
      <c r="Z27" s="387"/>
      <c r="AA27" s="387"/>
      <c r="AB27" s="387"/>
    </row>
    <row r="28" spans="2:28" ht="24">
      <c r="B28" s="1432" t="s">
        <v>848</v>
      </c>
      <c r="C28" s="684">
        <v>1</v>
      </c>
      <c r="D28" s="1433">
        <f t="shared" si="0"/>
        <v>8.8495575221238937E-3</v>
      </c>
      <c r="H28" s="681"/>
      <c r="J28" s="387"/>
      <c r="K28" s="387"/>
      <c r="P28" s="387"/>
      <c r="Q28" s="387"/>
      <c r="R28" s="387"/>
      <c r="S28" s="387"/>
      <c r="T28" s="387"/>
      <c r="U28" s="387"/>
      <c r="V28" s="387"/>
      <c r="W28" s="387"/>
      <c r="X28" s="387"/>
      <c r="Y28" s="387"/>
      <c r="Z28" s="387"/>
      <c r="AA28" s="387"/>
      <c r="AB28" s="387"/>
    </row>
    <row r="29" spans="2:28">
      <c r="B29" s="1432" t="s">
        <v>1414</v>
      </c>
      <c r="C29" s="684">
        <v>1</v>
      </c>
      <c r="D29" s="1433">
        <f t="shared" si="0"/>
        <v>8.8495575221238937E-3</v>
      </c>
      <c r="H29" s="681"/>
      <c r="J29" s="387"/>
      <c r="K29" s="387"/>
      <c r="P29" s="387"/>
      <c r="Q29" s="387"/>
      <c r="R29" s="387"/>
      <c r="S29" s="387"/>
      <c r="T29" s="387"/>
      <c r="U29" s="387"/>
      <c r="V29" s="387"/>
      <c r="W29" s="387"/>
      <c r="X29" s="387"/>
      <c r="Y29" s="387"/>
      <c r="Z29" s="387"/>
      <c r="AA29" s="387"/>
      <c r="AB29" s="387"/>
    </row>
    <row r="30" spans="2:28">
      <c r="B30" s="1432" t="s">
        <v>849</v>
      </c>
      <c r="C30" s="684">
        <v>1</v>
      </c>
      <c r="D30" s="1433">
        <f t="shared" si="0"/>
        <v>8.8495575221238937E-3</v>
      </c>
      <c r="H30" s="681"/>
      <c r="J30" s="387"/>
      <c r="K30" s="387"/>
      <c r="P30" s="387"/>
      <c r="Q30" s="387"/>
      <c r="R30" s="387"/>
      <c r="S30" s="387"/>
      <c r="T30" s="387"/>
      <c r="U30" s="387"/>
      <c r="V30" s="387"/>
      <c r="W30" s="387"/>
      <c r="X30" s="387"/>
      <c r="Y30" s="387"/>
      <c r="Z30" s="387"/>
      <c r="AA30" s="387"/>
      <c r="AB30" s="387"/>
    </row>
    <row r="31" spans="2:28">
      <c r="B31" s="1432" t="s">
        <v>850</v>
      </c>
      <c r="C31" s="684">
        <v>1</v>
      </c>
      <c r="D31" s="1433">
        <f t="shared" si="0"/>
        <v>8.8495575221238937E-3</v>
      </c>
      <c r="H31" s="681"/>
      <c r="J31" s="387"/>
      <c r="K31" s="387"/>
      <c r="P31" s="387"/>
      <c r="Q31" s="387"/>
      <c r="R31" s="387"/>
      <c r="S31" s="387"/>
      <c r="T31" s="387"/>
      <c r="U31" s="387"/>
      <c r="V31" s="387"/>
      <c r="W31" s="387"/>
      <c r="X31" s="387"/>
      <c r="Y31" s="387"/>
      <c r="Z31" s="387"/>
      <c r="AA31" s="387"/>
      <c r="AB31" s="387"/>
    </row>
    <row r="32" spans="2:28">
      <c r="B32" s="1432" t="s">
        <v>851</v>
      </c>
      <c r="C32" s="684">
        <v>1</v>
      </c>
      <c r="D32" s="1433">
        <f t="shared" si="0"/>
        <v>8.8495575221238937E-3</v>
      </c>
      <c r="H32" s="681"/>
      <c r="J32" s="387"/>
      <c r="K32" s="387"/>
      <c r="P32" s="387"/>
      <c r="Q32" s="387"/>
      <c r="R32" s="387"/>
      <c r="S32" s="387"/>
      <c r="T32" s="387"/>
      <c r="U32" s="387"/>
      <c r="V32" s="387"/>
      <c r="W32" s="387"/>
      <c r="X32" s="387"/>
      <c r="Y32" s="387"/>
      <c r="Z32" s="387"/>
      <c r="AA32" s="387"/>
      <c r="AB32" s="387"/>
    </row>
    <row r="33" spans="2:28">
      <c r="B33" s="1432" t="s">
        <v>852</v>
      </c>
      <c r="C33" s="684">
        <v>1</v>
      </c>
      <c r="D33" s="1433">
        <f t="shared" si="0"/>
        <v>8.8495575221238937E-3</v>
      </c>
      <c r="H33" s="681"/>
      <c r="J33" s="387"/>
      <c r="K33" s="387"/>
      <c r="P33" s="387"/>
      <c r="Q33" s="387"/>
      <c r="R33" s="387"/>
      <c r="S33" s="387"/>
      <c r="T33" s="387"/>
      <c r="U33" s="387"/>
      <c r="V33" s="387"/>
      <c r="W33" s="387"/>
      <c r="X33" s="387"/>
      <c r="Y33" s="387"/>
      <c r="Z33" s="387"/>
      <c r="AA33" s="387"/>
      <c r="AB33" s="387"/>
    </row>
    <row r="34" spans="2:28">
      <c r="B34" s="1432" t="s">
        <v>1415</v>
      </c>
      <c r="C34" s="684">
        <v>1</v>
      </c>
      <c r="D34" s="1433">
        <f t="shared" si="0"/>
        <v>8.8495575221238937E-3</v>
      </c>
      <c r="H34" s="681"/>
      <c r="J34" s="387"/>
      <c r="K34" s="387"/>
      <c r="P34" s="387"/>
      <c r="Q34" s="387"/>
      <c r="R34" s="387"/>
      <c r="S34" s="387"/>
      <c r="T34" s="387"/>
      <c r="U34" s="387"/>
      <c r="V34" s="387"/>
      <c r="W34" s="387"/>
      <c r="X34" s="387"/>
      <c r="Y34" s="387"/>
      <c r="Z34" s="387"/>
      <c r="AA34" s="387"/>
      <c r="AB34" s="387"/>
    </row>
    <row r="35" spans="2:28" ht="24" customHeight="1">
      <c r="B35" s="1432" t="s">
        <v>853</v>
      </c>
      <c r="C35" s="684">
        <v>1</v>
      </c>
      <c r="D35" s="1433">
        <f t="shared" si="0"/>
        <v>8.8495575221238937E-3</v>
      </c>
      <c r="H35" s="681"/>
      <c r="J35" s="387"/>
      <c r="K35" s="387"/>
      <c r="P35" s="387"/>
      <c r="Q35" s="387"/>
      <c r="R35" s="387"/>
      <c r="S35" s="387"/>
      <c r="T35" s="387"/>
      <c r="U35" s="387"/>
      <c r="V35" s="387"/>
      <c r="W35" s="387"/>
      <c r="X35" s="387"/>
      <c r="Y35" s="387"/>
      <c r="Z35" s="387"/>
      <c r="AA35" s="387"/>
      <c r="AB35" s="387"/>
    </row>
    <row r="36" spans="2:28">
      <c r="B36" s="1432" t="s">
        <v>854</v>
      </c>
      <c r="C36" s="684">
        <v>1</v>
      </c>
      <c r="D36" s="1433">
        <f t="shared" si="0"/>
        <v>8.8495575221238937E-3</v>
      </c>
      <c r="H36" s="681"/>
      <c r="J36" s="387"/>
      <c r="K36" s="387"/>
      <c r="P36" s="387"/>
      <c r="Q36" s="387"/>
      <c r="R36" s="387"/>
      <c r="S36" s="387"/>
      <c r="T36" s="387"/>
      <c r="U36" s="387"/>
      <c r="V36" s="387"/>
      <c r="W36" s="387"/>
      <c r="X36" s="387"/>
      <c r="Y36" s="387"/>
      <c r="Z36" s="387"/>
      <c r="AA36" s="387"/>
      <c r="AB36" s="387"/>
    </row>
    <row r="37" spans="2:28">
      <c r="B37" s="1432" t="s">
        <v>855</v>
      </c>
      <c r="C37" s="684">
        <v>1</v>
      </c>
      <c r="D37" s="1433">
        <f t="shared" si="0"/>
        <v>8.8495575221238937E-3</v>
      </c>
      <c r="H37" s="681"/>
      <c r="J37" s="387"/>
      <c r="K37" s="387"/>
      <c r="P37" s="387"/>
      <c r="Q37" s="387"/>
      <c r="R37" s="387"/>
      <c r="S37" s="387"/>
      <c r="T37" s="387"/>
      <c r="U37" s="387"/>
      <c r="V37" s="387"/>
      <c r="W37" s="387"/>
      <c r="X37" s="387"/>
      <c r="Y37" s="387"/>
      <c r="Z37" s="387"/>
      <c r="AA37" s="387"/>
      <c r="AB37" s="387"/>
    </row>
    <row r="38" spans="2:28">
      <c r="B38" s="1432" t="s">
        <v>856</v>
      </c>
      <c r="C38" s="684">
        <v>1</v>
      </c>
      <c r="D38" s="1433">
        <f t="shared" si="0"/>
        <v>8.8495575221238937E-3</v>
      </c>
      <c r="H38" s="681"/>
      <c r="J38" s="387"/>
      <c r="K38" s="387"/>
      <c r="P38" s="387"/>
      <c r="Q38" s="387"/>
      <c r="R38" s="387"/>
      <c r="S38" s="387"/>
      <c r="T38" s="387"/>
      <c r="U38" s="387"/>
      <c r="V38" s="387"/>
      <c r="W38" s="387"/>
      <c r="X38" s="387"/>
      <c r="Y38" s="387"/>
      <c r="Z38" s="387"/>
      <c r="AA38" s="387"/>
      <c r="AB38" s="387"/>
    </row>
    <row r="39" spans="2:28" s="782" customFormat="1">
      <c r="B39" s="1440" t="s">
        <v>44</v>
      </c>
      <c r="C39" s="1441">
        <f>SUM(C25:C37)</f>
        <v>12</v>
      </c>
      <c r="D39" s="1442">
        <f t="shared" si="0"/>
        <v>0.10619469026548672</v>
      </c>
      <c r="H39" s="681"/>
      <c r="J39" s="387"/>
      <c r="K39" s="387"/>
      <c r="P39" s="387"/>
      <c r="Q39" s="387"/>
      <c r="R39" s="387"/>
      <c r="S39" s="387"/>
      <c r="T39" s="387"/>
      <c r="U39" s="387"/>
      <c r="V39" s="387"/>
      <c r="W39" s="387"/>
      <c r="X39" s="387"/>
      <c r="Y39" s="387"/>
      <c r="Z39" s="387"/>
      <c r="AA39" s="387"/>
      <c r="AB39" s="387"/>
    </row>
    <row r="40" spans="2:28" ht="24" customHeight="1" thickBot="1">
      <c r="B40" s="1443" t="s">
        <v>1269</v>
      </c>
      <c r="C40" s="1444">
        <v>113</v>
      </c>
      <c r="D40" s="1445">
        <v>1</v>
      </c>
      <c r="H40" s="681"/>
      <c r="J40" s="387"/>
      <c r="K40" s="387"/>
      <c r="P40" s="387"/>
      <c r="Q40" s="387"/>
      <c r="R40" s="387"/>
      <c r="S40" s="387"/>
      <c r="T40" s="387"/>
      <c r="U40" s="387"/>
      <c r="V40" s="387"/>
      <c r="W40" s="387"/>
      <c r="X40" s="387"/>
      <c r="Y40" s="387"/>
      <c r="Z40" s="387"/>
      <c r="AA40" s="387"/>
      <c r="AB40" s="387"/>
    </row>
    <row r="41" spans="2:28" ht="24" customHeight="1" thickTop="1">
      <c r="J41" s="387"/>
      <c r="K41" s="387"/>
      <c r="P41" s="387"/>
      <c r="Q41" s="387"/>
      <c r="R41" s="387"/>
      <c r="S41" s="387"/>
      <c r="T41" s="387"/>
      <c r="U41" s="387"/>
      <c r="V41" s="387"/>
      <c r="W41" s="387"/>
      <c r="X41" s="387"/>
      <c r="Y41" s="387"/>
      <c r="Z41" s="387"/>
      <c r="AA41" s="387"/>
      <c r="AB41" s="387"/>
    </row>
    <row r="42" spans="2:28">
      <c r="J42" s="387"/>
      <c r="K42" s="387"/>
      <c r="P42" s="387"/>
      <c r="Q42" s="387"/>
      <c r="R42" s="387"/>
      <c r="S42" s="387"/>
      <c r="T42" s="387"/>
      <c r="U42" s="387"/>
      <c r="V42" s="387"/>
      <c r="W42" s="387"/>
      <c r="X42" s="387"/>
      <c r="Y42" s="387"/>
      <c r="Z42" s="387"/>
      <c r="AA42" s="387"/>
      <c r="AB42" s="387"/>
    </row>
    <row r="43" spans="2:28">
      <c r="J43" s="387"/>
      <c r="K43" s="387"/>
      <c r="P43" s="387"/>
      <c r="Q43" s="387"/>
      <c r="R43" s="387"/>
      <c r="S43" s="387"/>
      <c r="T43" s="387"/>
      <c r="U43" s="387"/>
      <c r="V43" s="387"/>
      <c r="W43" s="387"/>
      <c r="X43" s="387"/>
      <c r="Y43" s="387"/>
      <c r="Z43" s="387"/>
      <c r="AA43" s="387"/>
      <c r="AB43" s="387"/>
    </row>
    <row r="44" spans="2:28">
      <c r="J44" s="387"/>
      <c r="K44" s="387"/>
      <c r="P44" s="387"/>
      <c r="Q44" s="387"/>
      <c r="R44" s="387"/>
      <c r="S44" s="387"/>
      <c r="T44" s="387"/>
      <c r="U44" s="387"/>
      <c r="V44" s="387"/>
      <c r="W44" s="387"/>
      <c r="X44" s="387"/>
      <c r="Y44" s="387"/>
      <c r="Z44" s="387"/>
      <c r="AA44" s="387"/>
      <c r="AB44" s="387"/>
    </row>
    <row r="45" spans="2:28">
      <c r="J45" s="387"/>
      <c r="K45" s="387"/>
      <c r="P45" s="387"/>
      <c r="Q45" s="387"/>
      <c r="R45" s="387"/>
      <c r="S45" s="387"/>
      <c r="T45" s="387"/>
      <c r="U45" s="387"/>
      <c r="V45" s="387"/>
      <c r="W45" s="387"/>
      <c r="X45" s="387"/>
      <c r="Y45" s="387"/>
      <c r="Z45" s="387"/>
      <c r="AA45" s="387"/>
      <c r="AB45" s="387"/>
    </row>
    <row r="46" spans="2:28">
      <c r="J46" s="387"/>
      <c r="K46" s="387"/>
      <c r="L46" s="387"/>
      <c r="M46" s="387"/>
      <c r="N46" s="387"/>
      <c r="O46" s="387"/>
      <c r="P46" s="387"/>
      <c r="Q46" s="387"/>
      <c r="R46" s="387"/>
      <c r="S46" s="387"/>
      <c r="T46" s="387"/>
      <c r="U46" s="387"/>
      <c r="V46" s="387"/>
      <c r="W46" s="387"/>
      <c r="X46" s="387"/>
      <c r="Y46" s="387"/>
      <c r="Z46" s="387"/>
      <c r="AA46" s="387"/>
      <c r="AB46" s="387"/>
    </row>
    <row r="47" spans="2:28">
      <c r="J47" s="387"/>
      <c r="K47" s="387"/>
      <c r="L47" s="387"/>
      <c r="M47" s="387"/>
      <c r="N47" s="387"/>
      <c r="O47" s="387"/>
      <c r="P47" s="387"/>
      <c r="Q47" s="387"/>
      <c r="R47" s="387"/>
      <c r="S47" s="387"/>
      <c r="T47" s="387"/>
      <c r="U47" s="387"/>
      <c r="V47" s="387"/>
      <c r="W47" s="387"/>
      <c r="X47" s="387"/>
      <c r="Y47" s="387"/>
      <c r="Z47" s="387"/>
      <c r="AA47" s="387"/>
      <c r="AB47" s="387"/>
    </row>
    <row r="48" spans="2:28">
      <c r="J48" s="387"/>
      <c r="K48" s="387"/>
      <c r="L48" s="387"/>
      <c r="M48" s="387"/>
      <c r="N48" s="387"/>
      <c r="O48" s="387"/>
      <c r="P48" s="387"/>
      <c r="Q48" s="387"/>
      <c r="R48" s="387"/>
      <c r="S48" s="387"/>
      <c r="T48" s="387"/>
      <c r="U48" s="387"/>
      <c r="V48" s="387"/>
      <c r="W48" s="387"/>
      <c r="X48" s="387"/>
      <c r="Y48" s="387"/>
      <c r="Z48" s="387"/>
      <c r="AA48" s="387"/>
      <c r="AB48" s="387"/>
    </row>
  </sheetData>
  <mergeCells count="22">
    <mergeCell ref="B24:D24"/>
    <mergeCell ref="AA5:AB5"/>
    <mergeCell ref="B4:B6"/>
    <mergeCell ref="C5:C6"/>
    <mergeCell ref="W5:X5"/>
    <mergeCell ref="Y5:Z5"/>
    <mergeCell ref="B3:AB3"/>
    <mergeCell ref="C4:D4"/>
    <mergeCell ref="B19:AA19"/>
    <mergeCell ref="E4:L4"/>
    <mergeCell ref="M4:R4"/>
    <mergeCell ref="S4:AB4"/>
    <mergeCell ref="D5:D6"/>
    <mergeCell ref="E5:F5"/>
    <mergeCell ref="G5:H5"/>
    <mergeCell ref="I5:J5"/>
    <mergeCell ref="K5:L5"/>
    <mergeCell ref="M5:N5"/>
    <mergeCell ref="O5:P5"/>
    <mergeCell ref="Q5:R5"/>
    <mergeCell ref="S5:T5"/>
    <mergeCell ref="U5:V5"/>
  </mergeCells>
  <hyperlinks>
    <hyperlink ref="A1" location="Índice!A1" display="Índice!A1"/>
  </hyperlinks>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5"/>
  <sheetViews>
    <sheetView zoomScaleNormal="100" workbookViewId="0"/>
  </sheetViews>
  <sheetFormatPr defaultRowHeight="14.25"/>
  <cols>
    <col min="1" max="1" width="15.625" style="978" customWidth="1"/>
    <col min="2" max="2" width="26.75" style="978" customWidth="1"/>
    <col min="3" max="3" width="14" style="978" customWidth="1"/>
    <col min="4" max="4" width="11.875" style="978" customWidth="1"/>
    <col min="5" max="5" width="12.375" style="978" customWidth="1"/>
    <col min="6" max="6" width="13.25" style="978" customWidth="1"/>
    <col min="7" max="7" width="12.25" style="978" customWidth="1"/>
    <col min="8" max="9" width="9" style="978"/>
    <col min="10" max="10" width="10.5" style="978" customWidth="1"/>
    <col min="11" max="11" width="9" style="978" customWidth="1"/>
    <col min="12" max="16384" width="9" style="978"/>
  </cols>
  <sheetData>
    <row r="1" spans="1:16">
      <c r="A1" s="998" t="s">
        <v>2</v>
      </c>
    </row>
    <row r="2" spans="1:16" ht="85.5" customHeight="1" thickBot="1">
      <c r="A2" s="998"/>
      <c r="B2" s="1642" t="s">
        <v>1328</v>
      </c>
      <c r="C2" s="1642"/>
      <c r="D2" s="1642"/>
      <c r="E2" s="1642"/>
      <c r="F2" s="1642"/>
      <c r="G2" s="1642"/>
      <c r="H2" s="1642"/>
      <c r="J2" s="16"/>
      <c r="K2" s="16"/>
      <c r="L2" s="16"/>
      <c r="M2" s="16"/>
      <c r="N2" s="16"/>
      <c r="O2" s="16"/>
      <c r="P2" s="16"/>
    </row>
    <row r="3" spans="1:16" ht="69.75" customHeight="1" thickTop="1">
      <c r="A3" s="998"/>
      <c r="B3" s="979"/>
      <c r="C3" s="980" t="s">
        <v>181</v>
      </c>
      <c r="D3" s="980" t="s">
        <v>182</v>
      </c>
      <c r="E3" s="980" t="s">
        <v>183</v>
      </c>
      <c r="F3" s="980" t="s">
        <v>184</v>
      </c>
      <c r="G3" s="981" t="s">
        <v>185</v>
      </c>
      <c r="H3" s="982" t="s">
        <v>194</v>
      </c>
      <c r="J3" s="16"/>
      <c r="K3" s="16"/>
      <c r="L3" s="16"/>
      <c r="M3" s="16"/>
      <c r="N3" s="16"/>
      <c r="O3" s="16"/>
      <c r="P3" s="16"/>
    </row>
    <row r="4" spans="1:16" ht="24">
      <c r="A4" s="998"/>
      <c r="B4" s="983" t="s">
        <v>186</v>
      </c>
      <c r="C4" s="999">
        <v>3.5398230088495575E-2</v>
      </c>
      <c r="D4" s="999">
        <v>0.10619469026548672</v>
      </c>
      <c r="E4" s="999">
        <v>0.36283185840707965</v>
      </c>
      <c r="F4" s="999">
        <v>0.27433628318584069</v>
      </c>
      <c r="G4" s="1000">
        <v>0.30973451327433627</v>
      </c>
      <c r="H4" s="1001">
        <v>0</v>
      </c>
      <c r="J4" s="16"/>
      <c r="K4" s="16"/>
      <c r="L4" s="16"/>
      <c r="M4" s="16"/>
      <c r="N4" s="16"/>
      <c r="O4" s="16"/>
      <c r="P4" s="16"/>
    </row>
    <row r="5" spans="1:16" ht="24">
      <c r="A5" s="998"/>
      <c r="B5" s="983" t="s">
        <v>187</v>
      </c>
      <c r="C5" s="999">
        <v>0.10619469026548672</v>
      </c>
      <c r="D5" s="999">
        <v>0.18584070796460178</v>
      </c>
      <c r="E5" s="999">
        <v>0.38938053097345132</v>
      </c>
      <c r="F5" s="999">
        <v>0.29203539823008851</v>
      </c>
      <c r="G5" s="1000">
        <v>0.16814159292035399</v>
      </c>
      <c r="H5" s="1001">
        <v>0</v>
      </c>
      <c r="J5" s="16"/>
      <c r="K5" s="16"/>
      <c r="L5" s="16"/>
      <c r="M5" s="16"/>
      <c r="N5" s="16"/>
      <c r="O5" s="16"/>
      <c r="P5" s="16"/>
    </row>
    <row r="6" spans="1:16" ht="24">
      <c r="A6" s="998"/>
      <c r="B6" s="983" t="s">
        <v>188</v>
      </c>
      <c r="C6" s="999">
        <v>8.8495575221238937E-2</v>
      </c>
      <c r="D6" s="999">
        <v>0.17699115044247787</v>
      </c>
      <c r="E6" s="999">
        <v>0.47787610619469029</v>
      </c>
      <c r="F6" s="999">
        <v>0.25663716814159293</v>
      </c>
      <c r="G6" s="1000">
        <v>0.15929203539823009</v>
      </c>
      <c r="H6" s="1001">
        <v>0</v>
      </c>
      <c r="J6" s="16"/>
      <c r="K6" s="16"/>
      <c r="L6" s="16"/>
      <c r="M6" s="16"/>
      <c r="N6" s="16"/>
      <c r="O6" s="16"/>
      <c r="P6" s="16"/>
    </row>
    <row r="7" spans="1:16" ht="24">
      <c r="A7" s="998"/>
      <c r="B7" s="983" t="s">
        <v>189</v>
      </c>
      <c r="C7" s="999">
        <v>0.45132743362831851</v>
      </c>
      <c r="D7" s="999">
        <v>0.18584070796460178</v>
      </c>
      <c r="E7" s="999">
        <v>3.5398230088495575E-2</v>
      </c>
      <c r="F7" s="999">
        <v>0.18584070796460178</v>
      </c>
      <c r="G7" s="1000">
        <v>0.265486725663717</v>
      </c>
      <c r="H7" s="1001">
        <v>0</v>
      </c>
      <c r="J7" s="16"/>
      <c r="K7" s="16"/>
      <c r="L7" s="16"/>
      <c r="M7" s="16"/>
      <c r="N7" s="16"/>
      <c r="O7" s="16"/>
      <c r="P7" s="16"/>
    </row>
    <row r="8" spans="1:16" ht="24">
      <c r="A8" s="998"/>
      <c r="B8" s="983" t="s">
        <v>190</v>
      </c>
      <c r="C8" s="999">
        <v>0.26548672566371684</v>
      </c>
      <c r="D8" s="999">
        <v>0.23008849557522124</v>
      </c>
      <c r="E8" s="999">
        <v>0.24778761061946902</v>
      </c>
      <c r="F8" s="999">
        <v>0.23008849557522124</v>
      </c>
      <c r="G8" s="1000">
        <v>0.22123893805309736</v>
      </c>
      <c r="H8" s="1001">
        <v>0</v>
      </c>
      <c r="J8" s="16"/>
      <c r="K8" s="16"/>
      <c r="L8" s="16"/>
      <c r="M8" s="16"/>
      <c r="N8" s="16"/>
      <c r="O8" s="16"/>
      <c r="P8" s="16"/>
    </row>
    <row r="9" spans="1:16" ht="24">
      <c r="A9" s="998"/>
      <c r="B9" s="983" t="s">
        <v>191</v>
      </c>
      <c r="C9" s="999">
        <v>2.6548672566371681E-2</v>
      </c>
      <c r="D9" s="999">
        <v>1.7699115044247787E-2</v>
      </c>
      <c r="E9" s="999">
        <v>0.40707964601769914</v>
      </c>
      <c r="F9" s="999">
        <v>0.35398230088495575</v>
      </c>
      <c r="G9" s="1000">
        <v>0.21238938053097345</v>
      </c>
      <c r="H9" s="1001">
        <v>0</v>
      </c>
      <c r="J9" s="16"/>
      <c r="K9" s="16"/>
      <c r="L9" s="16"/>
      <c r="M9" s="16"/>
      <c r="N9" s="16"/>
      <c r="O9" s="16"/>
      <c r="P9" s="16"/>
    </row>
    <row r="10" spans="1:16">
      <c r="A10" s="998"/>
      <c r="B10" s="983" t="s">
        <v>192</v>
      </c>
      <c r="C10" s="1002">
        <v>8.8495575221238937E-3</v>
      </c>
      <c r="D10" s="999">
        <v>5.3097345132743362E-2</v>
      </c>
      <c r="E10" s="999">
        <v>0.26548672566371684</v>
      </c>
      <c r="F10" s="999">
        <v>0.31858407079646017</v>
      </c>
      <c r="G10" s="1000">
        <v>0.36283185840707965</v>
      </c>
      <c r="H10" s="1001">
        <v>0</v>
      </c>
      <c r="J10" s="16"/>
      <c r="K10" s="16"/>
      <c r="L10" s="16"/>
      <c r="M10" s="16"/>
      <c r="N10" s="16"/>
      <c r="O10" s="16"/>
      <c r="P10" s="16"/>
    </row>
    <row r="11" spans="1:16" ht="24">
      <c r="A11" s="998"/>
      <c r="B11" s="983" t="s">
        <v>193</v>
      </c>
      <c r="C11" s="1002">
        <v>8.8495575221238937E-3</v>
      </c>
      <c r="D11" s="999">
        <v>2.6548672566371681E-2</v>
      </c>
      <c r="E11" s="999">
        <v>0.1415929203539823</v>
      </c>
      <c r="F11" s="999">
        <v>0.47787610619469029</v>
      </c>
      <c r="G11" s="1000">
        <v>0.38053097345132741</v>
      </c>
      <c r="H11" s="1001">
        <v>0</v>
      </c>
      <c r="J11" s="16"/>
      <c r="K11" s="16"/>
      <c r="L11" s="16"/>
      <c r="M11" s="16"/>
      <c r="N11" s="16"/>
      <c r="O11" s="16"/>
      <c r="P11" s="16"/>
    </row>
    <row r="12" spans="1:16" ht="15" thickBot="1">
      <c r="A12" s="998"/>
      <c r="B12" s="985" t="s">
        <v>54</v>
      </c>
      <c r="C12" s="1003">
        <v>2.6548672566371681E-2</v>
      </c>
      <c r="D12" s="1004">
        <v>0</v>
      </c>
      <c r="E12" s="1004">
        <v>8.8495575221238937E-3</v>
      </c>
      <c r="F12" s="1004">
        <v>0</v>
      </c>
      <c r="G12" s="1005">
        <v>0</v>
      </c>
      <c r="H12" s="1006">
        <v>0.96460176991150437</v>
      </c>
      <c r="J12" s="16"/>
      <c r="K12" s="16"/>
      <c r="L12" s="16"/>
      <c r="M12" s="16"/>
      <c r="N12" s="16"/>
      <c r="O12" s="16"/>
      <c r="P12" s="16"/>
    </row>
    <row r="13" spans="1:16" ht="15" thickTop="1">
      <c r="A13" s="998"/>
      <c r="B13" s="2160" t="s">
        <v>1457</v>
      </c>
      <c r="J13" s="16"/>
      <c r="K13" s="16"/>
      <c r="L13" s="16"/>
      <c r="M13" s="16"/>
      <c r="N13" s="16"/>
      <c r="O13" s="16"/>
      <c r="P13" s="16"/>
    </row>
    <row r="14" spans="1:16">
      <c r="A14" s="998"/>
      <c r="F14" s="1007"/>
    </row>
    <row r="15" spans="1:16" ht="85.5" customHeight="1" thickBot="1">
      <c r="A15" s="998"/>
      <c r="B15" s="1642" t="s">
        <v>1329</v>
      </c>
      <c r="C15" s="1642"/>
      <c r="D15" s="1642"/>
      <c r="E15" s="1642"/>
      <c r="F15" s="1642"/>
      <c r="G15" s="1642"/>
      <c r="H15" s="1642"/>
      <c r="J15" s="16"/>
      <c r="K15" s="16"/>
      <c r="L15" s="16"/>
      <c r="M15" s="16"/>
      <c r="N15" s="16"/>
      <c r="O15" s="16"/>
      <c r="P15" s="16"/>
    </row>
    <row r="16" spans="1:16" ht="69.75" customHeight="1" thickTop="1">
      <c r="A16" s="998"/>
      <c r="B16" s="979"/>
      <c r="C16" s="980" t="s">
        <v>181</v>
      </c>
      <c r="D16" s="980" t="s">
        <v>182</v>
      </c>
      <c r="E16" s="980" t="s">
        <v>183</v>
      </c>
      <c r="F16" s="980" t="s">
        <v>184</v>
      </c>
      <c r="G16" s="981" t="s">
        <v>185</v>
      </c>
      <c r="H16" s="982" t="s">
        <v>194</v>
      </c>
      <c r="J16" s="16"/>
      <c r="K16" s="16"/>
      <c r="L16" s="16"/>
      <c r="M16" s="16"/>
      <c r="N16" s="16"/>
      <c r="O16" s="16"/>
      <c r="P16" s="16"/>
    </row>
    <row r="17" spans="1:28" ht="24">
      <c r="A17" s="998"/>
      <c r="B17" s="983" t="s">
        <v>186</v>
      </c>
      <c r="C17" s="1008">
        <v>4</v>
      </c>
      <c r="D17" s="1008">
        <v>12</v>
      </c>
      <c r="E17" s="1008">
        <v>41</v>
      </c>
      <c r="F17" s="1008">
        <v>30.999999999999996</v>
      </c>
      <c r="G17" s="1009">
        <v>35</v>
      </c>
      <c r="H17" s="1010">
        <v>0</v>
      </c>
      <c r="J17" s="16"/>
      <c r="K17" s="16"/>
      <c r="L17" s="16"/>
      <c r="M17" s="16"/>
      <c r="N17" s="16"/>
      <c r="O17" s="16"/>
      <c r="P17" s="16"/>
    </row>
    <row r="18" spans="1:28" ht="24">
      <c r="A18" s="998"/>
      <c r="B18" s="983" t="s">
        <v>187</v>
      </c>
      <c r="C18" s="1008">
        <v>12</v>
      </c>
      <c r="D18" s="1008">
        <v>21</v>
      </c>
      <c r="E18" s="1008">
        <v>44</v>
      </c>
      <c r="F18" s="1008">
        <v>33</v>
      </c>
      <c r="G18" s="1009">
        <v>19</v>
      </c>
      <c r="H18" s="1010">
        <v>0</v>
      </c>
      <c r="J18" s="16"/>
      <c r="K18" s="16"/>
      <c r="L18" s="16"/>
      <c r="M18" s="16"/>
      <c r="N18" s="16"/>
      <c r="O18" s="16"/>
      <c r="P18" s="16"/>
    </row>
    <row r="19" spans="1:28" ht="24">
      <c r="A19" s="998"/>
      <c r="B19" s="983" t="s">
        <v>188</v>
      </c>
      <c r="C19" s="1008">
        <v>10</v>
      </c>
      <c r="D19" s="1008">
        <v>20</v>
      </c>
      <c r="E19" s="1008">
        <v>54</v>
      </c>
      <c r="F19" s="1008">
        <v>29</v>
      </c>
      <c r="G19" s="1009">
        <v>18</v>
      </c>
      <c r="H19" s="1010">
        <v>0</v>
      </c>
      <c r="J19" s="16"/>
      <c r="K19" s="16"/>
      <c r="L19" s="16"/>
      <c r="M19" s="16"/>
      <c r="N19" s="16"/>
      <c r="O19" s="16"/>
      <c r="P19" s="16"/>
    </row>
    <row r="20" spans="1:28" ht="24">
      <c r="A20" s="998"/>
      <c r="B20" s="983" t="s">
        <v>189</v>
      </c>
      <c r="C20" s="1008">
        <v>50.999999999999993</v>
      </c>
      <c r="D20" s="1008">
        <v>21</v>
      </c>
      <c r="E20" s="1008">
        <v>4</v>
      </c>
      <c r="F20" s="1008">
        <v>21</v>
      </c>
      <c r="G20" s="1009">
        <v>30.000000000000021</v>
      </c>
      <c r="H20" s="1010">
        <v>0</v>
      </c>
      <c r="J20" s="16"/>
      <c r="K20" s="16"/>
      <c r="L20" s="16"/>
      <c r="M20" s="16"/>
      <c r="N20" s="16"/>
      <c r="O20" s="16"/>
      <c r="P20" s="16"/>
    </row>
    <row r="21" spans="1:28" ht="24">
      <c r="A21" s="998"/>
      <c r="B21" s="983" t="s">
        <v>190</v>
      </c>
      <c r="C21" s="1008">
        <v>30.000000000000004</v>
      </c>
      <c r="D21" s="1008">
        <v>26</v>
      </c>
      <c r="E21" s="1008">
        <v>28</v>
      </c>
      <c r="F21" s="1008">
        <v>26</v>
      </c>
      <c r="G21" s="1009">
        <v>25</v>
      </c>
      <c r="H21" s="1010">
        <v>0</v>
      </c>
      <c r="J21" s="16"/>
      <c r="K21" s="16"/>
      <c r="L21" s="16"/>
      <c r="M21" s="16"/>
      <c r="N21" s="16"/>
      <c r="O21" s="16"/>
      <c r="P21" s="16"/>
    </row>
    <row r="22" spans="1:28" ht="24">
      <c r="A22" s="998"/>
      <c r="B22" s="983" t="s">
        <v>191</v>
      </c>
      <c r="C22" s="1008">
        <v>3</v>
      </c>
      <c r="D22" s="1008">
        <v>2</v>
      </c>
      <c r="E22" s="1008">
        <v>46</v>
      </c>
      <c r="F22" s="1008">
        <v>40</v>
      </c>
      <c r="G22" s="1009">
        <v>24</v>
      </c>
      <c r="H22" s="1010">
        <v>0</v>
      </c>
      <c r="J22" s="16"/>
      <c r="K22" s="16"/>
      <c r="L22" s="16"/>
      <c r="M22" s="16"/>
      <c r="N22" s="16"/>
      <c r="O22" s="16"/>
      <c r="P22" s="16"/>
    </row>
    <row r="23" spans="1:28">
      <c r="A23" s="998"/>
      <c r="B23" s="983" t="s">
        <v>192</v>
      </c>
      <c r="C23" s="1011">
        <v>1</v>
      </c>
      <c r="D23" s="1008">
        <v>6</v>
      </c>
      <c r="E23" s="1008">
        <v>30.000000000000004</v>
      </c>
      <c r="F23" s="1008">
        <v>36</v>
      </c>
      <c r="G23" s="1009">
        <v>41</v>
      </c>
      <c r="H23" s="1010">
        <v>0</v>
      </c>
      <c r="J23" s="16"/>
      <c r="K23" s="16"/>
      <c r="L23" s="16"/>
      <c r="M23" s="16"/>
      <c r="N23" s="16"/>
      <c r="O23" s="16"/>
      <c r="P23" s="16"/>
    </row>
    <row r="24" spans="1:28" ht="24">
      <c r="A24" s="998"/>
      <c r="B24" s="983" t="s">
        <v>193</v>
      </c>
      <c r="C24" s="1011">
        <v>1</v>
      </c>
      <c r="D24" s="1008">
        <v>3</v>
      </c>
      <c r="E24" s="1008">
        <v>16</v>
      </c>
      <c r="F24" s="1008">
        <v>54</v>
      </c>
      <c r="G24" s="1009">
        <v>43</v>
      </c>
      <c r="H24" s="1010">
        <v>0</v>
      </c>
      <c r="J24" s="16"/>
      <c r="K24" s="16"/>
      <c r="L24" s="16"/>
      <c r="M24" s="16"/>
      <c r="N24" s="16"/>
      <c r="O24" s="16"/>
      <c r="P24" s="16"/>
    </row>
    <row r="25" spans="1:28" ht="15" thickBot="1">
      <c r="A25" s="998"/>
      <c r="B25" s="985" t="s">
        <v>54</v>
      </c>
      <c r="C25" s="1012">
        <v>3</v>
      </c>
      <c r="D25" s="1013">
        <v>0</v>
      </c>
      <c r="E25" s="1013">
        <v>1</v>
      </c>
      <c r="F25" s="1013">
        <v>0</v>
      </c>
      <c r="G25" s="1014">
        <v>0</v>
      </c>
      <c r="H25" s="1015">
        <v>109</v>
      </c>
      <c r="J25" s="16"/>
      <c r="K25" s="16"/>
      <c r="L25" s="16"/>
      <c r="M25" s="16"/>
      <c r="N25" s="16"/>
      <c r="O25" s="16"/>
      <c r="P25" s="16"/>
    </row>
    <row r="26" spans="1:28" ht="15" thickTop="1">
      <c r="A26" s="998"/>
      <c r="B26" s="2160" t="s">
        <v>1457</v>
      </c>
      <c r="J26" s="16"/>
      <c r="K26" s="16"/>
      <c r="L26" s="16"/>
      <c r="M26" s="16"/>
      <c r="N26" s="16"/>
      <c r="O26" s="16"/>
      <c r="P26" s="16"/>
    </row>
    <row r="27" spans="1:28">
      <c r="A27" s="998"/>
    </row>
    <row r="28" spans="1:28" ht="53.25" customHeight="1" thickBot="1">
      <c r="B28" s="1644" t="s">
        <v>1330</v>
      </c>
      <c r="C28" s="1644"/>
      <c r="D28" s="1644"/>
      <c r="E28" s="1644"/>
      <c r="F28" s="1644"/>
      <c r="G28" s="1644"/>
      <c r="H28" s="1644"/>
      <c r="I28" s="1644"/>
      <c r="J28" s="1644"/>
      <c r="K28" s="1644"/>
      <c r="L28" s="1644"/>
      <c r="M28" s="1644"/>
      <c r="N28" s="1644"/>
      <c r="O28" s="1644"/>
      <c r="P28" s="1644"/>
      <c r="Q28" s="1644"/>
      <c r="R28" s="1644"/>
      <c r="S28" s="1644"/>
      <c r="T28" s="1644"/>
      <c r="U28" s="1644"/>
      <c r="V28" s="1644"/>
      <c r="W28" s="1644"/>
      <c r="X28" s="1644"/>
      <c r="Y28" s="1644"/>
      <c r="Z28" s="1644"/>
      <c r="AA28" s="1644"/>
      <c r="AB28" s="1644"/>
    </row>
    <row r="29" spans="1:28" ht="15" thickTop="1">
      <c r="B29" s="1645"/>
      <c r="C29" s="1648" t="s">
        <v>44</v>
      </c>
      <c r="D29" s="1648"/>
      <c r="E29" s="1648" t="s">
        <v>123</v>
      </c>
      <c r="F29" s="1648"/>
      <c r="G29" s="1648"/>
      <c r="H29" s="1648"/>
      <c r="I29" s="1648"/>
      <c r="J29" s="1648"/>
      <c r="K29" s="1648"/>
      <c r="L29" s="1648"/>
      <c r="M29" s="1648" t="s">
        <v>124</v>
      </c>
      <c r="N29" s="1648"/>
      <c r="O29" s="1648"/>
      <c r="P29" s="1648"/>
      <c r="Q29" s="1648"/>
      <c r="R29" s="1648"/>
      <c r="S29" s="1648" t="s">
        <v>45</v>
      </c>
      <c r="T29" s="1648"/>
      <c r="U29" s="1648"/>
      <c r="V29" s="1648"/>
      <c r="W29" s="1648"/>
      <c r="X29" s="1648"/>
      <c r="Y29" s="1648"/>
      <c r="Z29" s="1648"/>
      <c r="AA29" s="1648"/>
      <c r="AB29" s="1649"/>
    </row>
    <row r="30" spans="1:28" ht="23.25" customHeight="1">
      <c r="B30" s="1646"/>
      <c r="C30" s="1650" t="s">
        <v>127</v>
      </c>
      <c r="D30" s="1650" t="s">
        <v>128</v>
      </c>
      <c r="E30" s="1650" t="s">
        <v>46</v>
      </c>
      <c r="F30" s="1650"/>
      <c r="G30" s="1650" t="s">
        <v>1078</v>
      </c>
      <c r="H30" s="1650"/>
      <c r="I30" s="1650" t="s">
        <v>1077</v>
      </c>
      <c r="J30" s="1650"/>
      <c r="K30" s="1650" t="s">
        <v>1098</v>
      </c>
      <c r="L30" s="1650"/>
      <c r="M30" s="1650" t="s">
        <v>48</v>
      </c>
      <c r="N30" s="1650"/>
      <c r="O30" s="1650" t="s">
        <v>49</v>
      </c>
      <c r="P30" s="1650"/>
      <c r="Q30" s="1650" t="s">
        <v>1441</v>
      </c>
      <c r="R30" s="1650"/>
      <c r="S30" s="1650" t="s">
        <v>1065</v>
      </c>
      <c r="T30" s="1650"/>
      <c r="U30" s="1650" t="s">
        <v>1066</v>
      </c>
      <c r="V30" s="1650"/>
      <c r="W30" s="1650" t="s">
        <v>1067</v>
      </c>
      <c r="X30" s="1650"/>
      <c r="Y30" s="1650" t="s">
        <v>125</v>
      </c>
      <c r="Z30" s="1650"/>
      <c r="AA30" s="1650" t="s">
        <v>47</v>
      </c>
      <c r="AB30" s="1651"/>
    </row>
    <row r="31" spans="1:28" ht="15" customHeight="1">
      <c r="B31" s="1647"/>
      <c r="C31" s="1650"/>
      <c r="D31" s="1650"/>
      <c r="E31" s="986" t="s">
        <v>127</v>
      </c>
      <c r="F31" s="986" t="s">
        <v>128</v>
      </c>
      <c r="G31" s="986" t="s">
        <v>127</v>
      </c>
      <c r="H31" s="986" t="s">
        <v>128</v>
      </c>
      <c r="I31" s="986" t="s">
        <v>127</v>
      </c>
      <c r="J31" s="986" t="s">
        <v>128</v>
      </c>
      <c r="K31" s="986" t="s">
        <v>127</v>
      </c>
      <c r="L31" s="986" t="s">
        <v>128</v>
      </c>
      <c r="M31" s="986" t="s">
        <v>127</v>
      </c>
      <c r="N31" s="986" t="s">
        <v>128</v>
      </c>
      <c r="O31" s="986" t="s">
        <v>127</v>
      </c>
      <c r="P31" s="986" t="s">
        <v>128</v>
      </c>
      <c r="Q31" s="986" t="s">
        <v>127</v>
      </c>
      <c r="R31" s="986" t="s">
        <v>128</v>
      </c>
      <c r="S31" s="986" t="s">
        <v>127</v>
      </c>
      <c r="T31" s="986" t="s">
        <v>128</v>
      </c>
      <c r="U31" s="986" t="s">
        <v>127</v>
      </c>
      <c r="V31" s="986" t="s">
        <v>128</v>
      </c>
      <c r="W31" s="986" t="s">
        <v>127</v>
      </c>
      <c r="X31" s="986" t="s">
        <v>128</v>
      </c>
      <c r="Y31" s="986" t="s">
        <v>127</v>
      </c>
      <c r="Z31" s="986" t="s">
        <v>128</v>
      </c>
      <c r="AA31" s="986" t="s">
        <v>127</v>
      </c>
      <c r="AB31" s="987" t="s">
        <v>128</v>
      </c>
    </row>
    <row r="32" spans="1:28" ht="46.5" customHeight="1">
      <c r="B32" s="988" t="s">
        <v>181</v>
      </c>
      <c r="C32" s="1016">
        <v>4</v>
      </c>
      <c r="D32" s="1017">
        <v>3.5398230088495575E-2</v>
      </c>
      <c r="E32" s="1016">
        <v>0</v>
      </c>
      <c r="F32" s="1017">
        <v>0</v>
      </c>
      <c r="G32" s="1016">
        <v>0</v>
      </c>
      <c r="H32" s="1017">
        <v>0</v>
      </c>
      <c r="I32" s="1016">
        <v>3</v>
      </c>
      <c r="J32" s="1017">
        <v>0.05</v>
      </c>
      <c r="K32" s="1016">
        <v>1</v>
      </c>
      <c r="L32" s="1017">
        <v>7.1428571428571425E-2</v>
      </c>
      <c r="M32" s="1016">
        <v>0</v>
      </c>
      <c r="N32" s="1017">
        <v>0</v>
      </c>
      <c r="O32" s="1016">
        <v>1</v>
      </c>
      <c r="P32" s="1017">
        <v>2.3809523809523808E-2</v>
      </c>
      <c r="Q32" s="1016">
        <v>3</v>
      </c>
      <c r="R32" s="1017">
        <v>5.8823529411764698E-2</v>
      </c>
      <c r="S32" s="1016">
        <v>1</v>
      </c>
      <c r="T32" s="1017">
        <v>1.8867924528301886E-2</v>
      </c>
      <c r="U32" s="1016">
        <v>0</v>
      </c>
      <c r="V32" s="1017">
        <v>0</v>
      </c>
      <c r="W32" s="1016">
        <v>1</v>
      </c>
      <c r="X32" s="1017">
        <v>6.6666666666666666E-2</v>
      </c>
      <c r="Y32" s="1016">
        <v>2</v>
      </c>
      <c r="Z32" s="1017">
        <v>0.15384615384615385</v>
      </c>
      <c r="AA32" s="1016">
        <v>0</v>
      </c>
      <c r="AB32" s="1018">
        <v>0</v>
      </c>
    </row>
    <row r="33" spans="2:28" ht="46.5" customHeight="1">
      <c r="B33" s="989" t="s">
        <v>182</v>
      </c>
      <c r="C33" s="1019">
        <v>12</v>
      </c>
      <c r="D33" s="1020">
        <v>0.10619469026548672</v>
      </c>
      <c r="E33" s="1019">
        <v>3</v>
      </c>
      <c r="F33" s="1020">
        <v>0.15</v>
      </c>
      <c r="G33" s="1019">
        <v>1</v>
      </c>
      <c r="H33" s="1020">
        <v>5.2631578947368418E-2</v>
      </c>
      <c r="I33" s="1019">
        <v>8</v>
      </c>
      <c r="J33" s="1020">
        <v>0.13333333333333333</v>
      </c>
      <c r="K33" s="1019">
        <v>0</v>
      </c>
      <c r="L33" s="1020">
        <v>0</v>
      </c>
      <c r="M33" s="1019">
        <v>0</v>
      </c>
      <c r="N33" s="1020">
        <v>0</v>
      </c>
      <c r="O33" s="1019">
        <v>1</v>
      </c>
      <c r="P33" s="1020">
        <v>2.3809523809523808E-2</v>
      </c>
      <c r="Q33" s="1019">
        <v>11</v>
      </c>
      <c r="R33" s="1020">
        <v>0.21568627450980393</v>
      </c>
      <c r="S33" s="1019">
        <v>4</v>
      </c>
      <c r="T33" s="1020">
        <v>7.5471698113207544E-2</v>
      </c>
      <c r="U33" s="1019">
        <v>4</v>
      </c>
      <c r="V33" s="1020">
        <v>0.15384615384615385</v>
      </c>
      <c r="W33" s="1019">
        <v>0</v>
      </c>
      <c r="X33" s="1020">
        <v>0</v>
      </c>
      <c r="Y33" s="1019">
        <v>3</v>
      </c>
      <c r="Z33" s="1020">
        <v>0.23076923076923075</v>
      </c>
      <c r="AA33" s="1019">
        <v>1</v>
      </c>
      <c r="AB33" s="1021">
        <v>0.16666666666666663</v>
      </c>
    </row>
    <row r="34" spans="2:28" ht="46.5" customHeight="1">
      <c r="B34" s="989" t="s">
        <v>183</v>
      </c>
      <c r="C34" s="1019">
        <v>41</v>
      </c>
      <c r="D34" s="1020">
        <v>0.36283185840707965</v>
      </c>
      <c r="E34" s="1019">
        <v>5</v>
      </c>
      <c r="F34" s="1020">
        <v>0.25</v>
      </c>
      <c r="G34" s="1019">
        <v>7</v>
      </c>
      <c r="H34" s="1020">
        <v>0.36842105263157893</v>
      </c>
      <c r="I34" s="1019">
        <v>24</v>
      </c>
      <c r="J34" s="1020">
        <v>0.4</v>
      </c>
      <c r="K34" s="1019">
        <v>5</v>
      </c>
      <c r="L34" s="1020">
        <v>0.35714285714285715</v>
      </c>
      <c r="M34" s="1019">
        <v>2</v>
      </c>
      <c r="N34" s="1020">
        <v>0.1</v>
      </c>
      <c r="O34" s="1019">
        <v>14</v>
      </c>
      <c r="P34" s="1020">
        <v>0.33333333333333326</v>
      </c>
      <c r="Q34" s="1019">
        <v>25</v>
      </c>
      <c r="R34" s="1020">
        <v>0.49019607843137253</v>
      </c>
      <c r="S34" s="1019">
        <v>16</v>
      </c>
      <c r="T34" s="1020">
        <v>0.30188679245283018</v>
      </c>
      <c r="U34" s="1019">
        <v>13</v>
      </c>
      <c r="V34" s="1020">
        <v>0.5</v>
      </c>
      <c r="W34" s="1019">
        <v>8</v>
      </c>
      <c r="X34" s="1020">
        <v>0.53333333333333333</v>
      </c>
      <c r="Y34" s="1019">
        <v>2</v>
      </c>
      <c r="Z34" s="1020">
        <v>0.15384615384615385</v>
      </c>
      <c r="AA34" s="1019">
        <v>2</v>
      </c>
      <c r="AB34" s="1021">
        <v>0.33333333333333326</v>
      </c>
    </row>
    <row r="35" spans="2:28" ht="46.5" customHeight="1">
      <c r="B35" s="989" t="s">
        <v>184</v>
      </c>
      <c r="C35" s="1019">
        <v>31</v>
      </c>
      <c r="D35" s="1020">
        <v>0.27433628318584069</v>
      </c>
      <c r="E35" s="1019">
        <v>9</v>
      </c>
      <c r="F35" s="1020">
        <v>0.45</v>
      </c>
      <c r="G35" s="1019">
        <v>3</v>
      </c>
      <c r="H35" s="1020">
        <v>0.15789473684210525</v>
      </c>
      <c r="I35" s="1019">
        <v>19</v>
      </c>
      <c r="J35" s="1020">
        <v>0.31666666666666665</v>
      </c>
      <c r="K35" s="1019">
        <v>0</v>
      </c>
      <c r="L35" s="1020">
        <v>0</v>
      </c>
      <c r="M35" s="1019">
        <v>8</v>
      </c>
      <c r="N35" s="1020">
        <v>0.4</v>
      </c>
      <c r="O35" s="1019">
        <v>13</v>
      </c>
      <c r="P35" s="1020">
        <v>0.30952380952380953</v>
      </c>
      <c r="Q35" s="1019">
        <v>10</v>
      </c>
      <c r="R35" s="1020">
        <v>0.19607843137254904</v>
      </c>
      <c r="S35" s="1019">
        <v>13</v>
      </c>
      <c r="T35" s="1020">
        <v>0.24528301886792453</v>
      </c>
      <c r="U35" s="1019">
        <v>8</v>
      </c>
      <c r="V35" s="1020">
        <v>0.30769230769230771</v>
      </c>
      <c r="W35" s="1019">
        <v>2</v>
      </c>
      <c r="X35" s="1020">
        <v>0.13333333333333333</v>
      </c>
      <c r="Y35" s="1019">
        <v>4</v>
      </c>
      <c r="Z35" s="1020">
        <v>0.30769230769230771</v>
      </c>
      <c r="AA35" s="1019">
        <v>4</v>
      </c>
      <c r="AB35" s="1021">
        <v>0.66666666666666652</v>
      </c>
    </row>
    <row r="36" spans="2:28" ht="46.5" customHeight="1">
      <c r="B36" s="989" t="s">
        <v>185</v>
      </c>
      <c r="C36" s="1019">
        <v>35</v>
      </c>
      <c r="D36" s="1020">
        <v>0.30973451327433627</v>
      </c>
      <c r="E36" s="1019">
        <v>5</v>
      </c>
      <c r="F36" s="1020">
        <v>0.25</v>
      </c>
      <c r="G36" s="1019">
        <v>9</v>
      </c>
      <c r="H36" s="1020">
        <v>0.47368421052631576</v>
      </c>
      <c r="I36" s="1019">
        <v>12</v>
      </c>
      <c r="J36" s="1020">
        <v>0.2</v>
      </c>
      <c r="K36" s="1019">
        <v>9</v>
      </c>
      <c r="L36" s="1020">
        <v>0.6428571428571429</v>
      </c>
      <c r="M36" s="1019">
        <v>10</v>
      </c>
      <c r="N36" s="1020">
        <v>0.5</v>
      </c>
      <c r="O36" s="1019">
        <v>15</v>
      </c>
      <c r="P36" s="1020">
        <v>0.35714285714285715</v>
      </c>
      <c r="Q36" s="1019">
        <v>10</v>
      </c>
      <c r="R36" s="1020">
        <v>0.19607843137254904</v>
      </c>
      <c r="S36" s="1019">
        <v>22</v>
      </c>
      <c r="T36" s="1020">
        <v>0.41509433962264153</v>
      </c>
      <c r="U36" s="1019">
        <v>3</v>
      </c>
      <c r="V36" s="1020">
        <v>0.11538461538461538</v>
      </c>
      <c r="W36" s="1019">
        <v>5</v>
      </c>
      <c r="X36" s="1020">
        <v>0.33333333333333326</v>
      </c>
      <c r="Y36" s="1019">
        <v>5</v>
      </c>
      <c r="Z36" s="1020">
        <v>0.38461538461538469</v>
      </c>
      <c r="AA36" s="1019">
        <v>0</v>
      </c>
      <c r="AB36" s="1021">
        <v>0</v>
      </c>
    </row>
    <row r="37" spans="2:28" s="1023" customFormat="1" ht="46.5" customHeight="1">
      <c r="B37" s="989" t="s">
        <v>1269</v>
      </c>
      <c r="C37" s="1019">
        <v>113</v>
      </c>
      <c r="D37" s="1020">
        <v>1</v>
      </c>
      <c r="E37" s="1019">
        <v>20</v>
      </c>
      <c r="F37" s="1020">
        <v>1</v>
      </c>
      <c r="G37" s="1019">
        <v>19</v>
      </c>
      <c r="H37" s="1020">
        <v>1</v>
      </c>
      <c r="I37" s="1019">
        <v>60</v>
      </c>
      <c r="J37" s="1020">
        <v>1</v>
      </c>
      <c r="K37" s="1019">
        <v>14</v>
      </c>
      <c r="L37" s="1020">
        <v>1</v>
      </c>
      <c r="M37" s="1019">
        <v>20</v>
      </c>
      <c r="N37" s="1020">
        <v>1</v>
      </c>
      <c r="O37" s="1019">
        <v>42</v>
      </c>
      <c r="P37" s="1020">
        <v>1</v>
      </c>
      <c r="Q37" s="1019">
        <v>51</v>
      </c>
      <c r="R37" s="1020">
        <v>1</v>
      </c>
      <c r="S37" s="1019">
        <v>53</v>
      </c>
      <c r="T37" s="1020">
        <v>1</v>
      </c>
      <c r="U37" s="1019">
        <v>26</v>
      </c>
      <c r="V37" s="1020">
        <v>1</v>
      </c>
      <c r="W37" s="1019">
        <v>15</v>
      </c>
      <c r="X37" s="1020">
        <v>1</v>
      </c>
      <c r="Y37" s="1019">
        <v>13</v>
      </c>
      <c r="Z37" s="1020">
        <v>1</v>
      </c>
      <c r="AA37" s="1022">
        <v>6</v>
      </c>
      <c r="AB37" s="1001">
        <v>1</v>
      </c>
    </row>
    <row r="38" spans="2:28" ht="46.5" customHeight="1" thickBot="1">
      <c r="B38" s="993" t="s">
        <v>209</v>
      </c>
      <c r="C38" s="1024">
        <v>1.1282051282051282</v>
      </c>
      <c r="D38" s="1024"/>
      <c r="E38" s="1024">
        <v>1.1333333333333333</v>
      </c>
      <c r="F38" s="1024"/>
      <c r="G38" s="1024">
        <v>1.1000000000000001</v>
      </c>
      <c r="H38" s="1024"/>
      <c r="I38" s="1024">
        <v>1.125</v>
      </c>
      <c r="J38" s="1024"/>
      <c r="K38" s="1024">
        <v>1.2</v>
      </c>
      <c r="L38" s="1024"/>
      <c r="M38" s="1024">
        <v>1</v>
      </c>
      <c r="N38" s="1024"/>
      <c r="O38" s="1024">
        <v>1.0740740740740742</v>
      </c>
      <c r="P38" s="1024"/>
      <c r="Q38" s="1024">
        <v>1.1951219512195121</v>
      </c>
      <c r="R38" s="1024"/>
      <c r="S38" s="1024">
        <v>1.096774193548387</v>
      </c>
      <c r="T38" s="1024"/>
      <c r="U38" s="1024">
        <v>1.0869565217391304</v>
      </c>
      <c r="V38" s="1024"/>
      <c r="W38" s="1024">
        <v>1.1000000000000001</v>
      </c>
      <c r="X38" s="1024"/>
      <c r="Y38" s="1024">
        <v>1.375</v>
      </c>
      <c r="Z38" s="1025"/>
      <c r="AA38" s="1026">
        <v>1.1666666666666667</v>
      </c>
      <c r="AB38" s="1027"/>
    </row>
    <row r="39" spans="2:28" ht="12.95" customHeight="1" thickTop="1">
      <c r="B39" s="1643" t="s">
        <v>1457</v>
      </c>
      <c r="C39" s="1643"/>
      <c r="D39" s="1643"/>
      <c r="E39" s="1643"/>
      <c r="F39" s="1643"/>
      <c r="G39" s="1643"/>
      <c r="H39" s="1643"/>
      <c r="I39" s="1643"/>
      <c r="J39" s="1643"/>
      <c r="K39" s="1643"/>
      <c r="L39" s="1643"/>
      <c r="M39" s="1643"/>
      <c r="N39" s="1643"/>
      <c r="O39" s="1643"/>
      <c r="P39" s="1643"/>
      <c r="Q39" s="1643"/>
      <c r="R39" s="1643"/>
      <c r="S39" s="1643"/>
      <c r="T39" s="1643"/>
      <c r="U39" s="1643"/>
      <c r="V39" s="1643"/>
      <c r="W39" s="1643"/>
      <c r="X39" s="1643"/>
      <c r="Y39" s="1643"/>
      <c r="Z39" s="1643"/>
      <c r="AA39" s="1643"/>
    </row>
    <row r="40" spans="2:28" ht="15" customHeight="1">
      <c r="C40" s="1028"/>
      <c r="D40" s="1028"/>
      <c r="E40" s="1028"/>
      <c r="F40" s="1028"/>
      <c r="G40" s="1028"/>
      <c r="H40" s="1028"/>
      <c r="I40" s="1028"/>
      <c r="J40" s="1028"/>
      <c r="K40" s="1028"/>
    </row>
    <row r="41" spans="2:28" ht="55.5" customHeight="1" thickBot="1">
      <c r="B41" s="1644" t="s">
        <v>1331</v>
      </c>
      <c r="C41" s="1644"/>
      <c r="D41" s="1644"/>
      <c r="E41" s="1644"/>
      <c r="F41" s="1644"/>
      <c r="G41" s="1644"/>
      <c r="H41" s="1644"/>
      <c r="I41" s="1644"/>
      <c r="J41" s="1644"/>
      <c r="K41" s="1644"/>
      <c r="L41" s="1644"/>
      <c r="M41" s="1644"/>
      <c r="N41" s="1644"/>
      <c r="O41" s="1644"/>
      <c r="P41" s="1644"/>
      <c r="Q41" s="1644"/>
      <c r="R41" s="1644"/>
      <c r="S41" s="1644"/>
      <c r="T41" s="1644"/>
      <c r="U41" s="1644"/>
      <c r="V41" s="1644"/>
      <c r="W41" s="1644"/>
      <c r="X41" s="1644"/>
      <c r="Y41" s="1644"/>
      <c r="Z41" s="1644"/>
      <c r="AA41" s="1644"/>
      <c r="AB41" s="1644"/>
    </row>
    <row r="42" spans="2:28" ht="15" thickTop="1">
      <c r="B42" s="1645"/>
      <c r="C42" s="1648" t="s">
        <v>44</v>
      </c>
      <c r="D42" s="1648"/>
      <c r="E42" s="1648" t="s">
        <v>123</v>
      </c>
      <c r="F42" s="1648"/>
      <c r="G42" s="1648"/>
      <c r="H42" s="1648"/>
      <c r="I42" s="1648"/>
      <c r="J42" s="1648"/>
      <c r="K42" s="1648"/>
      <c r="L42" s="1648"/>
      <c r="M42" s="1648" t="s">
        <v>124</v>
      </c>
      <c r="N42" s="1648"/>
      <c r="O42" s="1648"/>
      <c r="P42" s="1648"/>
      <c r="Q42" s="1648"/>
      <c r="R42" s="1648"/>
      <c r="S42" s="1648" t="s">
        <v>45</v>
      </c>
      <c r="T42" s="1648"/>
      <c r="U42" s="1648"/>
      <c r="V42" s="1648"/>
      <c r="W42" s="1648"/>
      <c r="X42" s="1648"/>
      <c r="Y42" s="1648"/>
      <c r="Z42" s="1648"/>
      <c r="AA42" s="1648"/>
      <c r="AB42" s="1649"/>
    </row>
    <row r="43" spans="2:28" ht="31.5" customHeight="1">
      <c r="B43" s="1646"/>
      <c r="C43" s="1650" t="s">
        <v>127</v>
      </c>
      <c r="D43" s="1650" t="s">
        <v>128</v>
      </c>
      <c r="E43" s="1650" t="s">
        <v>46</v>
      </c>
      <c r="F43" s="1650"/>
      <c r="G43" s="1650" t="s">
        <v>1078</v>
      </c>
      <c r="H43" s="1650"/>
      <c r="I43" s="1650" t="s">
        <v>1077</v>
      </c>
      <c r="J43" s="1650"/>
      <c r="K43" s="1650" t="s">
        <v>1098</v>
      </c>
      <c r="L43" s="1650"/>
      <c r="M43" s="1650" t="s">
        <v>48</v>
      </c>
      <c r="N43" s="1650"/>
      <c r="O43" s="1650" t="s">
        <v>49</v>
      </c>
      <c r="P43" s="1650"/>
      <c r="Q43" s="1650" t="s">
        <v>1441</v>
      </c>
      <c r="R43" s="1650"/>
      <c r="S43" s="1650" t="s">
        <v>1065</v>
      </c>
      <c r="T43" s="1650"/>
      <c r="U43" s="1650" t="s">
        <v>1066</v>
      </c>
      <c r="V43" s="1650"/>
      <c r="W43" s="1650" t="s">
        <v>1067</v>
      </c>
      <c r="X43" s="1650"/>
      <c r="Y43" s="1650" t="s">
        <v>125</v>
      </c>
      <c r="Z43" s="1650"/>
      <c r="AA43" s="1650" t="s">
        <v>47</v>
      </c>
      <c r="AB43" s="1651"/>
    </row>
    <row r="44" spans="2:28">
      <c r="B44" s="1647"/>
      <c r="C44" s="1650"/>
      <c r="D44" s="1650"/>
      <c r="E44" s="986" t="s">
        <v>127</v>
      </c>
      <c r="F44" s="986" t="s">
        <v>128</v>
      </c>
      <c r="G44" s="986" t="s">
        <v>127</v>
      </c>
      <c r="H44" s="986" t="s">
        <v>128</v>
      </c>
      <c r="I44" s="986" t="s">
        <v>127</v>
      </c>
      <c r="J44" s="986" t="s">
        <v>128</v>
      </c>
      <c r="K44" s="986" t="s">
        <v>127</v>
      </c>
      <c r="L44" s="986" t="s">
        <v>128</v>
      </c>
      <c r="M44" s="986" t="s">
        <v>127</v>
      </c>
      <c r="N44" s="986" t="s">
        <v>128</v>
      </c>
      <c r="O44" s="986" t="s">
        <v>127</v>
      </c>
      <c r="P44" s="986" t="s">
        <v>128</v>
      </c>
      <c r="Q44" s="986" t="s">
        <v>127</v>
      </c>
      <c r="R44" s="986" t="s">
        <v>128</v>
      </c>
      <c r="S44" s="986" t="s">
        <v>127</v>
      </c>
      <c r="T44" s="986" t="s">
        <v>128</v>
      </c>
      <c r="U44" s="986" t="s">
        <v>127</v>
      </c>
      <c r="V44" s="986" t="s">
        <v>128</v>
      </c>
      <c r="W44" s="986" t="s">
        <v>127</v>
      </c>
      <c r="X44" s="986" t="s">
        <v>128</v>
      </c>
      <c r="Y44" s="986" t="s">
        <v>127</v>
      </c>
      <c r="Z44" s="986" t="s">
        <v>128</v>
      </c>
      <c r="AA44" s="986" t="s">
        <v>127</v>
      </c>
      <c r="AB44" s="987" t="s">
        <v>128</v>
      </c>
    </row>
    <row r="45" spans="2:28" ht="46.5" customHeight="1">
      <c r="B45" s="988" t="s">
        <v>181</v>
      </c>
      <c r="C45" s="1016">
        <v>12</v>
      </c>
      <c r="D45" s="1017">
        <v>0.10619469026548672</v>
      </c>
      <c r="E45" s="1016">
        <v>0</v>
      </c>
      <c r="F45" s="1017">
        <v>0</v>
      </c>
      <c r="G45" s="1016">
        <v>1</v>
      </c>
      <c r="H45" s="1017">
        <v>5.2631578947368418E-2</v>
      </c>
      <c r="I45" s="1016">
        <v>6</v>
      </c>
      <c r="J45" s="1017">
        <v>0.1</v>
      </c>
      <c r="K45" s="1016">
        <v>5</v>
      </c>
      <c r="L45" s="1017">
        <v>0.35714285714285715</v>
      </c>
      <c r="M45" s="1016">
        <v>1</v>
      </c>
      <c r="N45" s="1017">
        <v>0.05</v>
      </c>
      <c r="O45" s="1016">
        <v>8</v>
      </c>
      <c r="P45" s="1017">
        <v>0.19047619047619047</v>
      </c>
      <c r="Q45" s="1016">
        <v>3</v>
      </c>
      <c r="R45" s="1017">
        <v>5.8823529411764698E-2</v>
      </c>
      <c r="S45" s="1016">
        <v>6</v>
      </c>
      <c r="T45" s="1017">
        <v>0.11320754716981134</v>
      </c>
      <c r="U45" s="1016">
        <v>1</v>
      </c>
      <c r="V45" s="1017">
        <v>3.8461538461538464E-2</v>
      </c>
      <c r="W45" s="1016">
        <v>3</v>
      </c>
      <c r="X45" s="1017">
        <v>0.2</v>
      </c>
      <c r="Y45" s="1016">
        <v>2</v>
      </c>
      <c r="Z45" s="1017">
        <v>0.15384615384615385</v>
      </c>
      <c r="AA45" s="1016">
        <v>0</v>
      </c>
      <c r="AB45" s="1018">
        <v>0</v>
      </c>
    </row>
    <row r="46" spans="2:28" ht="46.5" customHeight="1">
      <c r="B46" s="989" t="s">
        <v>182</v>
      </c>
      <c r="C46" s="1019">
        <v>21</v>
      </c>
      <c r="D46" s="1020">
        <v>0.18584070796460178</v>
      </c>
      <c r="E46" s="1019">
        <v>2</v>
      </c>
      <c r="F46" s="1020">
        <v>0.1</v>
      </c>
      <c r="G46" s="1019">
        <v>4</v>
      </c>
      <c r="H46" s="1020">
        <v>0.21052631578947367</v>
      </c>
      <c r="I46" s="1019">
        <v>10</v>
      </c>
      <c r="J46" s="1020">
        <v>0.16666666666666663</v>
      </c>
      <c r="K46" s="1019">
        <v>5</v>
      </c>
      <c r="L46" s="1020">
        <v>0.35714285714285715</v>
      </c>
      <c r="M46" s="1019">
        <v>2</v>
      </c>
      <c r="N46" s="1020">
        <v>0.1</v>
      </c>
      <c r="O46" s="1019">
        <v>8</v>
      </c>
      <c r="P46" s="1020">
        <v>0.19047619047619047</v>
      </c>
      <c r="Q46" s="1019">
        <v>11</v>
      </c>
      <c r="R46" s="1020">
        <v>0.21568627450980393</v>
      </c>
      <c r="S46" s="1019">
        <v>7</v>
      </c>
      <c r="T46" s="1020">
        <v>0.13207547169811321</v>
      </c>
      <c r="U46" s="1019">
        <v>6</v>
      </c>
      <c r="V46" s="1020">
        <v>0.23076923076923075</v>
      </c>
      <c r="W46" s="1019">
        <v>4</v>
      </c>
      <c r="X46" s="1020">
        <v>0.26666666666666666</v>
      </c>
      <c r="Y46" s="1019">
        <v>3</v>
      </c>
      <c r="Z46" s="1020">
        <v>0.23076923076923075</v>
      </c>
      <c r="AA46" s="1019">
        <v>1</v>
      </c>
      <c r="AB46" s="1021">
        <v>0.16666666666666663</v>
      </c>
    </row>
    <row r="47" spans="2:28" ht="46.5" customHeight="1">
      <c r="B47" s="989" t="s">
        <v>183</v>
      </c>
      <c r="C47" s="1019">
        <v>44</v>
      </c>
      <c r="D47" s="1020">
        <v>0.38938053097345132</v>
      </c>
      <c r="E47" s="1019">
        <v>7</v>
      </c>
      <c r="F47" s="1020">
        <v>0.35</v>
      </c>
      <c r="G47" s="1019">
        <v>9</v>
      </c>
      <c r="H47" s="1020">
        <v>0.47368421052631576</v>
      </c>
      <c r="I47" s="1019">
        <v>24</v>
      </c>
      <c r="J47" s="1020">
        <v>0.4</v>
      </c>
      <c r="K47" s="1019">
        <v>4</v>
      </c>
      <c r="L47" s="1020">
        <v>0.2857142857142857</v>
      </c>
      <c r="M47" s="1019">
        <v>4</v>
      </c>
      <c r="N47" s="1020">
        <v>0.2</v>
      </c>
      <c r="O47" s="1019">
        <v>16</v>
      </c>
      <c r="P47" s="1020">
        <v>0.38095238095238093</v>
      </c>
      <c r="Q47" s="1019">
        <v>24</v>
      </c>
      <c r="R47" s="1020">
        <v>0.47058823529411759</v>
      </c>
      <c r="S47" s="1019">
        <v>20</v>
      </c>
      <c r="T47" s="1020">
        <v>0.37735849056603776</v>
      </c>
      <c r="U47" s="1019">
        <v>12</v>
      </c>
      <c r="V47" s="1020">
        <v>0.46153846153846151</v>
      </c>
      <c r="W47" s="1019">
        <v>5</v>
      </c>
      <c r="X47" s="1020">
        <v>0.33333333333333326</v>
      </c>
      <c r="Y47" s="1019">
        <v>5</v>
      </c>
      <c r="Z47" s="1020">
        <v>0.38461538461538469</v>
      </c>
      <c r="AA47" s="1019">
        <v>2</v>
      </c>
      <c r="AB47" s="1021">
        <v>0.33333333333333326</v>
      </c>
    </row>
    <row r="48" spans="2:28" ht="46.5" customHeight="1">
      <c r="B48" s="989" t="s">
        <v>184</v>
      </c>
      <c r="C48" s="1019">
        <v>33</v>
      </c>
      <c r="D48" s="1020">
        <v>0.29203539823008851</v>
      </c>
      <c r="E48" s="1019">
        <v>8</v>
      </c>
      <c r="F48" s="1020">
        <v>0.4</v>
      </c>
      <c r="G48" s="1019">
        <v>4</v>
      </c>
      <c r="H48" s="1020">
        <v>0.21052631578947367</v>
      </c>
      <c r="I48" s="1019">
        <v>18</v>
      </c>
      <c r="J48" s="1020">
        <v>0.3</v>
      </c>
      <c r="K48" s="1019">
        <v>3</v>
      </c>
      <c r="L48" s="1020">
        <v>0.21428571428571427</v>
      </c>
      <c r="M48" s="1019">
        <v>8</v>
      </c>
      <c r="N48" s="1020">
        <v>0.4</v>
      </c>
      <c r="O48" s="1019">
        <v>12</v>
      </c>
      <c r="P48" s="1020">
        <v>0.2857142857142857</v>
      </c>
      <c r="Q48" s="1019">
        <v>13</v>
      </c>
      <c r="R48" s="1020">
        <v>0.25490196078431371</v>
      </c>
      <c r="S48" s="1019">
        <v>17</v>
      </c>
      <c r="T48" s="1020">
        <v>0.32075471698113206</v>
      </c>
      <c r="U48" s="1019">
        <v>7</v>
      </c>
      <c r="V48" s="1020">
        <v>0.26923076923076922</v>
      </c>
      <c r="W48" s="1019">
        <v>1</v>
      </c>
      <c r="X48" s="1020">
        <v>6.6666666666666666E-2</v>
      </c>
      <c r="Y48" s="1019">
        <v>4</v>
      </c>
      <c r="Z48" s="1020">
        <v>0.30769230769230771</v>
      </c>
      <c r="AA48" s="1019">
        <v>4</v>
      </c>
      <c r="AB48" s="1021">
        <v>0.66666666666666652</v>
      </c>
    </row>
    <row r="49" spans="2:28" ht="46.5" customHeight="1">
      <c r="B49" s="989" t="s">
        <v>185</v>
      </c>
      <c r="C49" s="1019">
        <v>19</v>
      </c>
      <c r="D49" s="1020">
        <v>0.16814159292035399</v>
      </c>
      <c r="E49" s="1019">
        <v>5</v>
      </c>
      <c r="F49" s="1020">
        <v>0.25</v>
      </c>
      <c r="G49" s="1019">
        <v>4</v>
      </c>
      <c r="H49" s="1020">
        <v>0.21052631578947367</v>
      </c>
      <c r="I49" s="1019">
        <v>8</v>
      </c>
      <c r="J49" s="1020">
        <v>0.13333333333333333</v>
      </c>
      <c r="K49" s="1019">
        <v>2</v>
      </c>
      <c r="L49" s="1020">
        <v>0.14285714285714285</v>
      </c>
      <c r="M49" s="1019">
        <v>6</v>
      </c>
      <c r="N49" s="1020">
        <v>0.3</v>
      </c>
      <c r="O49" s="1019">
        <v>7</v>
      </c>
      <c r="P49" s="1020">
        <v>0.16666666666666663</v>
      </c>
      <c r="Q49" s="1019">
        <v>6</v>
      </c>
      <c r="R49" s="1020">
        <v>0.1176470588235294</v>
      </c>
      <c r="S49" s="1019">
        <v>10</v>
      </c>
      <c r="T49" s="1020">
        <v>0.18867924528301888</v>
      </c>
      <c r="U49" s="1019">
        <v>3</v>
      </c>
      <c r="V49" s="1020">
        <v>0.11538461538461538</v>
      </c>
      <c r="W49" s="1019">
        <v>3</v>
      </c>
      <c r="X49" s="1020">
        <v>0.2</v>
      </c>
      <c r="Y49" s="1019">
        <v>3</v>
      </c>
      <c r="Z49" s="1020">
        <v>0.23076923076923075</v>
      </c>
      <c r="AA49" s="1019">
        <v>0</v>
      </c>
      <c r="AB49" s="1021">
        <v>0</v>
      </c>
    </row>
    <row r="50" spans="2:28" s="1023" customFormat="1" ht="46.5" customHeight="1">
      <c r="B50" s="989" t="s">
        <v>1269</v>
      </c>
      <c r="C50" s="1019">
        <v>113</v>
      </c>
      <c r="D50" s="1020">
        <v>1</v>
      </c>
      <c r="E50" s="1019">
        <v>20</v>
      </c>
      <c r="F50" s="1020">
        <v>1</v>
      </c>
      <c r="G50" s="1019">
        <v>19</v>
      </c>
      <c r="H50" s="1020">
        <v>1</v>
      </c>
      <c r="I50" s="1019">
        <v>60</v>
      </c>
      <c r="J50" s="1020">
        <v>1</v>
      </c>
      <c r="K50" s="1019">
        <v>14</v>
      </c>
      <c r="L50" s="1020">
        <v>1</v>
      </c>
      <c r="M50" s="1019">
        <v>20</v>
      </c>
      <c r="N50" s="1020">
        <v>1</v>
      </c>
      <c r="O50" s="1019">
        <v>42</v>
      </c>
      <c r="P50" s="1020">
        <v>1</v>
      </c>
      <c r="Q50" s="1019">
        <v>51</v>
      </c>
      <c r="R50" s="1020">
        <v>1</v>
      </c>
      <c r="S50" s="1019">
        <v>53</v>
      </c>
      <c r="T50" s="1020">
        <v>1</v>
      </c>
      <c r="U50" s="1019">
        <v>26</v>
      </c>
      <c r="V50" s="1020">
        <v>1</v>
      </c>
      <c r="W50" s="1019">
        <v>15</v>
      </c>
      <c r="X50" s="1020">
        <v>1</v>
      </c>
      <c r="Y50" s="1019">
        <v>13</v>
      </c>
      <c r="Z50" s="1020">
        <v>1</v>
      </c>
      <c r="AA50" s="1022">
        <v>6</v>
      </c>
      <c r="AB50" s="1001">
        <v>1</v>
      </c>
    </row>
    <row r="51" spans="2:28" ht="46.5" customHeight="1" thickBot="1">
      <c r="B51" s="993" t="s">
        <v>209</v>
      </c>
      <c r="C51" s="1024">
        <v>1.1702127659574468</v>
      </c>
      <c r="D51" s="1024"/>
      <c r="E51" s="1024">
        <v>1.1333333333333333</v>
      </c>
      <c r="F51" s="1024"/>
      <c r="G51" s="1024">
        <v>1.2</v>
      </c>
      <c r="H51" s="1024"/>
      <c r="I51" s="1024">
        <v>1.1153846153846154</v>
      </c>
      <c r="J51" s="1024"/>
      <c r="K51" s="1024">
        <v>1.4166666666666667</v>
      </c>
      <c r="L51" s="1024"/>
      <c r="M51" s="1024">
        <v>1.0714285714285714</v>
      </c>
      <c r="N51" s="1024"/>
      <c r="O51" s="1024">
        <v>1.2571428571428571</v>
      </c>
      <c r="P51" s="1024"/>
      <c r="Q51" s="1024">
        <v>1.1333333333333333</v>
      </c>
      <c r="R51" s="1024"/>
      <c r="S51" s="1024">
        <v>1.1627906976744187</v>
      </c>
      <c r="T51" s="1024"/>
      <c r="U51" s="1024">
        <v>1.1304347826086956</v>
      </c>
      <c r="V51" s="1024"/>
      <c r="W51" s="1024">
        <v>1.0833333333333333</v>
      </c>
      <c r="X51" s="1024"/>
      <c r="Y51" s="1024">
        <v>1.4</v>
      </c>
      <c r="Z51" s="1025"/>
      <c r="AA51" s="1026">
        <v>1.1666666666666667</v>
      </c>
      <c r="AB51" s="1027"/>
    </row>
    <row r="52" spans="2:28" ht="12.95" customHeight="1" thickTop="1">
      <c r="B52" s="1643" t="s">
        <v>1457</v>
      </c>
      <c r="C52" s="1643"/>
      <c r="D52" s="1643"/>
      <c r="E52" s="1643"/>
      <c r="F52" s="1643"/>
      <c r="G52" s="1643"/>
      <c r="H52" s="1643"/>
      <c r="I52" s="1643"/>
      <c r="J52" s="1643"/>
      <c r="K52" s="1643"/>
      <c r="L52" s="1643"/>
      <c r="M52" s="1643"/>
      <c r="N52" s="1643"/>
      <c r="O52" s="1643"/>
      <c r="P52" s="1643"/>
      <c r="Q52" s="1643"/>
      <c r="R52" s="1643"/>
      <c r="S52" s="1643"/>
      <c r="T52" s="1643"/>
      <c r="U52" s="1643"/>
      <c r="V52" s="1643"/>
      <c r="W52" s="1643"/>
      <c r="X52" s="1643"/>
      <c r="Y52" s="1643"/>
      <c r="Z52" s="1643"/>
      <c r="AA52" s="1643"/>
    </row>
    <row r="53" spans="2:28">
      <c r="B53" s="994"/>
      <c r="C53" s="994"/>
      <c r="D53" s="994"/>
      <c r="E53" s="994"/>
      <c r="F53" s="994"/>
      <c r="G53" s="994"/>
      <c r="H53" s="994"/>
      <c r="I53" s="994"/>
      <c r="J53" s="994"/>
      <c r="K53" s="994"/>
      <c r="L53" s="994"/>
      <c r="M53" s="994"/>
      <c r="N53" s="994"/>
      <c r="O53" s="994"/>
      <c r="P53" s="994"/>
      <c r="Q53" s="994"/>
      <c r="R53" s="994"/>
      <c r="S53" s="994"/>
      <c r="T53" s="994"/>
      <c r="U53" s="994"/>
      <c r="V53" s="994"/>
      <c r="W53" s="994"/>
      <c r="X53" s="994"/>
      <c r="Y53" s="994"/>
      <c r="Z53" s="994"/>
      <c r="AA53" s="994"/>
      <c r="AB53" s="994"/>
    </row>
    <row r="54" spans="2:28" ht="15" customHeight="1"/>
    <row r="55" spans="2:28" ht="60.75" customHeight="1" thickBot="1">
      <c r="B55" s="1644" t="s">
        <v>1332</v>
      </c>
      <c r="C55" s="1644"/>
      <c r="D55" s="1644"/>
      <c r="E55" s="1644"/>
      <c r="F55" s="1644"/>
      <c r="G55" s="1644"/>
      <c r="H55" s="1644"/>
      <c r="I55" s="1644"/>
      <c r="J55" s="1644"/>
      <c r="K55" s="1644"/>
      <c r="L55" s="1644"/>
      <c r="M55" s="1644"/>
      <c r="N55" s="1644"/>
      <c r="O55" s="1644"/>
      <c r="P55" s="1644"/>
      <c r="Q55" s="1644"/>
      <c r="R55" s="1644"/>
      <c r="S55" s="1644"/>
      <c r="T55" s="1644"/>
      <c r="U55" s="1644"/>
      <c r="V55" s="1644"/>
      <c r="W55" s="1644"/>
      <c r="X55" s="1644"/>
      <c r="Y55" s="1644"/>
      <c r="Z55" s="1644"/>
      <c r="AA55" s="1644"/>
      <c r="AB55" s="1644"/>
    </row>
    <row r="56" spans="2:28" ht="15" customHeight="1" thickTop="1">
      <c r="B56" s="1645"/>
      <c r="C56" s="1648" t="s">
        <v>44</v>
      </c>
      <c r="D56" s="1648"/>
      <c r="E56" s="1648" t="s">
        <v>123</v>
      </c>
      <c r="F56" s="1648"/>
      <c r="G56" s="1648"/>
      <c r="H56" s="1648"/>
      <c r="I56" s="1648"/>
      <c r="J56" s="1648"/>
      <c r="K56" s="1648"/>
      <c r="L56" s="1648"/>
      <c r="M56" s="1648" t="s">
        <v>124</v>
      </c>
      <c r="N56" s="1648"/>
      <c r="O56" s="1648"/>
      <c r="P56" s="1648"/>
      <c r="Q56" s="1648"/>
      <c r="R56" s="1648"/>
      <c r="S56" s="1648" t="s">
        <v>45</v>
      </c>
      <c r="T56" s="1648"/>
      <c r="U56" s="1648"/>
      <c r="V56" s="1648"/>
      <c r="W56" s="1648"/>
      <c r="X56" s="1648"/>
      <c r="Y56" s="1648"/>
      <c r="Z56" s="1648"/>
      <c r="AA56" s="1648"/>
      <c r="AB56" s="1649"/>
    </row>
    <row r="57" spans="2:28" ht="30.75" customHeight="1">
      <c r="B57" s="1646"/>
      <c r="C57" s="1650" t="s">
        <v>127</v>
      </c>
      <c r="D57" s="1650" t="s">
        <v>128</v>
      </c>
      <c r="E57" s="1650" t="s">
        <v>46</v>
      </c>
      <c r="F57" s="1650"/>
      <c r="G57" s="1650" t="s">
        <v>1078</v>
      </c>
      <c r="H57" s="1650"/>
      <c r="I57" s="1650" t="s">
        <v>1077</v>
      </c>
      <c r="J57" s="1650"/>
      <c r="K57" s="1650" t="s">
        <v>1098</v>
      </c>
      <c r="L57" s="1650"/>
      <c r="M57" s="1650" t="s">
        <v>48</v>
      </c>
      <c r="N57" s="1650"/>
      <c r="O57" s="1650" t="s">
        <v>49</v>
      </c>
      <c r="P57" s="1650"/>
      <c r="Q57" s="1650" t="s">
        <v>1441</v>
      </c>
      <c r="R57" s="1650"/>
      <c r="S57" s="1650" t="s">
        <v>1065</v>
      </c>
      <c r="T57" s="1650"/>
      <c r="U57" s="1650" t="s">
        <v>1066</v>
      </c>
      <c r="V57" s="1650"/>
      <c r="W57" s="1650" t="s">
        <v>1067</v>
      </c>
      <c r="X57" s="1650"/>
      <c r="Y57" s="1650" t="s">
        <v>125</v>
      </c>
      <c r="Z57" s="1650"/>
      <c r="AA57" s="1650" t="s">
        <v>47</v>
      </c>
      <c r="AB57" s="1651"/>
    </row>
    <row r="58" spans="2:28">
      <c r="B58" s="1647"/>
      <c r="C58" s="1650"/>
      <c r="D58" s="1650"/>
      <c r="E58" s="986" t="s">
        <v>127</v>
      </c>
      <c r="F58" s="986" t="s">
        <v>128</v>
      </c>
      <c r="G58" s="986" t="s">
        <v>127</v>
      </c>
      <c r="H58" s="986" t="s">
        <v>128</v>
      </c>
      <c r="I58" s="986" t="s">
        <v>127</v>
      </c>
      <c r="J58" s="986" t="s">
        <v>128</v>
      </c>
      <c r="K58" s="986" t="s">
        <v>127</v>
      </c>
      <c r="L58" s="986" t="s">
        <v>128</v>
      </c>
      <c r="M58" s="986" t="s">
        <v>127</v>
      </c>
      <c r="N58" s="986" t="s">
        <v>128</v>
      </c>
      <c r="O58" s="986" t="s">
        <v>127</v>
      </c>
      <c r="P58" s="986" t="s">
        <v>128</v>
      </c>
      <c r="Q58" s="986" t="s">
        <v>127</v>
      </c>
      <c r="R58" s="986" t="s">
        <v>128</v>
      </c>
      <c r="S58" s="986" t="s">
        <v>127</v>
      </c>
      <c r="T58" s="986" t="s">
        <v>128</v>
      </c>
      <c r="U58" s="986" t="s">
        <v>127</v>
      </c>
      <c r="V58" s="986" t="s">
        <v>128</v>
      </c>
      <c r="W58" s="986" t="s">
        <v>127</v>
      </c>
      <c r="X58" s="986" t="s">
        <v>128</v>
      </c>
      <c r="Y58" s="986" t="s">
        <v>127</v>
      </c>
      <c r="Z58" s="986" t="s">
        <v>128</v>
      </c>
      <c r="AA58" s="986" t="s">
        <v>127</v>
      </c>
      <c r="AB58" s="987" t="s">
        <v>128</v>
      </c>
    </row>
    <row r="59" spans="2:28" ht="46.5" customHeight="1">
      <c r="B59" s="988" t="s">
        <v>181</v>
      </c>
      <c r="C59" s="1016">
        <v>10</v>
      </c>
      <c r="D59" s="1017">
        <v>8.8495575221238937E-2</v>
      </c>
      <c r="E59" s="1016">
        <v>0</v>
      </c>
      <c r="F59" s="1017">
        <v>0</v>
      </c>
      <c r="G59" s="1016">
        <v>2</v>
      </c>
      <c r="H59" s="1017">
        <v>0.10526315789473684</v>
      </c>
      <c r="I59" s="1016">
        <v>5</v>
      </c>
      <c r="J59" s="1017">
        <v>8.3333333333333315E-2</v>
      </c>
      <c r="K59" s="1016">
        <v>3</v>
      </c>
      <c r="L59" s="1017">
        <v>0.21428571428571427</v>
      </c>
      <c r="M59" s="1016">
        <v>0</v>
      </c>
      <c r="N59" s="1017">
        <v>0</v>
      </c>
      <c r="O59" s="1016">
        <v>6</v>
      </c>
      <c r="P59" s="1017">
        <v>0.14285714285714285</v>
      </c>
      <c r="Q59" s="1016">
        <v>4</v>
      </c>
      <c r="R59" s="1017">
        <v>7.8431372549019607E-2</v>
      </c>
      <c r="S59" s="1016">
        <v>7</v>
      </c>
      <c r="T59" s="1017">
        <v>0.13207547169811321</v>
      </c>
      <c r="U59" s="1016">
        <v>1</v>
      </c>
      <c r="V59" s="1017">
        <v>3.8461538461538464E-2</v>
      </c>
      <c r="W59" s="1016">
        <v>1</v>
      </c>
      <c r="X59" s="1017">
        <v>6.6666666666666666E-2</v>
      </c>
      <c r="Y59" s="1016">
        <v>1</v>
      </c>
      <c r="Z59" s="1017">
        <v>7.6923076923076927E-2</v>
      </c>
      <c r="AA59" s="1016">
        <v>0</v>
      </c>
      <c r="AB59" s="1018">
        <v>0</v>
      </c>
    </row>
    <row r="60" spans="2:28" ht="46.5" customHeight="1">
      <c r="B60" s="989" t="s">
        <v>182</v>
      </c>
      <c r="C60" s="1019">
        <v>20</v>
      </c>
      <c r="D60" s="1020">
        <v>0.17699115044247787</v>
      </c>
      <c r="E60" s="1019">
        <v>4</v>
      </c>
      <c r="F60" s="1020">
        <v>0.2</v>
      </c>
      <c r="G60" s="1019">
        <v>4</v>
      </c>
      <c r="H60" s="1020">
        <v>0.21052631578947367</v>
      </c>
      <c r="I60" s="1019">
        <v>7</v>
      </c>
      <c r="J60" s="1020">
        <v>0.11666666666666665</v>
      </c>
      <c r="K60" s="1019">
        <v>5</v>
      </c>
      <c r="L60" s="1020">
        <v>0.35714285714285715</v>
      </c>
      <c r="M60" s="1019">
        <v>1</v>
      </c>
      <c r="N60" s="1020">
        <v>0.05</v>
      </c>
      <c r="O60" s="1019">
        <v>11</v>
      </c>
      <c r="P60" s="1020">
        <v>0.26190476190476192</v>
      </c>
      <c r="Q60" s="1019">
        <v>8</v>
      </c>
      <c r="R60" s="1020">
        <v>0.15686274509803921</v>
      </c>
      <c r="S60" s="1019">
        <v>12</v>
      </c>
      <c r="T60" s="1020">
        <v>0.22641509433962267</v>
      </c>
      <c r="U60" s="1019">
        <v>3</v>
      </c>
      <c r="V60" s="1020">
        <v>0.11538461538461538</v>
      </c>
      <c r="W60" s="1019">
        <v>3</v>
      </c>
      <c r="X60" s="1020">
        <v>0.2</v>
      </c>
      <c r="Y60" s="1019">
        <v>1</v>
      </c>
      <c r="Z60" s="1020">
        <v>7.6923076923076927E-2</v>
      </c>
      <c r="AA60" s="1019">
        <v>1</v>
      </c>
      <c r="AB60" s="1021">
        <v>0.16666666666666663</v>
      </c>
    </row>
    <row r="61" spans="2:28" ht="46.5" customHeight="1">
      <c r="B61" s="989" t="s">
        <v>183</v>
      </c>
      <c r="C61" s="1019">
        <v>54</v>
      </c>
      <c r="D61" s="1020">
        <v>0.47787610619469029</v>
      </c>
      <c r="E61" s="1019">
        <v>9</v>
      </c>
      <c r="F61" s="1020">
        <v>0.45</v>
      </c>
      <c r="G61" s="1019">
        <v>11</v>
      </c>
      <c r="H61" s="1020">
        <v>0.57894736842105265</v>
      </c>
      <c r="I61" s="1019">
        <v>29</v>
      </c>
      <c r="J61" s="1020">
        <v>0.48333333333333334</v>
      </c>
      <c r="K61" s="1019">
        <v>5</v>
      </c>
      <c r="L61" s="1020">
        <v>0.35714285714285715</v>
      </c>
      <c r="M61" s="1019">
        <v>5</v>
      </c>
      <c r="N61" s="1020">
        <v>0.25</v>
      </c>
      <c r="O61" s="1019">
        <v>19</v>
      </c>
      <c r="P61" s="1020">
        <v>0.45238095238095238</v>
      </c>
      <c r="Q61" s="1019">
        <v>30</v>
      </c>
      <c r="R61" s="1020">
        <v>0.58823529411764708</v>
      </c>
      <c r="S61" s="1019">
        <v>26</v>
      </c>
      <c r="T61" s="1020">
        <v>0.49056603773584906</v>
      </c>
      <c r="U61" s="1019">
        <v>13</v>
      </c>
      <c r="V61" s="1020">
        <v>0.5</v>
      </c>
      <c r="W61" s="1019">
        <v>6</v>
      </c>
      <c r="X61" s="1020">
        <v>0.4</v>
      </c>
      <c r="Y61" s="1019">
        <v>5</v>
      </c>
      <c r="Z61" s="1020">
        <v>0.38461538461538469</v>
      </c>
      <c r="AA61" s="1019">
        <v>4</v>
      </c>
      <c r="AB61" s="1021">
        <v>0.66666666666666652</v>
      </c>
    </row>
    <row r="62" spans="2:28" ht="46.5" customHeight="1">
      <c r="B62" s="989" t="s">
        <v>184</v>
      </c>
      <c r="C62" s="1019">
        <v>29</v>
      </c>
      <c r="D62" s="1020">
        <v>0.25663716814159293</v>
      </c>
      <c r="E62" s="1019">
        <v>8</v>
      </c>
      <c r="F62" s="1020">
        <v>0.4</v>
      </c>
      <c r="G62" s="1019">
        <v>2</v>
      </c>
      <c r="H62" s="1020">
        <v>0.10526315789473684</v>
      </c>
      <c r="I62" s="1019">
        <v>16</v>
      </c>
      <c r="J62" s="1020">
        <v>0.26666666666666666</v>
      </c>
      <c r="K62" s="1019">
        <v>3</v>
      </c>
      <c r="L62" s="1020">
        <v>0.21428571428571427</v>
      </c>
      <c r="M62" s="1019">
        <v>9</v>
      </c>
      <c r="N62" s="1020">
        <v>0.45</v>
      </c>
      <c r="O62" s="1019">
        <v>9</v>
      </c>
      <c r="P62" s="1020">
        <v>0.21428571428571427</v>
      </c>
      <c r="Q62" s="1019">
        <v>11</v>
      </c>
      <c r="R62" s="1020">
        <v>0.21568627450980393</v>
      </c>
      <c r="S62" s="1019">
        <v>12</v>
      </c>
      <c r="T62" s="1020">
        <v>0.22641509433962267</v>
      </c>
      <c r="U62" s="1019">
        <v>9</v>
      </c>
      <c r="V62" s="1020">
        <v>0.34615384615384615</v>
      </c>
      <c r="W62" s="1019">
        <v>2</v>
      </c>
      <c r="X62" s="1020">
        <v>0.13333333333333333</v>
      </c>
      <c r="Y62" s="1019">
        <v>4</v>
      </c>
      <c r="Z62" s="1020">
        <v>0.30769230769230771</v>
      </c>
      <c r="AA62" s="1019">
        <v>2</v>
      </c>
      <c r="AB62" s="1021">
        <v>0.33333333333333326</v>
      </c>
    </row>
    <row r="63" spans="2:28" ht="46.5" customHeight="1">
      <c r="B63" s="989" t="s">
        <v>185</v>
      </c>
      <c r="C63" s="1019">
        <v>18</v>
      </c>
      <c r="D63" s="1020">
        <v>0.15929203539823009</v>
      </c>
      <c r="E63" s="1019">
        <v>3</v>
      </c>
      <c r="F63" s="1020">
        <v>0.15</v>
      </c>
      <c r="G63" s="1019">
        <v>4</v>
      </c>
      <c r="H63" s="1020">
        <v>0.21052631578947367</v>
      </c>
      <c r="I63" s="1019">
        <v>8</v>
      </c>
      <c r="J63" s="1020">
        <v>0.13333333333333333</v>
      </c>
      <c r="K63" s="1019">
        <v>3</v>
      </c>
      <c r="L63" s="1020">
        <v>0.21428571428571427</v>
      </c>
      <c r="M63" s="1019">
        <v>5</v>
      </c>
      <c r="N63" s="1020">
        <v>0.25</v>
      </c>
      <c r="O63" s="1019">
        <v>7</v>
      </c>
      <c r="P63" s="1020">
        <v>0.16666666666666663</v>
      </c>
      <c r="Q63" s="1019">
        <v>6</v>
      </c>
      <c r="R63" s="1020">
        <v>0.1176470588235294</v>
      </c>
      <c r="S63" s="1019">
        <v>7</v>
      </c>
      <c r="T63" s="1020">
        <v>0.13207547169811321</v>
      </c>
      <c r="U63" s="1019">
        <v>2</v>
      </c>
      <c r="V63" s="1020">
        <v>7.6923076923076927E-2</v>
      </c>
      <c r="W63" s="1019">
        <v>5</v>
      </c>
      <c r="X63" s="1020">
        <v>0.33333333333333326</v>
      </c>
      <c r="Y63" s="1019">
        <v>4</v>
      </c>
      <c r="Z63" s="1020">
        <v>0.30769230769230771</v>
      </c>
      <c r="AA63" s="1019">
        <v>0</v>
      </c>
      <c r="AB63" s="1021">
        <v>0</v>
      </c>
    </row>
    <row r="64" spans="2:28" s="1023" customFormat="1" ht="46.5" customHeight="1">
      <c r="B64" s="989" t="s">
        <v>1269</v>
      </c>
      <c r="C64" s="1019">
        <v>113</v>
      </c>
      <c r="D64" s="1020">
        <v>1</v>
      </c>
      <c r="E64" s="1019">
        <v>20</v>
      </c>
      <c r="F64" s="1020">
        <v>1</v>
      </c>
      <c r="G64" s="1019">
        <v>19</v>
      </c>
      <c r="H64" s="1020">
        <v>1</v>
      </c>
      <c r="I64" s="1019">
        <v>60</v>
      </c>
      <c r="J64" s="1020">
        <v>1</v>
      </c>
      <c r="K64" s="1019">
        <v>14</v>
      </c>
      <c r="L64" s="1020">
        <v>1</v>
      </c>
      <c r="M64" s="1019">
        <v>20</v>
      </c>
      <c r="N64" s="1020">
        <v>1</v>
      </c>
      <c r="O64" s="1019">
        <v>42</v>
      </c>
      <c r="P64" s="1020">
        <v>1</v>
      </c>
      <c r="Q64" s="1019">
        <v>51</v>
      </c>
      <c r="R64" s="1020">
        <v>1</v>
      </c>
      <c r="S64" s="1019">
        <v>53</v>
      </c>
      <c r="T64" s="1020">
        <v>1</v>
      </c>
      <c r="U64" s="1019">
        <v>26</v>
      </c>
      <c r="V64" s="1020">
        <v>1</v>
      </c>
      <c r="W64" s="1019">
        <v>15</v>
      </c>
      <c r="X64" s="1020">
        <v>1</v>
      </c>
      <c r="Y64" s="1019">
        <v>13</v>
      </c>
      <c r="Z64" s="1020">
        <v>1</v>
      </c>
      <c r="AA64" s="1022">
        <v>6</v>
      </c>
      <c r="AB64" s="1001">
        <v>1</v>
      </c>
    </row>
    <row r="65" spans="2:28" ht="46.5" customHeight="1" thickBot="1">
      <c r="B65" s="993" t="s">
        <v>209</v>
      </c>
      <c r="C65" s="1024">
        <v>1.1894736842105262</v>
      </c>
      <c r="D65" s="1024"/>
      <c r="E65" s="1024">
        <v>1.2352941176470589</v>
      </c>
      <c r="F65" s="1024"/>
      <c r="G65" s="1024">
        <v>1.2666666666666666</v>
      </c>
      <c r="H65" s="1024"/>
      <c r="I65" s="1024">
        <v>1.0961538461538463</v>
      </c>
      <c r="J65" s="1024"/>
      <c r="K65" s="1024">
        <v>1.4545454545454546</v>
      </c>
      <c r="L65" s="1024"/>
      <c r="M65" s="1024">
        <v>1</v>
      </c>
      <c r="N65" s="1024"/>
      <c r="O65" s="1024">
        <v>1.2857142857142858</v>
      </c>
      <c r="P65" s="1024"/>
      <c r="Q65" s="1024">
        <v>1.1777777777777778</v>
      </c>
      <c r="R65" s="1024"/>
      <c r="S65" s="1024">
        <v>1.2391304347826086</v>
      </c>
      <c r="T65" s="1024"/>
      <c r="U65" s="1024">
        <v>1.0833333333333333</v>
      </c>
      <c r="V65" s="1024"/>
      <c r="W65" s="1024">
        <v>1.2</v>
      </c>
      <c r="X65" s="1024"/>
      <c r="Y65" s="1024">
        <v>1.2222222222222223</v>
      </c>
      <c r="Z65" s="1025"/>
      <c r="AA65" s="1026">
        <v>1.1666666666666667</v>
      </c>
      <c r="AB65" s="1027"/>
    </row>
    <row r="66" spans="2:28" ht="12.95" customHeight="1" thickTop="1">
      <c r="B66" s="1643" t="s">
        <v>1457</v>
      </c>
      <c r="C66" s="1643"/>
      <c r="D66" s="1643"/>
      <c r="E66" s="1643"/>
      <c r="F66" s="1643"/>
      <c r="G66" s="1643"/>
      <c r="H66" s="1643"/>
      <c r="I66" s="1643"/>
      <c r="J66" s="1643"/>
      <c r="K66" s="1643"/>
      <c r="L66" s="1643"/>
      <c r="M66" s="1643"/>
      <c r="N66" s="1643"/>
      <c r="O66" s="1643"/>
      <c r="P66" s="1643"/>
      <c r="Q66" s="1643"/>
      <c r="R66" s="1643"/>
      <c r="S66" s="1643"/>
      <c r="T66" s="1643"/>
      <c r="U66" s="1643"/>
      <c r="V66" s="1643"/>
      <c r="W66" s="1643"/>
      <c r="X66" s="1643"/>
      <c r="Y66" s="1643"/>
      <c r="Z66" s="1643"/>
      <c r="AA66" s="1643"/>
    </row>
    <row r="67" spans="2:28" ht="12.95" customHeight="1">
      <c r="B67" s="994"/>
      <c r="C67" s="994"/>
      <c r="D67" s="994"/>
      <c r="E67" s="994"/>
      <c r="F67" s="994"/>
      <c r="G67" s="994"/>
      <c r="H67" s="994"/>
      <c r="I67" s="994"/>
      <c r="J67" s="994"/>
      <c r="K67" s="994"/>
      <c r="L67" s="994"/>
      <c r="M67" s="994"/>
      <c r="N67" s="994"/>
      <c r="O67" s="994"/>
      <c r="P67" s="994"/>
      <c r="Q67" s="994"/>
      <c r="R67" s="994"/>
      <c r="S67" s="994"/>
      <c r="T67" s="994"/>
      <c r="U67" s="994"/>
      <c r="V67" s="994"/>
      <c r="W67" s="994"/>
      <c r="X67" s="994"/>
      <c r="Y67" s="994"/>
      <c r="Z67" s="994"/>
      <c r="AA67" s="994"/>
    </row>
    <row r="68" spans="2:28" ht="50.25" customHeight="1" thickBot="1">
      <c r="B68" s="1644" t="s">
        <v>1333</v>
      </c>
      <c r="C68" s="1644"/>
      <c r="D68" s="1644"/>
      <c r="E68" s="1644"/>
      <c r="F68" s="1644"/>
      <c r="G68" s="1644"/>
      <c r="H68" s="1644"/>
      <c r="I68" s="1644"/>
      <c r="J68" s="1644"/>
      <c r="K68" s="1644"/>
      <c r="L68" s="1644"/>
      <c r="M68" s="1644"/>
      <c r="N68" s="1644"/>
      <c r="O68" s="1644"/>
      <c r="P68" s="1644"/>
      <c r="Q68" s="1644"/>
      <c r="R68" s="1644"/>
      <c r="S68" s="1644"/>
      <c r="T68" s="1644"/>
      <c r="U68" s="1644"/>
      <c r="V68" s="1644"/>
      <c r="W68" s="1644"/>
      <c r="X68" s="1644"/>
      <c r="Y68" s="1644"/>
      <c r="Z68" s="1644"/>
      <c r="AA68" s="1644"/>
      <c r="AB68" s="1644"/>
    </row>
    <row r="69" spans="2:28" ht="15" thickTop="1">
      <c r="B69" s="1645"/>
      <c r="C69" s="1648" t="s">
        <v>44</v>
      </c>
      <c r="D69" s="1648"/>
      <c r="E69" s="1648" t="s">
        <v>123</v>
      </c>
      <c r="F69" s="1648"/>
      <c r="G69" s="1648"/>
      <c r="H69" s="1648"/>
      <c r="I69" s="1648"/>
      <c r="J69" s="1648"/>
      <c r="K69" s="1648"/>
      <c r="L69" s="1648"/>
      <c r="M69" s="1648" t="s">
        <v>124</v>
      </c>
      <c r="N69" s="1648"/>
      <c r="O69" s="1648"/>
      <c r="P69" s="1648"/>
      <c r="Q69" s="1648"/>
      <c r="R69" s="1648"/>
      <c r="S69" s="1648" t="s">
        <v>45</v>
      </c>
      <c r="T69" s="1648"/>
      <c r="U69" s="1648"/>
      <c r="V69" s="1648"/>
      <c r="W69" s="1648"/>
      <c r="X69" s="1648"/>
      <c r="Y69" s="1648"/>
      <c r="Z69" s="1648"/>
      <c r="AA69" s="1648"/>
      <c r="AB69" s="1649"/>
    </row>
    <row r="70" spans="2:28" ht="36.75" customHeight="1">
      <c r="B70" s="1646"/>
      <c r="C70" s="1650" t="s">
        <v>127</v>
      </c>
      <c r="D70" s="1650" t="s">
        <v>128</v>
      </c>
      <c r="E70" s="1650" t="s">
        <v>46</v>
      </c>
      <c r="F70" s="1650"/>
      <c r="G70" s="1650" t="s">
        <v>1078</v>
      </c>
      <c r="H70" s="1650"/>
      <c r="I70" s="1650" t="s">
        <v>1077</v>
      </c>
      <c r="J70" s="1650"/>
      <c r="K70" s="1650" t="s">
        <v>1098</v>
      </c>
      <c r="L70" s="1650"/>
      <c r="M70" s="1650" t="s">
        <v>48</v>
      </c>
      <c r="N70" s="1650"/>
      <c r="O70" s="1650" t="s">
        <v>49</v>
      </c>
      <c r="P70" s="1650"/>
      <c r="Q70" s="1650" t="s">
        <v>1441</v>
      </c>
      <c r="R70" s="1650"/>
      <c r="S70" s="1650" t="s">
        <v>1065</v>
      </c>
      <c r="T70" s="1650"/>
      <c r="U70" s="1650" t="s">
        <v>1066</v>
      </c>
      <c r="V70" s="1650"/>
      <c r="W70" s="1650" t="s">
        <v>1067</v>
      </c>
      <c r="X70" s="1650"/>
      <c r="Y70" s="1650" t="s">
        <v>125</v>
      </c>
      <c r="Z70" s="1650"/>
      <c r="AA70" s="1650" t="s">
        <v>47</v>
      </c>
      <c r="AB70" s="1651"/>
    </row>
    <row r="71" spans="2:28">
      <c r="B71" s="1647"/>
      <c r="C71" s="1650"/>
      <c r="D71" s="1650"/>
      <c r="E71" s="986" t="s">
        <v>127</v>
      </c>
      <c r="F71" s="986" t="s">
        <v>128</v>
      </c>
      <c r="G71" s="986" t="s">
        <v>127</v>
      </c>
      <c r="H71" s="986" t="s">
        <v>128</v>
      </c>
      <c r="I71" s="986" t="s">
        <v>127</v>
      </c>
      <c r="J71" s="986" t="s">
        <v>128</v>
      </c>
      <c r="K71" s="986" t="s">
        <v>127</v>
      </c>
      <c r="L71" s="986" t="s">
        <v>128</v>
      </c>
      <c r="M71" s="986" t="s">
        <v>127</v>
      </c>
      <c r="N71" s="986" t="s">
        <v>128</v>
      </c>
      <c r="O71" s="986" t="s">
        <v>127</v>
      </c>
      <c r="P71" s="986" t="s">
        <v>128</v>
      </c>
      <c r="Q71" s="986" t="s">
        <v>127</v>
      </c>
      <c r="R71" s="986" t="s">
        <v>128</v>
      </c>
      <c r="S71" s="986" t="s">
        <v>127</v>
      </c>
      <c r="T71" s="986" t="s">
        <v>128</v>
      </c>
      <c r="U71" s="986" t="s">
        <v>127</v>
      </c>
      <c r="V71" s="986" t="s">
        <v>128</v>
      </c>
      <c r="W71" s="986" t="s">
        <v>127</v>
      </c>
      <c r="X71" s="986" t="s">
        <v>128</v>
      </c>
      <c r="Y71" s="986" t="s">
        <v>127</v>
      </c>
      <c r="Z71" s="986" t="s">
        <v>128</v>
      </c>
      <c r="AA71" s="986" t="s">
        <v>127</v>
      </c>
      <c r="AB71" s="987" t="s">
        <v>128</v>
      </c>
    </row>
    <row r="72" spans="2:28" ht="46.5" customHeight="1">
      <c r="B72" s="988" t="s">
        <v>181</v>
      </c>
      <c r="C72" s="1016">
        <v>51</v>
      </c>
      <c r="D72" s="1017">
        <v>0.45132743362831851</v>
      </c>
      <c r="E72" s="1016">
        <v>6</v>
      </c>
      <c r="F72" s="1017">
        <v>0.3</v>
      </c>
      <c r="G72" s="1016">
        <v>7</v>
      </c>
      <c r="H72" s="1017">
        <v>0.36842105263157893</v>
      </c>
      <c r="I72" s="1016">
        <v>34</v>
      </c>
      <c r="J72" s="1017">
        <v>0.56666666666666665</v>
      </c>
      <c r="K72" s="1016">
        <v>4</v>
      </c>
      <c r="L72" s="1017">
        <v>0.2857142857142857</v>
      </c>
      <c r="M72" s="1016">
        <v>6</v>
      </c>
      <c r="N72" s="1017">
        <v>0.3</v>
      </c>
      <c r="O72" s="1016">
        <v>22</v>
      </c>
      <c r="P72" s="1017">
        <v>0.52380952380952384</v>
      </c>
      <c r="Q72" s="1016">
        <v>23</v>
      </c>
      <c r="R72" s="1017">
        <v>0.45098039215686275</v>
      </c>
      <c r="S72" s="1016">
        <v>21</v>
      </c>
      <c r="T72" s="1017">
        <v>0.39622641509433959</v>
      </c>
      <c r="U72" s="1016">
        <v>11</v>
      </c>
      <c r="V72" s="1017">
        <v>0.42307692307692307</v>
      </c>
      <c r="W72" s="1016">
        <v>8</v>
      </c>
      <c r="X72" s="1017">
        <v>0.53333333333333333</v>
      </c>
      <c r="Y72" s="1016">
        <v>6</v>
      </c>
      <c r="Z72" s="1017">
        <v>0.46153846153846151</v>
      </c>
      <c r="AA72" s="1016">
        <v>5</v>
      </c>
      <c r="AB72" s="1018">
        <v>0.83333333333333348</v>
      </c>
    </row>
    <row r="73" spans="2:28" ht="46.5" customHeight="1">
      <c r="B73" s="989" t="s">
        <v>182</v>
      </c>
      <c r="C73" s="1019">
        <v>21</v>
      </c>
      <c r="D73" s="1020">
        <v>0.18584070796460178</v>
      </c>
      <c r="E73" s="1019">
        <v>1</v>
      </c>
      <c r="F73" s="1020">
        <v>0.05</v>
      </c>
      <c r="G73" s="1019">
        <v>1</v>
      </c>
      <c r="H73" s="1020">
        <v>5.2631578947368418E-2</v>
      </c>
      <c r="I73" s="1019">
        <v>17</v>
      </c>
      <c r="J73" s="1020">
        <v>0.28333333333333333</v>
      </c>
      <c r="K73" s="1019">
        <v>2</v>
      </c>
      <c r="L73" s="1020">
        <v>0.14285714285714285</v>
      </c>
      <c r="M73" s="1019">
        <v>0</v>
      </c>
      <c r="N73" s="1020">
        <v>0</v>
      </c>
      <c r="O73" s="1019">
        <v>6</v>
      </c>
      <c r="P73" s="1020">
        <v>0.14285714285714285</v>
      </c>
      <c r="Q73" s="1019">
        <v>15</v>
      </c>
      <c r="R73" s="1020">
        <v>0.29411764705882354</v>
      </c>
      <c r="S73" s="1019">
        <v>13</v>
      </c>
      <c r="T73" s="1020">
        <v>0.24528301886792453</v>
      </c>
      <c r="U73" s="1019">
        <v>3</v>
      </c>
      <c r="V73" s="1020">
        <v>0.11538461538461538</v>
      </c>
      <c r="W73" s="1019">
        <v>1</v>
      </c>
      <c r="X73" s="1020">
        <v>6.6666666666666666E-2</v>
      </c>
      <c r="Y73" s="1019">
        <v>3</v>
      </c>
      <c r="Z73" s="1020">
        <v>0.23076923076923075</v>
      </c>
      <c r="AA73" s="1019">
        <v>1</v>
      </c>
      <c r="AB73" s="1021">
        <v>0.16666666666666663</v>
      </c>
    </row>
    <row r="74" spans="2:28" ht="46.5" customHeight="1">
      <c r="B74" s="989" t="s">
        <v>183</v>
      </c>
      <c r="C74" s="1019">
        <v>4</v>
      </c>
      <c r="D74" s="1020">
        <v>3.5398230088495575E-2</v>
      </c>
      <c r="E74" s="1019">
        <v>1</v>
      </c>
      <c r="F74" s="1020">
        <v>0.05</v>
      </c>
      <c r="G74" s="1019">
        <v>0</v>
      </c>
      <c r="H74" s="1020">
        <v>0</v>
      </c>
      <c r="I74" s="1019">
        <v>3</v>
      </c>
      <c r="J74" s="1020">
        <v>0.05</v>
      </c>
      <c r="K74" s="1019">
        <v>0</v>
      </c>
      <c r="L74" s="1020">
        <v>0</v>
      </c>
      <c r="M74" s="1019">
        <v>0</v>
      </c>
      <c r="N74" s="1020">
        <v>0</v>
      </c>
      <c r="O74" s="1019">
        <v>0</v>
      </c>
      <c r="P74" s="1020">
        <v>0</v>
      </c>
      <c r="Q74" s="1019">
        <v>4</v>
      </c>
      <c r="R74" s="1020">
        <v>7.8431372549019607E-2</v>
      </c>
      <c r="S74" s="1019">
        <v>4</v>
      </c>
      <c r="T74" s="1020">
        <v>7.5471698113207544E-2</v>
      </c>
      <c r="U74" s="1019">
        <v>0</v>
      </c>
      <c r="V74" s="1020">
        <v>0</v>
      </c>
      <c r="W74" s="1019">
        <v>0</v>
      </c>
      <c r="X74" s="1020">
        <v>0</v>
      </c>
      <c r="Y74" s="1019">
        <v>0</v>
      </c>
      <c r="Z74" s="1020">
        <v>0</v>
      </c>
      <c r="AA74" s="1019">
        <v>0</v>
      </c>
      <c r="AB74" s="1021">
        <v>0</v>
      </c>
    </row>
    <row r="75" spans="2:28" ht="46.5" customHeight="1">
      <c r="B75" s="989" t="s">
        <v>184</v>
      </c>
      <c r="C75" s="1019">
        <v>21</v>
      </c>
      <c r="D75" s="1020">
        <v>0.18584070796460178</v>
      </c>
      <c r="E75" s="1019">
        <v>8</v>
      </c>
      <c r="F75" s="1020">
        <v>0.4</v>
      </c>
      <c r="G75" s="1019">
        <v>1</v>
      </c>
      <c r="H75" s="1020">
        <v>5.2631578947368418E-2</v>
      </c>
      <c r="I75" s="1019">
        <v>11</v>
      </c>
      <c r="J75" s="1020">
        <v>0.18333333333333332</v>
      </c>
      <c r="K75" s="1019">
        <v>1</v>
      </c>
      <c r="L75" s="1020">
        <v>7.1428571428571425E-2</v>
      </c>
      <c r="M75" s="1019">
        <v>5</v>
      </c>
      <c r="N75" s="1020">
        <v>0.25</v>
      </c>
      <c r="O75" s="1019">
        <v>6</v>
      </c>
      <c r="P75" s="1020">
        <v>0.14285714285714285</v>
      </c>
      <c r="Q75" s="1019">
        <v>10</v>
      </c>
      <c r="R75" s="1020">
        <v>0.19607843137254904</v>
      </c>
      <c r="S75" s="1019">
        <v>8</v>
      </c>
      <c r="T75" s="1020">
        <v>0.15094339622641509</v>
      </c>
      <c r="U75" s="1019">
        <v>9</v>
      </c>
      <c r="V75" s="1020">
        <v>0.34615384615384615</v>
      </c>
      <c r="W75" s="1019">
        <v>1</v>
      </c>
      <c r="X75" s="1020">
        <v>6.6666666666666666E-2</v>
      </c>
      <c r="Y75" s="1019">
        <v>2</v>
      </c>
      <c r="Z75" s="1020">
        <v>0.15384615384615385</v>
      </c>
      <c r="AA75" s="1019">
        <v>1</v>
      </c>
      <c r="AB75" s="1021">
        <v>0.16666666666666663</v>
      </c>
    </row>
    <row r="76" spans="2:28" ht="46.5" customHeight="1">
      <c r="B76" s="989" t="s">
        <v>185</v>
      </c>
      <c r="C76" s="1019">
        <v>30</v>
      </c>
      <c r="D76" s="1020">
        <v>0.26548672566371684</v>
      </c>
      <c r="E76" s="1019">
        <v>4</v>
      </c>
      <c r="F76" s="1020">
        <v>0.2</v>
      </c>
      <c r="G76" s="1019">
        <v>11</v>
      </c>
      <c r="H76" s="1020">
        <v>0.57894736842105265</v>
      </c>
      <c r="I76" s="1019">
        <v>6</v>
      </c>
      <c r="J76" s="1020">
        <v>0.1</v>
      </c>
      <c r="K76" s="1019">
        <v>9</v>
      </c>
      <c r="L76" s="1020">
        <v>0.6428571428571429</v>
      </c>
      <c r="M76" s="1019">
        <v>9</v>
      </c>
      <c r="N76" s="1020">
        <v>0.45</v>
      </c>
      <c r="O76" s="1019">
        <v>10</v>
      </c>
      <c r="P76" s="1020">
        <v>0.23809523809523805</v>
      </c>
      <c r="Q76" s="1019">
        <v>11</v>
      </c>
      <c r="R76" s="1020">
        <v>0.21568627450980393</v>
      </c>
      <c r="S76" s="1019">
        <v>16</v>
      </c>
      <c r="T76" s="1020">
        <v>0.30188679245283018</v>
      </c>
      <c r="U76" s="1019">
        <v>4</v>
      </c>
      <c r="V76" s="1020">
        <v>0.15384615384615385</v>
      </c>
      <c r="W76" s="1019">
        <v>6</v>
      </c>
      <c r="X76" s="1020">
        <v>0.4</v>
      </c>
      <c r="Y76" s="1019">
        <v>4</v>
      </c>
      <c r="Z76" s="1020">
        <v>0.30769230769230771</v>
      </c>
      <c r="AA76" s="1019">
        <v>0</v>
      </c>
      <c r="AB76" s="1021">
        <v>0</v>
      </c>
    </row>
    <row r="77" spans="2:28" s="1023" customFormat="1" ht="46.5" customHeight="1">
      <c r="B77" s="989" t="s">
        <v>1269</v>
      </c>
      <c r="C77" s="1019">
        <v>113</v>
      </c>
      <c r="D77" s="1020">
        <v>1</v>
      </c>
      <c r="E77" s="1019">
        <v>20</v>
      </c>
      <c r="F77" s="1020">
        <v>1</v>
      </c>
      <c r="G77" s="1019">
        <v>19</v>
      </c>
      <c r="H77" s="1020">
        <v>1</v>
      </c>
      <c r="I77" s="1019">
        <v>60</v>
      </c>
      <c r="J77" s="1020">
        <v>1</v>
      </c>
      <c r="K77" s="1019">
        <v>14</v>
      </c>
      <c r="L77" s="1020">
        <v>1</v>
      </c>
      <c r="M77" s="1019">
        <v>20</v>
      </c>
      <c r="N77" s="1020">
        <v>1</v>
      </c>
      <c r="O77" s="1019">
        <v>42</v>
      </c>
      <c r="P77" s="1020">
        <v>1</v>
      </c>
      <c r="Q77" s="1019">
        <v>51</v>
      </c>
      <c r="R77" s="1020">
        <v>1</v>
      </c>
      <c r="S77" s="1019">
        <v>53</v>
      </c>
      <c r="T77" s="1020">
        <v>1</v>
      </c>
      <c r="U77" s="1019">
        <v>26</v>
      </c>
      <c r="V77" s="1020">
        <v>1</v>
      </c>
      <c r="W77" s="1019">
        <v>15</v>
      </c>
      <c r="X77" s="1020">
        <v>1</v>
      </c>
      <c r="Y77" s="1019">
        <v>13</v>
      </c>
      <c r="Z77" s="1020">
        <v>1</v>
      </c>
      <c r="AA77" s="1022">
        <v>6</v>
      </c>
      <c r="AB77" s="1001">
        <v>1</v>
      </c>
    </row>
    <row r="78" spans="2:28" ht="46.5" customHeight="1" thickBot="1">
      <c r="B78" s="993" t="s">
        <v>209</v>
      </c>
      <c r="C78" s="1024">
        <v>1.1686746987951808</v>
      </c>
      <c r="D78" s="1024"/>
      <c r="E78" s="1024">
        <v>1</v>
      </c>
      <c r="F78" s="1024"/>
      <c r="G78" s="1024">
        <v>1.125</v>
      </c>
      <c r="H78" s="1024"/>
      <c r="I78" s="1024">
        <v>1.2037037037037037</v>
      </c>
      <c r="J78" s="1024"/>
      <c r="K78" s="1024">
        <v>1.4</v>
      </c>
      <c r="L78" s="1024"/>
      <c r="M78" s="1024">
        <v>1</v>
      </c>
      <c r="N78" s="1024"/>
      <c r="O78" s="1024">
        <v>1.0625</v>
      </c>
      <c r="P78" s="1024"/>
      <c r="Q78" s="1024">
        <v>1.3</v>
      </c>
      <c r="R78" s="1024"/>
      <c r="S78" s="1024">
        <v>1.2432432432432432</v>
      </c>
      <c r="T78" s="1024"/>
      <c r="U78" s="1024">
        <v>1.0454545454545454</v>
      </c>
      <c r="V78" s="1024"/>
      <c r="W78" s="1024">
        <v>1.1111111111111112</v>
      </c>
      <c r="X78" s="1024"/>
      <c r="Y78" s="1024">
        <v>1.2222222222222223</v>
      </c>
      <c r="Z78" s="1025"/>
      <c r="AA78" s="1026">
        <v>1.1666666666666667</v>
      </c>
      <c r="AB78" s="1027"/>
    </row>
    <row r="79" spans="2:28" ht="12.95" customHeight="1" thickTop="1">
      <c r="B79" s="1643" t="s">
        <v>1457</v>
      </c>
      <c r="C79" s="1643"/>
      <c r="D79" s="1643"/>
      <c r="E79" s="1643"/>
      <c r="F79" s="1643"/>
      <c r="G79" s="1643"/>
      <c r="H79" s="1643"/>
      <c r="I79" s="1643"/>
      <c r="J79" s="1643"/>
      <c r="K79" s="1643"/>
      <c r="L79" s="1643"/>
      <c r="M79" s="1643"/>
      <c r="N79" s="1643"/>
      <c r="O79" s="1643"/>
      <c r="P79" s="1643"/>
      <c r="Q79" s="1643"/>
      <c r="R79" s="1643"/>
      <c r="S79" s="1643"/>
      <c r="T79" s="1643"/>
      <c r="U79" s="1643"/>
      <c r="V79" s="1643"/>
      <c r="W79" s="1643"/>
      <c r="X79" s="1643"/>
      <c r="Y79" s="1643"/>
      <c r="Z79" s="1643"/>
      <c r="AA79" s="1643"/>
    </row>
    <row r="80" spans="2:28">
      <c r="B80" s="994"/>
      <c r="C80" s="994"/>
      <c r="D80" s="994"/>
      <c r="E80" s="994"/>
      <c r="F80" s="994"/>
      <c r="G80" s="994"/>
      <c r="H80" s="994"/>
      <c r="I80" s="994"/>
      <c r="J80" s="994"/>
      <c r="K80" s="994"/>
      <c r="L80" s="994"/>
      <c r="M80" s="994"/>
      <c r="N80" s="994"/>
      <c r="O80" s="994"/>
      <c r="P80" s="994"/>
      <c r="Q80" s="994"/>
      <c r="R80" s="994"/>
      <c r="S80" s="994"/>
      <c r="T80" s="994"/>
      <c r="U80" s="994"/>
      <c r="V80" s="994"/>
      <c r="W80" s="994"/>
      <c r="X80" s="994"/>
      <c r="Y80" s="994"/>
      <c r="Z80" s="994"/>
      <c r="AA80" s="994"/>
      <c r="AB80" s="994"/>
    </row>
    <row r="82" spans="2:28" ht="54" customHeight="1" thickBot="1">
      <c r="B82" s="1644" t="s">
        <v>1334</v>
      </c>
      <c r="C82" s="1644"/>
      <c r="D82" s="1644"/>
      <c r="E82" s="1644"/>
      <c r="F82" s="1644"/>
      <c r="G82" s="1644"/>
      <c r="H82" s="1644"/>
      <c r="I82" s="1644"/>
      <c r="J82" s="1644"/>
      <c r="K82" s="1644"/>
      <c r="L82" s="1644"/>
      <c r="M82" s="1644"/>
      <c r="N82" s="1644"/>
      <c r="O82" s="1644"/>
      <c r="P82" s="1644"/>
      <c r="Q82" s="1644"/>
      <c r="R82" s="1644"/>
      <c r="S82" s="1644"/>
      <c r="T82" s="1644"/>
      <c r="U82" s="1644"/>
      <c r="V82" s="1644"/>
      <c r="W82" s="1644"/>
      <c r="X82" s="1644"/>
      <c r="Y82" s="1644"/>
      <c r="Z82" s="1644"/>
      <c r="AA82" s="1644"/>
      <c r="AB82" s="1644"/>
    </row>
    <row r="83" spans="2:28" ht="15" thickTop="1">
      <c r="B83" s="1645"/>
      <c r="C83" s="1648" t="s">
        <v>44</v>
      </c>
      <c r="D83" s="1648"/>
      <c r="E83" s="1648" t="s">
        <v>123</v>
      </c>
      <c r="F83" s="1648"/>
      <c r="G83" s="1648"/>
      <c r="H83" s="1648"/>
      <c r="I83" s="1648"/>
      <c r="J83" s="1648"/>
      <c r="K83" s="1648"/>
      <c r="L83" s="1648"/>
      <c r="M83" s="1648" t="s">
        <v>124</v>
      </c>
      <c r="N83" s="1648"/>
      <c r="O83" s="1648"/>
      <c r="P83" s="1648"/>
      <c r="Q83" s="1648"/>
      <c r="R83" s="1648"/>
      <c r="S83" s="1648" t="s">
        <v>45</v>
      </c>
      <c r="T83" s="1648"/>
      <c r="U83" s="1648"/>
      <c r="V83" s="1648"/>
      <c r="W83" s="1648"/>
      <c r="X83" s="1648"/>
      <c r="Y83" s="1648"/>
      <c r="Z83" s="1648"/>
      <c r="AA83" s="1648"/>
      <c r="AB83" s="1649"/>
    </row>
    <row r="84" spans="2:28" ht="40.5" customHeight="1">
      <c r="B84" s="1646"/>
      <c r="C84" s="1650" t="s">
        <v>127</v>
      </c>
      <c r="D84" s="1650" t="s">
        <v>128</v>
      </c>
      <c r="E84" s="1650" t="s">
        <v>46</v>
      </c>
      <c r="F84" s="1650"/>
      <c r="G84" s="1650" t="s">
        <v>1078</v>
      </c>
      <c r="H84" s="1650"/>
      <c r="I84" s="1650" t="s">
        <v>1077</v>
      </c>
      <c r="J84" s="1650"/>
      <c r="K84" s="1650" t="s">
        <v>1098</v>
      </c>
      <c r="L84" s="1650"/>
      <c r="M84" s="1650" t="s">
        <v>48</v>
      </c>
      <c r="N84" s="1650"/>
      <c r="O84" s="1650" t="s">
        <v>49</v>
      </c>
      <c r="P84" s="1650"/>
      <c r="Q84" s="1650" t="s">
        <v>1441</v>
      </c>
      <c r="R84" s="1650"/>
      <c r="S84" s="1650" t="s">
        <v>1065</v>
      </c>
      <c r="T84" s="1650"/>
      <c r="U84" s="1650" t="s">
        <v>1066</v>
      </c>
      <c r="V84" s="1650"/>
      <c r="W84" s="1650" t="s">
        <v>1067</v>
      </c>
      <c r="X84" s="1650"/>
      <c r="Y84" s="1650" t="s">
        <v>125</v>
      </c>
      <c r="Z84" s="1650"/>
      <c r="AA84" s="1650" t="s">
        <v>47</v>
      </c>
      <c r="AB84" s="1651"/>
    </row>
    <row r="85" spans="2:28">
      <c r="B85" s="1647"/>
      <c r="C85" s="1650"/>
      <c r="D85" s="1650"/>
      <c r="E85" s="986" t="s">
        <v>127</v>
      </c>
      <c r="F85" s="986" t="s">
        <v>128</v>
      </c>
      <c r="G85" s="986" t="s">
        <v>127</v>
      </c>
      <c r="H85" s="986" t="s">
        <v>128</v>
      </c>
      <c r="I85" s="986" t="s">
        <v>127</v>
      </c>
      <c r="J85" s="986" t="s">
        <v>128</v>
      </c>
      <c r="K85" s="986" t="s">
        <v>127</v>
      </c>
      <c r="L85" s="986" t="s">
        <v>128</v>
      </c>
      <c r="M85" s="986" t="s">
        <v>127</v>
      </c>
      <c r="N85" s="986" t="s">
        <v>128</v>
      </c>
      <c r="O85" s="986" t="s">
        <v>127</v>
      </c>
      <c r="P85" s="986" t="s">
        <v>128</v>
      </c>
      <c r="Q85" s="986" t="s">
        <v>127</v>
      </c>
      <c r="R85" s="986" t="s">
        <v>128</v>
      </c>
      <c r="S85" s="986" t="s">
        <v>127</v>
      </c>
      <c r="T85" s="986" t="s">
        <v>128</v>
      </c>
      <c r="U85" s="986" t="s">
        <v>127</v>
      </c>
      <c r="V85" s="986" t="s">
        <v>128</v>
      </c>
      <c r="W85" s="986" t="s">
        <v>127</v>
      </c>
      <c r="X85" s="986" t="s">
        <v>128</v>
      </c>
      <c r="Y85" s="986" t="s">
        <v>127</v>
      </c>
      <c r="Z85" s="986" t="s">
        <v>128</v>
      </c>
      <c r="AA85" s="986" t="s">
        <v>127</v>
      </c>
      <c r="AB85" s="987" t="s">
        <v>128</v>
      </c>
    </row>
    <row r="86" spans="2:28" ht="46.5" customHeight="1">
      <c r="B86" s="988" t="s">
        <v>181</v>
      </c>
      <c r="C86" s="1016">
        <v>30</v>
      </c>
      <c r="D86" s="1017">
        <v>0.26548672566371684</v>
      </c>
      <c r="E86" s="1016">
        <v>2</v>
      </c>
      <c r="F86" s="1017">
        <v>0.1</v>
      </c>
      <c r="G86" s="1016">
        <v>2</v>
      </c>
      <c r="H86" s="1017">
        <v>0.10526315789473684</v>
      </c>
      <c r="I86" s="1016">
        <v>23</v>
      </c>
      <c r="J86" s="1017">
        <v>0.38333333333333336</v>
      </c>
      <c r="K86" s="1016">
        <v>3</v>
      </c>
      <c r="L86" s="1017">
        <v>0.21428571428571427</v>
      </c>
      <c r="M86" s="1016">
        <v>5</v>
      </c>
      <c r="N86" s="1017">
        <v>0.25</v>
      </c>
      <c r="O86" s="1016">
        <v>14</v>
      </c>
      <c r="P86" s="1017">
        <v>0.33333333333333326</v>
      </c>
      <c r="Q86" s="1016">
        <v>11</v>
      </c>
      <c r="R86" s="1017">
        <v>0.21568627450980393</v>
      </c>
      <c r="S86" s="1016">
        <v>18</v>
      </c>
      <c r="T86" s="1017">
        <v>0.339622641509434</v>
      </c>
      <c r="U86" s="1016">
        <v>5</v>
      </c>
      <c r="V86" s="1017">
        <v>0.19230769230769235</v>
      </c>
      <c r="W86" s="1016">
        <v>4</v>
      </c>
      <c r="X86" s="1017">
        <v>0.26666666666666666</v>
      </c>
      <c r="Y86" s="1016">
        <v>2</v>
      </c>
      <c r="Z86" s="1017">
        <v>0.15384615384615385</v>
      </c>
      <c r="AA86" s="1016">
        <v>1</v>
      </c>
      <c r="AB86" s="1018">
        <v>0.16666666666666663</v>
      </c>
    </row>
    <row r="87" spans="2:28" ht="46.5" customHeight="1">
      <c r="B87" s="989" t="s">
        <v>182</v>
      </c>
      <c r="C87" s="1019">
        <v>26</v>
      </c>
      <c r="D87" s="1020">
        <v>0.23008849557522124</v>
      </c>
      <c r="E87" s="1019">
        <v>4</v>
      </c>
      <c r="F87" s="1020">
        <v>0.2</v>
      </c>
      <c r="G87" s="1019">
        <v>2</v>
      </c>
      <c r="H87" s="1020">
        <v>0.10526315789473684</v>
      </c>
      <c r="I87" s="1019">
        <v>18</v>
      </c>
      <c r="J87" s="1020">
        <v>0.3</v>
      </c>
      <c r="K87" s="1019">
        <v>2</v>
      </c>
      <c r="L87" s="1020">
        <v>0.14285714285714285</v>
      </c>
      <c r="M87" s="1019">
        <v>3</v>
      </c>
      <c r="N87" s="1020">
        <v>0.15</v>
      </c>
      <c r="O87" s="1019">
        <v>9</v>
      </c>
      <c r="P87" s="1020">
        <v>0.21428571428571427</v>
      </c>
      <c r="Q87" s="1019">
        <v>14</v>
      </c>
      <c r="R87" s="1020">
        <v>0.27450980392156865</v>
      </c>
      <c r="S87" s="1019">
        <v>14</v>
      </c>
      <c r="T87" s="1020">
        <v>0.26415094339622641</v>
      </c>
      <c r="U87" s="1019">
        <v>7</v>
      </c>
      <c r="V87" s="1020">
        <v>0.26923076923076922</v>
      </c>
      <c r="W87" s="1019">
        <v>3</v>
      </c>
      <c r="X87" s="1020">
        <v>0.2</v>
      </c>
      <c r="Y87" s="1019">
        <v>2</v>
      </c>
      <c r="Z87" s="1020">
        <v>0.15384615384615385</v>
      </c>
      <c r="AA87" s="1019">
        <v>0</v>
      </c>
      <c r="AB87" s="1021">
        <v>0</v>
      </c>
    </row>
    <row r="88" spans="2:28" ht="46.5" customHeight="1">
      <c r="B88" s="989" t="s">
        <v>183</v>
      </c>
      <c r="C88" s="1019">
        <v>28</v>
      </c>
      <c r="D88" s="1020">
        <v>0.24778761061946902</v>
      </c>
      <c r="E88" s="1019">
        <v>5</v>
      </c>
      <c r="F88" s="1020">
        <v>0.25</v>
      </c>
      <c r="G88" s="1019">
        <v>1</v>
      </c>
      <c r="H88" s="1020">
        <v>5.2631578947368418E-2</v>
      </c>
      <c r="I88" s="1019">
        <v>20</v>
      </c>
      <c r="J88" s="1020">
        <v>0.33333333333333326</v>
      </c>
      <c r="K88" s="1019">
        <v>2</v>
      </c>
      <c r="L88" s="1020">
        <v>0.14285714285714285</v>
      </c>
      <c r="M88" s="1019">
        <v>2</v>
      </c>
      <c r="N88" s="1020">
        <v>0.1</v>
      </c>
      <c r="O88" s="1019">
        <v>10</v>
      </c>
      <c r="P88" s="1020">
        <v>0.23809523809523805</v>
      </c>
      <c r="Q88" s="1019">
        <v>16</v>
      </c>
      <c r="R88" s="1020">
        <v>0.31372549019607843</v>
      </c>
      <c r="S88" s="1019">
        <v>13</v>
      </c>
      <c r="T88" s="1020">
        <v>0.24528301886792453</v>
      </c>
      <c r="U88" s="1019">
        <v>7</v>
      </c>
      <c r="V88" s="1020">
        <v>0.26923076923076922</v>
      </c>
      <c r="W88" s="1019">
        <v>2</v>
      </c>
      <c r="X88" s="1020">
        <v>0.13333333333333333</v>
      </c>
      <c r="Y88" s="1019">
        <v>4</v>
      </c>
      <c r="Z88" s="1020">
        <v>0.30769230769230771</v>
      </c>
      <c r="AA88" s="1019">
        <v>2</v>
      </c>
      <c r="AB88" s="1021">
        <v>0.33333333333333326</v>
      </c>
    </row>
    <row r="89" spans="2:28" ht="46.5" customHeight="1">
      <c r="B89" s="989" t="s">
        <v>184</v>
      </c>
      <c r="C89" s="1019">
        <v>26</v>
      </c>
      <c r="D89" s="1020">
        <v>0.23008849557522124</v>
      </c>
      <c r="E89" s="1019">
        <v>9</v>
      </c>
      <c r="F89" s="1020">
        <v>0.45</v>
      </c>
      <c r="G89" s="1019">
        <v>2</v>
      </c>
      <c r="H89" s="1020">
        <v>0.10526315789473684</v>
      </c>
      <c r="I89" s="1019">
        <v>13</v>
      </c>
      <c r="J89" s="1020">
        <v>0.21666666666666667</v>
      </c>
      <c r="K89" s="1019">
        <v>2</v>
      </c>
      <c r="L89" s="1020">
        <v>0.14285714285714285</v>
      </c>
      <c r="M89" s="1019">
        <v>5</v>
      </c>
      <c r="N89" s="1020">
        <v>0.25</v>
      </c>
      <c r="O89" s="1019">
        <v>8</v>
      </c>
      <c r="P89" s="1020">
        <v>0.19047619047619047</v>
      </c>
      <c r="Q89" s="1019">
        <v>13</v>
      </c>
      <c r="R89" s="1020">
        <v>0.25490196078431371</v>
      </c>
      <c r="S89" s="1019">
        <v>8</v>
      </c>
      <c r="T89" s="1020">
        <v>0.15094339622641509</v>
      </c>
      <c r="U89" s="1019">
        <v>7</v>
      </c>
      <c r="V89" s="1020">
        <v>0.26923076923076922</v>
      </c>
      <c r="W89" s="1019">
        <v>4</v>
      </c>
      <c r="X89" s="1020">
        <v>0.26666666666666666</v>
      </c>
      <c r="Y89" s="1019">
        <v>4</v>
      </c>
      <c r="Z89" s="1020">
        <v>0.30769230769230771</v>
      </c>
      <c r="AA89" s="1019">
        <v>3</v>
      </c>
      <c r="AB89" s="1021">
        <v>0.5</v>
      </c>
    </row>
    <row r="90" spans="2:28" ht="46.5" customHeight="1">
      <c r="B90" s="989" t="s">
        <v>185</v>
      </c>
      <c r="C90" s="1019">
        <v>25</v>
      </c>
      <c r="D90" s="1020">
        <v>0.22123893805309736</v>
      </c>
      <c r="E90" s="1019">
        <v>2</v>
      </c>
      <c r="F90" s="1020">
        <v>0.1</v>
      </c>
      <c r="G90" s="1019">
        <v>13</v>
      </c>
      <c r="H90" s="1020">
        <v>0.68421052631578949</v>
      </c>
      <c r="I90" s="1019">
        <v>2</v>
      </c>
      <c r="J90" s="1020">
        <v>3.3333333333333333E-2</v>
      </c>
      <c r="K90" s="1019">
        <v>8</v>
      </c>
      <c r="L90" s="1020">
        <v>0.5714285714285714</v>
      </c>
      <c r="M90" s="1019">
        <v>6</v>
      </c>
      <c r="N90" s="1020">
        <v>0.3</v>
      </c>
      <c r="O90" s="1019">
        <v>9</v>
      </c>
      <c r="P90" s="1020">
        <v>0.21428571428571427</v>
      </c>
      <c r="Q90" s="1019">
        <v>10</v>
      </c>
      <c r="R90" s="1020">
        <v>0.19607843137254904</v>
      </c>
      <c r="S90" s="1019">
        <v>13</v>
      </c>
      <c r="T90" s="1020">
        <v>0.24528301886792453</v>
      </c>
      <c r="U90" s="1019">
        <v>4</v>
      </c>
      <c r="V90" s="1020">
        <v>0.15384615384615385</v>
      </c>
      <c r="W90" s="1019">
        <v>4</v>
      </c>
      <c r="X90" s="1020">
        <v>0.26666666666666666</v>
      </c>
      <c r="Y90" s="1019">
        <v>4</v>
      </c>
      <c r="Z90" s="1020">
        <v>0.30769230769230771</v>
      </c>
      <c r="AA90" s="1019">
        <v>0</v>
      </c>
      <c r="AB90" s="1021">
        <v>0</v>
      </c>
    </row>
    <row r="91" spans="2:28" s="1023" customFormat="1" ht="46.5" customHeight="1">
      <c r="B91" s="989" t="s">
        <v>1269</v>
      </c>
      <c r="C91" s="1019">
        <v>113</v>
      </c>
      <c r="D91" s="1020">
        <v>1</v>
      </c>
      <c r="E91" s="1019">
        <v>20</v>
      </c>
      <c r="F91" s="1020">
        <v>1</v>
      </c>
      <c r="G91" s="1019">
        <v>19</v>
      </c>
      <c r="H91" s="1020">
        <v>1</v>
      </c>
      <c r="I91" s="1019">
        <v>60</v>
      </c>
      <c r="J91" s="1020">
        <v>1</v>
      </c>
      <c r="K91" s="1019">
        <v>14</v>
      </c>
      <c r="L91" s="1020">
        <v>1</v>
      </c>
      <c r="M91" s="1019">
        <v>20</v>
      </c>
      <c r="N91" s="1020">
        <v>1</v>
      </c>
      <c r="O91" s="1019">
        <v>42</v>
      </c>
      <c r="P91" s="1020">
        <v>1</v>
      </c>
      <c r="Q91" s="1019">
        <v>51</v>
      </c>
      <c r="R91" s="1020">
        <v>1</v>
      </c>
      <c r="S91" s="1019">
        <v>53</v>
      </c>
      <c r="T91" s="1020">
        <v>1</v>
      </c>
      <c r="U91" s="1019">
        <v>26</v>
      </c>
      <c r="V91" s="1020">
        <v>1</v>
      </c>
      <c r="W91" s="1019">
        <v>15</v>
      </c>
      <c r="X91" s="1020">
        <v>1</v>
      </c>
      <c r="Y91" s="1019">
        <v>13</v>
      </c>
      <c r="Z91" s="1020">
        <v>1</v>
      </c>
      <c r="AA91" s="1022">
        <v>6</v>
      </c>
      <c r="AB91" s="1001">
        <v>1</v>
      </c>
    </row>
    <row r="92" spans="2:28" ht="46.5" customHeight="1" thickBot="1">
      <c r="B92" s="993" t="s">
        <v>209</v>
      </c>
      <c r="C92" s="1024">
        <v>1.25</v>
      </c>
      <c r="D92" s="1024"/>
      <c r="E92" s="1024">
        <v>1.1111111111111112</v>
      </c>
      <c r="F92" s="1024"/>
      <c r="G92" s="1024">
        <v>1.1666666666666667</v>
      </c>
      <c r="H92" s="1024"/>
      <c r="I92" s="1024">
        <v>1.2758620689655173</v>
      </c>
      <c r="J92" s="1024"/>
      <c r="K92" s="1024">
        <v>1.5</v>
      </c>
      <c r="L92" s="1024"/>
      <c r="M92" s="1024">
        <v>1.0714285714285714</v>
      </c>
      <c r="N92" s="1024"/>
      <c r="O92" s="1024">
        <v>1.2424242424242424</v>
      </c>
      <c r="P92" s="1024"/>
      <c r="Q92" s="1024">
        <v>1.3170731707317074</v>
      </c>
      <c r="R92" s="1024"/>
      <c r="S92" s="1024">
        <v>1.325</v>
      </c>
      <c r="T92" s="1024"/>
      <c r="U92" s="1024">
        <v>1.1818181818181819</v>
      </c>
      <c r="V92" s="1024"/>
      <c r="W92" s="1024">
        <v>1.1818181818181819</v>
      </c>
      <c r="X92" s="1024"/>
      <c r="Y92" s="1024">
        <v>1.3333333333333333</v>
      </c>
      <c r="Z92" s="1025"/>
      <c r="AA92" s="1026">
        <v>1</v>
      </c>
      <c r="AB92" s="1027"/>
    </row>
    <row r="93" spans="2:28" ht="12.95" customHeight="1" thickTop="1">
      <c r="B93" s="1643" t="s">
        <v>1457</v>
      </c>
      <c r="C93" s="1643"/>
      <c r="D93" s="1643"/>
      <c r="E93" s="1643"/>
      <c r="F93" s="1643"/>
      <c r="G93" s="1643"/>
      <c r="H93" s="1643"/>
      <c r="I93" s="1643"/>
      <c r="J93" s="1643"/>
      <c r="K93" s="1643"/>
      <c r="L93" s="1643"/>
      <c r="M93" s="1643"/>
      <c r="N93" s="1643"/>
      <c r="O93" s="1643"/>
      <c r="P93" s="1643"/>
      <c r="Q93" s="1643"/>
      <c r="R93" s="1643"/>
      <c r="S93" s="1643"/>
      <c r="T93" s="1643"/>
      <c r="U93" s="1643"/>
      <c r="V93" s="1643"/>
      <c r="W93" s="1643"/>
      <c r="X93" s="1643"/>
      <c r="Y93" s="1643"/>
      <c r="Z93" s="1643"/>
      <c r="AA93" s="1643"/>
    </row>
    <row r="94" spans="2:28" ht="15" customHeight="1"/>
    <row r="95" spans="2:28" ht="55.5" customHeight="1" thickBot="1">
      <c r="B95" s="1644" t="s">
        <v>1335</v>
      </c>
      <c r="C95" s="1644"/>
      <c r="D95" s="1644"/>
      <c r="E95" s="1644"/>
      <c r="F95" s="1644"/>
      <c r="G95" s="1644"/>
      <c r="H95" s="1644"/>
      <c r="I95" s="1644"/>
      <c r="J95" s="1644"/>
      <c r="K95" s="1644"/>
      <c r="L95" s="1644"/>
      <c r="M95" s="1644"/>
      <c r="N95" s="1644"/>
      <c r="O95" s="1644"/>
      <c r="P95" s="1644"/>
      <c r="Q95" s="1644"/>
      <c r="R95" s="1644"/>
      <c r="S95" s="1644"/>
      <c r="T95" s="1644"/>
      <c r="U95" s="1644"/>
      <c r="V95" s="1644"/>
      <c r="W95" s="1644"/>
      <c r="X95" s="1644"/>
      <c r="Y95" s="1644"/>
      <c r="Z95" s="1644"/>
      <c r="AA95" s="1644"/>
      <c r="AB95" s="1644"/>
    </row>
    <row r="96" spans="2:28" ht="15" customHeight="1" thickTop="1">
      <c r="B96" s="1645"/>
      <c r="C96" s="1648" t="s">
        <v>44</v>
      </c>
      <c r="D96" s="1648"/>
      <c r="E96" s="1648" t="s">
        <v>123</v>
      </c>
      <c r="F96" s="1648"/>
      <c r="G96" s="1648"/>
      <c r="H96" s="1648"/>
      <c r="I96" s="1648"/>
      <c r="J96" s="1648"/>
      <c r="K96" s="1648"/>
      <c r="L96" s="1648"/>
      <c r="M96" s="1648" t="s">
        <v>124</v>
      </c>
      <c r="N96" s="1648"/>
      <c r="O96" s="1648"/>
      <c r="P96" s="1648"/>
      <c r="Q96" s="1648"/>
      <c r="R96" s="1648"/>
      <c r="S96" s="1648" t="s">
        <v>45</v>
      </c>
      <c r="T96" s="1648"/>
      <c r="U96" s="1648"/>
      <c r="V96" s="1648"/>
      <c r="W96" s="1648"/>
      <c r="X96" s="1648"/>
      <c r="Y96" s="1648"/>
      <c r="Z96" s="1648"/>
      <c r="AA96" s="1648"/>
      <c r="AB96" s="1649"/>
    </row>
    <row r="97" spans="2:28" ht="31.5" customHeight="1">
      <c r="B97" s="1646"/>
      <c r="C97" s="1650" t="s">
        <v>127</v>
      </c>
      <c r="D97" s="1650" t="s">
        <v>128</v>
      </c>
      <c r="E97" s="1650" t="s">
        <v>46</v>
      </c>
      <c r="F97" s="1650"/>
      <c r="G97" s="1650" t="s">
        <v>1078</v>
      </c>
      <c r="H97" s="1650"/>
      <c r="I97" s="1650" t="s">
        <v>1077</v>
      </c>
      <c r="J97" s="1650"/>
      <c r="K97" s="1650" t="s">
        <v>1098</v>
      </c>
      <c r="L97" s="1650"/>
      <c r="M97" s="1650" t="s">
        <v>48</v>
      </c>
      <c r="N97" s="1650"/>
      <c r="O97" s="1650" t="s">
        <v>49</v>
      </c>
      <c r="P97" s="1650"/>
      <c r="Q97" s="1650" t="s">
        <v>1441</v>
      </c>
      <c r="R97" s="1650"/>
      <c r="S97" s="1650" t="s">
        <v>1065</v>
      </c>
      <c r="T97" s="1650"/>
      <c r="U97" s="1650" t="s">
        <v>1066</v>
      </c>
      <c r="V97" s="1650"/>
      <c r="W97" s="1650" t="s">
        <v>1067</v>
      </c>
      <c r="X97" s="1650"/>
      <c r="Y97" s="1650" t="s">
        <v>125</v>
      </c>
      <c r="Z97" s="1650"/>
      <c r="AA97" s="1650" t="s">
        <v>47</v>
      </c>
      <c r="AB97" s="1651"/>
    </row>
    <row r="98" spans="2:28">
      <c r="B98" s="1647"/>
      <c r="C98" s="1650"/>
      <c r="D98" s="1650"/>
      <c r="E98" s="986" t="s">
        <v>127</v>
      </c>
      <c r="F98" s="986" t="s">
        <v>128</v>
      </c>
      <c r="G98" s="986" t="s">
        <v>127</v>
      </c>
      <c r="H98" s="986" t="s">
        <v>128</v>
      </c>
      <c r="I98" s="986" t="s">
        <v>127</v>
      </c>
      <c r="J98" s="986" t="s">
        <v>128</v>
      </c>
      <c r="K98" s="986" t="s">
        <v>127</v>
      </c>
      <c r="L98" s="986" t="s">
        <v>128</v>
      </c>
      <c r="M98" s="986" t="s">
        <v>127</v>
      </c>
      <c r="N98" s="986" t="s">
        <v>128</v>
      </c>
      <c r="O98" s="986" t="s">
        <v>127</v>
      </c>
      <c r="P98" s="986" t="s">
        <v>128</v>
      </c>
      <c r="Q98" s="986" t="s">
        <v>127</v>
      </c>
      <c r="R98" s="986" t="s">
        <v>128</v>
      </c>
      <c r="S98" s="986" t="s">
        <v>127</v>
      </c>
      <c r="T98" s="986" t="s">
        <v>128</v>
      </c>
      <c r="U98" s="986" t="s">
        <v>127</v>
      </c>
      <c r="V98" s="986" t="s">
        <v>128</v>
      </c>
      <c r="W98" s="986" t="s">
        <v>127</v>
      </c>
      <c r="X98" s="986" t="s">
        <v>128</v>
      </c>
      <c r="Y98" s="986" t="s">
        <v>127</v>
      </c>
      <c r="Z98" s="986" t="s">
        <v>128</v>
      </c>
      <c r="AA98" s="986" t="s">
        <v>127</v>
      </c>
      <c r="AB98" s="987" t="s">
        <v>128</v>
      </c>
    </row>
    <row r="99" spans="2:28" ht="46.5" customHeight="1">
      <c r="B99" s="988" t="s">
        <v>181</v>
      </c>
      <c r="C99" s="1016">
        <v>3</v>
      </c>
      <c r="D99" s="1017">
        <v>2.6548672566371681E-2</v>
      </c>
      <c r="E99" s="1016">
        <v>0</v>
      </c>
      <c r="F99" s="1017">
        <v>0</v>
      </c>
      <c r="G99" s="1016">
        <v>0</v>
      </c>
      <c r="H99" s="1017">
        <v>0</v>
      </c>
      <c r="I99" s="1016">
        <v>1</v>
      </c>
      <c r="J99" s="1017">
        <v>1.6666666666666666E-2</v>
      </c>
      <c r="K99" s="1016">
        <v>2</v>
      </c>
      <c r="L99" s="1017">
        <v>0.14285714285714285</v>
      </c>
      <c r="M99" s="1016">
        <v>0</v>
      </c>
      <c r="N99" s="1017">
        <v>0</v>
      </c>
      <c r="O99" s="1016">
        <v>2</v>
      </c>
      <c r="P99" s="1017">
        <v>4.7619047619047616E-2</v>
      </c>
      <c r="Q99" s="1016">
        <v>1</v>
      </c>
      <c r="R99" s="1017">
        <v>1.9607843137254902E-2</v>
      </c>
      <c r="S99" s="1016">
        <v>2</v>
      </c>
      <c r="T99" s="1017">
        <v>3.7735849056603772E-2</v>
      </c>
      <c r="U99" s="1016">
        <v>0</v>
      </c>
      <c r="V99" s="1017">
        <v>0</v>
      </c>
      <c r="W99" s="1016">
        <v>1</v>
      </c>
      <c r="X99" s="1017">
        <v>6.6666666666666666E-2</v>
      </c>
      <c r="Y99" s="1016">
        <v>0</v>
      </c>
      <c r="Z99" s="1017">
        <v>0</v>
      </c>
      <c r="AA99" s="1016">
        <v>0</v>
      </c>
      <c r="AB99" s="1018">
        <v>0</v>
      </c>
    </row>
    <row r="100" spans="2:28" ht="46.5" customHeight="1">
      <c r="B100" s="989" t="s">
        <v>182</v>
      </c>
      <c r="C100" s="1019">
        <v>2</v>
      </c>
      <c r="D100" s="1020">
        <v>1.7699115044247787E-2</v>
      </c>
      <c r="E100" s="1019">
        <v>1</v>
      </c>
      <c r="F100" s="1020">
        <v>0.05</v>
      </c>
      <c r="G100" s="1019">
        <v>0</v>
      </c>
      <c r="H100" s="1020">
        <v>0</v>
      </c>
      <c r="I100" s="1019">
        <v>1</v>
      </c>
      <c r="J100" s="1020">
        <v>1.6666666666666666E-2</v>
      </c>
      <c r="K100" s="1019">
        <v>0</v>
      </c>
      <c r="L100" s="1020">
        <v>0</v>
      </c>
      <c r="M100" s="1019">
        <v>0</v>
      </c>
      <c r="N100" s="1020">
        <v>0</v>
      </c>
      <c r="O100" s="1019">
        <v>0</v>
      </c>
      <c r="P100" s="1020">
        <v>0</v>
      </c>
      <c r="Q100" s="1019">
        <v>2</v>
      </c>
      <c r="R100" s="1020">
        <v>3.9215686274509803E-2</v>
      </c>
      <c r="S100" s="1019">
        <v>1</v>
      </c>
      <c r="T100" s="1020">
        <v>1.8867924528301886E-2</v>
      </c>
      <c r="U100" s="1019">
        <v>0</v>
      </c>
      <c r="V100" s="1020">
        <v>0</v>
      </c>
      <c r="W100" s="1019">
        <v>0</v>
      </c>
      <c r="X100" s="1020">
        <v>0</v>
      </c>
      <c r="Y100" s="1019">
        <v>0</v>
      </c>
      <c r="Z100" s="1020">
        <v>0</v>
      </c>
      <c r="AA100" s="1019">
        <v>1</v>
      </c>
      <c r="AB100" s="1021">
        <v>0.16666666666666663</v>
      </c>
    </row>
    <row r="101" spans="2:28" ht="46.5" customHeight="1">
      <c r="B101" s="989" t="s">
        <v>183</v>
      </c>
      <c r="C101" s="1019">
        <v>46</v>
      </c>
      <c r="D101" s="1020">
        <v>0.40707964601769914</v>
      </c>
      <c r="E101" s="1019">
        <v>5</v>
      </c>
      <c r="F101" s="1020">
        <v>0.25</v>
      </c>
      <c r="G101" s="1019">
        <v>7</v>
      </c>
      <c r="H101" s="1020">
        <v>0.36842105263157893</v>
      </c>
      <c r="I101" s="1019">
        <v>29</v>
      </c>
      <c r="J101" s="1020">
        <v>0.48333333333333334</v>
      </c>
      <c r="K101" s="1019">
        <v>5</v>
      </c>
      <c r="L101" s="1020">
        <v>0.35714285714285715</v>
      </c>
      <c r="M101" s="1019">
        <v>6</v>
      </c>
      <c r="N101" s="1020">
        <v>0.3</v>
      </c>
      <c r="O101" s="1019">
        <v>15</v>
      </c>
      <c r="P101" s="1020">
        <v>0.35714285714285715</v>
      </c>
      <c r="Q101" s="1019">
        <v>25</v>
      </c>
      <c r="R101" s="1020">
        <v>0.49019607843137253</v>
      </c>
      <c r="S101" s="1019">
        <v>25</v>
      </c>
      <c r="T101" s="1020">
        <v>0.47169811320754718</v>
      </c>
      <c r="U101" s="1019">
        <v>11</v>
      </c>
      <c r="V101" s="1020">
        <v>0.42307692307692307</v>
      </c>
      <c r="W101" s="1019">
        <v>5</v>
      </c>
      <c r="X101" s="1020">
        <v>0.33333333333333326</v>
      </c>
      <c r="Y101" s="1019">
        <v>2</v>
      </c>
      <c r="Z101" s="1020">
        <v>0.15384615384615385</v>
      </c>
      <c r="AA101" s="1019">
        <v>3</v>
      </c>
      <c r="AB101" s="1021">
        <v>0.5</v>
      </c>
    </row>
    <row r="102" spans="2:28" ht="46.5" customHeight="1">
      <c r="B102" s="989" t="s">
        <v>184</v>
      </c>
      <c r="C102" s="1019">
        <v>40</v>
      </c>
      <c r="D102" s="1020">
        <v>0.35398230088495575</v>
      </c>
      <c r="E102" s="1019">
        <v>11</v>
      </c>
      <c r="F102" s="1020">
        <v>0.55000000000000004</v>
      </c>
      <c r="G102" s="1019">
        <v>6</v>
      </c>
      <c r="H102" s="1020">
        <v>0.31578947368421051</v>
      </c>
      <c r="I102" s="1019">
        <v>19</v>
      </c>
      <c r="J102" s="1020">
        <v>0.31666666666666665</v>
      </c>
      <c r="K102" s="1019">
        <v>4</v>
      </c>
      <c r="L102" s="1020">
        <v>0.2857142857142857</v>
      </c>
      <c r="M102" s="1019">
        <v>9</v>
      </c>
      <c r="N102" s="1020">
        <v>0.45</v>
      </c>
      <c r="O102" s="1019">
        <v>15</v>
      </c>
      <c r="P102" s="1020">
        <v>0.35714285714285715</v>
      </c>
      <c r="Q102" s="1019">
        <v>16</v>
      </c>
      <c r="R102" s="1020">
        <v>0.31372549019607843</v>
      </c>
      <c r="S102" s="1019">
        <v>12</v>
      </c>
      <c r="T102" s="1020">
        <v>0.22641509433962267</v>
      </c>
      <c r="U102" s="1019">
        <v>13</v>
      </c>
      <c r="V102" s="1020">
        <v>0.5</v>
      </c>
      <c r="W102" s="1019">
        <v>6</v>
      </c>
      <c r="X102" s="1020">
        <v>0.4</v>
      </c>
      <c r="Y102" s="1019">
        <v>6</v>
      </c>
      <c r="Z102" s="1020">
        <v>0.46153846153846151</v>
      </c>
      <c r="AA102" s="1019">
        <v>3</v>
      </c>
      <c r="AB102" s="1021">
        <v>0.5</v>
      </c>
    </row>
    <row r="103" spans="2:28" ht="46.5" customHeight="1">
      <c r="B103" s="989" t="s">
        <v>185</v>
      </c>
      <c r="C103" s="1019">
        <v>24</v>
      </c>
      <c r="D103" s="1020">
        <v>0.21238938053097345</v>
      </c>
      <c r="E103" s="1019">
        <v>4</v>
      </c>
      <c r="F103" s="1020">
        <v>0.2</v>
      </c>
      <c r="G103" s="1019">
        <v>6</v>
      </c>
      <c r="H103" s="1020">
        <v>0.31578947368421051</v>
      </c>
      <c r="I103" s="1019">
        <v>10</v>
      </c>
      <c r="J103" s="1020">
        <v>0.16666666666666663</v>
      </c>
      <c r="K103" s="1019">
        <v>4</v>
      </c>
      <c r="L103" s="1020">
        <v>0.2857142857142857</v>
      </c>
      <c r="M103" s="1019">
        <v>5</v>
      </c>
      <c r="N103" s="1020">
        <v>0.25</v>
      </c>
      <c r="O103" s="1019">
        <v>11</v>
      </c>
      <c r="P103" s="1020">
        <v>0.26190476190476192</v>
      </c>
      <c r="Q103" s="1019">
        <v>8</v>
      </c>
      <c r="R103" s="1020">
        <v>0.15686274509803921</v>
      </c>
      <c r="S103" s="1019">
        <v>13</v>
      </c>
      <c r="T103" s="1020">
        <v>0.24528301886792453</v>
      </c>
      <c r="U103" s="1019">
        <v>2</v>
      </c>
      <c r="V103" s="1020">
        <v>7.6923076923076927E-2</v>
      </c>
      <c r="W103" s="1019">
        <v>4</v>
      </c>
      <c r="X103" s="1020">
        <v>0.26666666666666666</v>
      </c>
      <c r="Y103" s="1019">
        <v>5</v>
      </c>
      <c r="Z103" s="1020">
        <v>0.38461538461538469</v>
      </c>
      <c r="AA103" s="1019">
        <v>0</v>
      </c>
      <c r="AB103" s="1021">
        <v>0</v>
      </c>
    </row>
    <row r="104" spans="2:28" s="1023" customFormat="1" ht="46.5" customHeight="1">
      <c r="B104" s="989" t="s">
        <v>1269</v>
      </c>
      <c r="C104" s="1019">
        <v>113</v>
      </c>
      <c r="D104" s="1020">
        <v>1</v>
      </c>
      <c r="E104" s="1019">
        <v>20</v>
      </c>
      <c r="F104" s="1020">
        <v>1</v>
      </c>
      <c r="G104" s="1019">
        <v>19</v>
      </c>
      <c r="H104" s="1020">
        <v>1</v>
      </c>
      <c r="I104" s="1019">
        <v>60</v>
      </c>
      <c r="J104" s="1020">
        <v>1</v>
      </c>
      <c r="K104" s="1019">
        <v>14</v>
      </c>
      <c r="L104" s="1020">
        <v>1</v>
      </c>
      <c r="M104" s="1019">
        <v>20</v>
      </c>
      <c r="N104" s="1020">
        <v>1</v>
      </c>
      <c r="O104" s="1019">
        <v>42</v>
      </c>
      <c r="P104" s="1020">
        <v>1</v>
      </c>
      <c r="Q104" s="1019">
        <v>51</v>
      </c>
      <c r="R104" s="1020">
        <v>1</v>
      </c>
      <c r="S104" s="1019">
        <v>53</v>
      </c>
      <c r="T104" s="1020">
        <v>1</v>
      </c>
      <c r="U104" s="1019">
        <v>26</v>
      </c>
      <c r="V104" s="1020">
        <v>1</v>
      </c>
      <c r="W104" s="1019">
        <v>15</v>
      </c>
      <c r="X104" s="1020">
        <v>1</v>
      </c>
      <c r="Y104" s="1019">
        <v>13</v>
      </c>
      <c r="Z104" s="1020">
        <v>1</v>
      </c>
      <c r="AA104" s="1022">
        <v>6</v>
      </c>
      <c r="AB104" s="1001">
        <v>1</v>
      </c>
    </row>
    <row r="105" spans="2:28" ht="46.5" customHeight="1" thickBot="1">
      <c r="B105" s="993" t="s">
        <v>209</v>
      </c>
      <c r="C105" s="1024">
        <v>1.0224719101123596</v>
      </c>
      <c r="D105" s="1024"/>
      <c r="E105" s="1024">
        <v>1.0625</v>
      </c>
      <c r="F105" s="1024"/>
      <c r="G105" s="1024">
        <v>1</v>
      </c>
      <c r="H105" s="1024"/>
      <c r="I105" s="1024">
        <v>1</v>
      </c>
      <c r="J105" s="1024"/>
      <c r="K105" s="1024">
        <v>1.1000000000000001</v>
      </c>
      <c r="L105" s="1024"/>
      <c r="M105" s="1024">
        <v>1</v>
      </c>
      <c r="N105" s="1024"/>
      <c r="O105" s="1024">
        <v>1.032258064516129</v>
      </c>
      <c r="P105" s="1024"/>
      <c r="Q105" s="1024">
        <v>1.0232558139534884</v>
      </c>
      <c r="R105" s="1024"/>
      <c r="S105" s="1024">
        <v>1</v>
      </c>
      <c r="T105" s="1024"/>
      <c r="U105" s="1024">
        <v>1</v>
      </c>
      <c r="V105" s="1024"/>
      <c r="W105" s="1024">
        <v>1.0909090909090908</v>
      </c>
      <c r="X105" s="1024"/>
      <c r="Y105" s="1024">
        <v>1</v>
      </c>
      <c r="Z105" s="1025"/>
      <c r="AA105" s="1026">
        <v>1.1666666666666667</v>
      </c>
      <c r="AB105" s="1027"/>
    </row>
    <row r="106" spans="2:28" ht="12.95" customHeight="1" thickTop="1">
      <c r="B106" s="1643" t="s">
        <v>1457</v>
      </c>
      <c r="C106" s="1643"/>
      <c r="D106" s="1643"/>
      <c r="E106" s="1643"/>
      <c r="F106" s="1643"/>
      <c r="G106" s="1643"/>
      <c r="H106" s="1643"/>
      <c r="I106" s="1643"/>
      <c r="J106" s="1643"/>
      <c r="K106" s="1643"/>
      <c r="L106" s="1643"/>
      <c r="M106" s="1643"/>
      <c r="N106" s="1643"/>
      <c r="O106" s="1643"/>
      <c r="P106" s="1643"/>
      <c r="Q106" s="1643"/>
      <c r="R106" s="1643"/>
      <c r="S106" s="1643"/>
      <c r="T106" s="1643"/>
      <c r="U106" s="1643"/>
      <c r="V106" s="1643"/>
      <c r="W106" s="1643"/>
      <c r="X106" s="1643"/>
      <c r="Y106" s="1643"/>
      <c r="Z106" s="1643"/>
      <c r="AA106" s="1643"/>
    </row>
    <row r="107" spans="2:28" ht="15.75" customHeight="1"/>
    <row r="108" spans="2:28" ht="66" customHeight="1" thickBot="1">
      <c r="B108" s="1644" t="s">
        <v>1336</v>
      </c>
      <c r="C108" s="1644"/>
      <c r="D108" s="1644"/>
      <c r="E108" s="1644"/>
      <c r="F108" s="1644"/>
      <c r="G108" s="1644"/>
      <c r="H108" s="1644"/>
      <c r="I108" s="1644"/>
      <c r="J108" s="1644"/>
      <c r="K108" s="1644"/>
      <c r="L108" s="1644"/>
      <c r="M108" s="1644"/>
      <c r="N108" s="1644"/>
      <c r="O108" s="1644"/>
      <c r="P108" s="1644"/>
      <c r="Q108" s="1644"/>
      <c r="R108" s="1644"/>
      <c r="S108" s="1644"/>
      <c r="T108" s="1644"/>
      <c r="U108" s="1644"/>
      <c r="V108" s="1644"/>
      <c r="W108" s="1644"/>
      <c r="X108" s="1644"/>
      <c r="Y108" s="1644"/>
      <c r="Z108" s="1644"/>
      <c r="AA108" s="1644"/>
      <c r="AB108" s="1644"/>
    </row>
    <row r="109" spans="2:28" ht="15" thickTop="1">
      <c r="B109" s="1645"/>
      <c r="C109" s="1648" t="s">
        <v>44</v>
      </c>
      <c r="D109" s="1648"/>
      <c r="E109" s="1648" t="s">
        <v>123</v>
      </c>
      <c r="F109" s="1648"/>
      <c r="G109" s="1648"/>
      <c r="H109" s="1648"/>
      <c r="I109" s="1648"/>
      <c r="J109" s="1648"/>
      <c r="K109" s="1648"/>
      <c r="L109" s="1648"/>
      <c r="M109" s="1648" t="s">
        <v>124</v>
      </c>
      <c r="N109" s="1648"/>
      <c r="O109" s="1648"/>
      <c r="P109" s="1648"/>
      <c r="Q109" s="1648"/>
      <c r="R109" s="1648"/>
      <c r="S109" s="1648" t="s">
        <v>45</v>
      </c>
      <c r="T109" s="1648"/>
      <c r="U109" s="1648"/>
      <c r="V109" s="1648"/>
      <c r="W109" s="1648"/>
      <c r="X109" s="1648"/>
      <c r="Y109" s="1648"/>
      <c r="Z109" s="1648"/>
      <c r="AA109" s="1648"/>
      <c r="AB109" s="1649"/>
    </row>
    <row r="110" spans="2:28" ht="36.75" customHeight="1">
      <c r="B110" s="1646"/>
      <c r="C110" s="1650" t="s">
        <v>127</v>
      </c>
      <c r="D110" s="1650" t="s">
        <v>128</v>
      </c>
      <c r="E110" s="1650" t="s">
        <v>46</v>
      </c>
      <c r="F110" s="1650"/>
      <c r="G110" s="1650" t="s">
        <v>1078</v>
      </c>
      <c r="H110" s="1650"/>
      <c r="I110" s="1650" t="s">
        <v>1077</v>
      </c>
      <c r="J110" s="1650"/>
      <c r="K110" s="1650" t="s">
        <v>1098</v>
      </c>
      <c r="L110" s="1650"/>
      <c r="M110" s="1650" t="s">
        <v>48</v>
      </c>
      <c r="N110" s="1650"/>
      <c r="O110" s="1650" t="s">
        <v>49</v>
      </c>
      <c r="P110" s="1650"/>
      <c r="Q110" s="1650" t="s">
        <v>1441</v>
      </c>
      <c r="R110" s="1650"/>
      <c r="S110" s="1650" t="s">
        <v>1065</v>
      </c>
      <c r="T110" s="1650"/>
      <c r="U110" s="1650" t="s">
        <v>1066</v>
      </c>
      <c r="V110" s="1650"/>
      <c r="W110" s="1650" t="s">
        <v>1067</v>
      </c>
      <c r="X110" s="1650"/>
      <c r="Y110" s="1650" t="s">
        <v>125</v>
      </c>
      <c r="Z110" s="1650"/>
      <c r="AA110" s="1650" t="s">
        <v>47</v>
      </c>
      <c r="AB110" s="1651"/>
    </row>
    <row r="111" spans="2:28" ht="15" customHeight="1">
      <c r="B111" s="1647"/>
      <c r="C111" s="1650"/>
      <c r="D111" s="1650"/>
      <c r="E111" s="986" t="s">
        <v>127</v>
      </c>
      <c r="F111" s="986" t="s">
        <v>128</v>
      </c>
      <c r="G111" s="986" t="s">
        <v>127</v>
      </c>
      <c r="H111" s="986" t="s">
        <v>128</v>
      </c>
      <c r="I111" s="986" t="s">
        <v>127</v>
      </c>
      <c r="J111" s="986" t="s">
        <v>128</v>
      </c>
      <c r="K111" s="986" t="s">
        <v>127</v>
      </c>
      <c r="L111" s="986" t="s">
        <v>128</v>
      </c>
      <c r="M111" s="986" t="s">
        <v>127</v>
      </c>
      <c r="N111" s="986" t="s">
        <v>128</v>
      </c>
      <c r="O111" s="986" t="s">
        <v>127</v>
      </c>
      <c r="P111" s="986" t="s">
        <v>128</v>
      </c>
      <c r="Q111" s="986" t="s">
        <v>127</v>
      </c>
      <c r="R111" s="986" t="s">
        <v>128</v>
      </c>
      <c r="S111" s="986" t="s">
        <v>127</v>
      </c>
      <c r="T111" s="986" t="s">
        <v>128</v>
      </c>
      <c r="U111" s="986" t="s">
        <v>127</v>
      </c>
      <c r="V111" s="986" t="s">
        <v>128</v>
      </c>
      <c r="W111" s="986" t="s">
        <v>127</v>
      </c>
      <c r="X111" s="986" t="s">
        <v>128</v>
      </c>
      <c r="Y111" s="986" t="s">
        <v>127</v>
      </c>
      <c r="Z111" s="986" t="s">
        <v>128</v>
      </c>
      <c r="AA111" s="986" t="s">
        <v>127</v>
      </c>
      <c r="AB111" s="987" t="s">
        <v>128</v>
      </c>
    </row>
    <row r="112" spans="2:28" ht="46.5" customHeight="1">
      <c r="B112" s="988" t="s">
        <v>181</v>
      </c>
      <c r="C112" s="1016">
        <v>1</v>
      </c>
      <c r="D112" s="1017">
        <v>8.8495575221238937E-3</v>
      </c>
      <c r="E112" s="1016">
        <v>0</v>
      </c>
      <c r="F112" s="1017">
        <v>0</v>
      </c>
      <c r="G112" s="1016">
        <v>0</v>
      </c>
      <c r="H112" s="1017">
        <v>0</v>
      </c>
      <c r="I112" s="1016">
        <v>1</v>
      </c>
      <c r="J112" s="1017">
        <v>1.6666666666666666E-2</v>
      </c>
      <c r="K112" s="1016">
        <v>0</v>
      </c>
      <c r="L112" s="1017">
        <v>0</v>
      </c>
      <c r="M112" s="1016">
        <v>0</v>
      </c>
      <c r="N112" s="1017">
        <v>0</v>
      </c>
      <c r="O112" s="1016">
        <v>0</v>
      </c>
      <c r="P112" s="1017">
        <v>0</v>
      </c>
      <c r="Q112" s="1016">
        <v>1</v>
      </c>
      <c r="R112" s="1017">
        <v>1.9607843137254902E-2</v>
      </c>
      <c r="S112" s="1016">
        <v>1</v>
      </c>
      <c r="T112" s="1017">
        <v>1.8867924528301886E-2</v>
      </c>
      <c r="U112" s="1016">
        <v>0</v>
      </c>
      <c r="V112" s="1017">
        <v>0</v>
      </c>
      <c r="W112" s="1016">
        <v>0</v>
      </c>
      <c r="X112" s="1017">
        <v>0</v>
      </c>
      <c r="Y112" s="1016">
        <v>0</v>
      </c>
      <c r="Z112" s="1017">
        <v>0</v>
      </c>
      <c r="AA112" s="1016">
        <v>0</v>
      </c>
      <c r="AB112" s="1018">
        <v>0</v>
      </c>
    </row>
    <row r="113" spans="2:28" ht="46.5" customHeight="1">
      <c r="B113" s="989" t="s">
        <v>182</v>
      </c>
      <c r="C113" s="1019">
        <v>6</v>
      </c>
      <c r="D113" s="1020">
        <v>5.3097345132743362E-2</v>
      </c>
      <c r="E113" s="1019">
        <v>3</v>
      </c>
      <c r="F113" s="1020">
        <v>0.15</v>
      </c>
      <c r="G113" s="1019">
        <v>0</v>
      </c>
      <c r="H113" s="1020">
        <v>0</v>
      </c>
      <c r="I113" s="1019">
        <v>2</v>
      </c>
      <c r="J113" s="1020">
        <v>3.3333333333333333E-2</v>
      </c>
      <c r="K113" s="1019">
        <v>1</v>
      </c>
      <c r="L113" s="1020">
        <v>7.1428571428571425E-2</v>
      </c>
      <c r="M113" s="1019">
        <v>2</v>
      </c>
      <c r="N113" s="1020">
        <v>0.1</v>
      </c>
      <c r="O113" s="1019">
        <v>0</v>
      </c>
      <c r="P113" s="1020">
        <v>0</v>
      </c>
      <c r="Q113" s="1019">
        <v>4</v>
      </c>
      <c r="R113" s="1020">
        <v>7.8431372549019607E-2</v>
      </c>
      <c r="S113" s="1019">
        <v>3</v>
      </c>
      <c r="T113" s="1020">
        <v>5.6603773584905669E-2</v>
      </c>
      <c r="U113" s="1019">
        <v>0</v>
      </c>
      <c r="V113" s="1020">
        <v>0</v>
      </c>
      <c r="W113" s="1019">
        <v>2</v>
      </c>
      <c r="X113" s="1020">
        <v>0.13333333333333333</v>
      </c>
      <c r="Y113" s="1019">
        <v>0</v>
      </c>
      <c r="Z113" s="1020">
        <v>0</v>
      </c>
      <c r="AA113" s="1019">
        <v>1</v>
      </c>
      <c r="AB113" s="1021">
        <v>0.16666666666666663</v>
      </c>
    </row>
    <row r="114" spans="2:28" ht="46.5" customHeight="1">
      <c r="B114" s="989" t="s">
        <v>183</v>
      </c>
      <c r="C114" s="1019">
        <v>30</v>
      </c>
      <c r="D114" s="1020">
        <v>0.26548672566371684</v>
      </c>
      <c r="E114" s="1019">
        <v>4</v>
      </c>
      <c r="F114" s="1020">
        <v>0.2</v>
      </c>
      <c r="G114" s="1019">
        <v>0</v>
      </c>
      <c r="H114" s="1020">
        <v>0</v>
      </c>
      <c r="I114" s="1019">
        <v>24</v>
      </c>
      <c r="J114" s="1020">
        <v>0.4</v>
      </c>
      <c r="K114" s="1019">
        <v>2</v>
      </c>
      <c r="L114" s="1020">
        <v>0.14285714285714285</v>
      </c>
      <c r="M114" s="1019">
        <v>2</v>
      </c>
      <c r="N114" s="1020">
        <v>0.1</v>
      </c>
      <c r="O114" s="1019">
        <v>8</v>
      </c>
      <c r="P114" s="1020">
        <v>0.19047619047619047</v>
      </c>
      <c r="Q114" s="1019">
        <v>20</v>
      </c>
      <c r="R114" s="1020">
        <v>0.39215686274509809</v>
      </c>
      <c r="S114" s="1019">
        <v>16</v>
      </c>
      <c r="T114" s="1020">
        <v>0.30188679245283018</v>
      </c>
      <c r="U114" s="1019">
        <v>10</v>
      </c>
      <c r="V114" s="1020">
        <v>0.38461538461538469</v>
      </c>
      <c r="W114" s="1019">
        <v>2</v>
      </c>
      <c r="X114" s="1020">
        <v>0.13333333333333333</v>
      </c>
      <c r="Y114" s="1019">
        <v>1</v>
      </c>
      <c r="Z114" s="1020">
        <v>7.6923076923076927E-2</v>
      </c>
      <c r="AA114" s="1019">
        <v>1</v>
      </c>
      <c r="AB114" s="1021">
        <v>0.16666666666666663</v>
      </c>
    </row>
    <row r="115" spans="2:28" ht="46.5" customHeight="1">
      <c r="B115" s="989" t="s">
        <v>184</v>
      </c>
      <c r="C115" s="1019">
        <v>36</v>
      </c>
      <c r="D115" s="1020">
        <v>0.31858407079646017</v>
      </c>
      <c r="E115" s="1019">
        <v>10</v>
      </c>
      <c r="F115" s="1020">
        <v>0.5</v>
      </c>
      <c r="G115" s="1019">
        <v>5</v>
      </c>
      <c r="H115" s="1020">
        <v>0.26315789473684209</v>
      </c>
      <c r="I115" s="1019">
        <v>17</v>
      </c>
      <c r="J115" s="1020">
        <v>0.28333333333333333</v>
      </c>
      <c r="K115" s="1019">
        <v>4</v>
      </c>
      <c r="L115" s="1020">
        <v>0.2857142857142857</v>
      </c>
      <c r="M115" s="1019">
        <v>9</v>
      </c>
      <c r="N115" s="1020">
        <v>0.45</v>
      </c>
      <c r="O115" s="1019">
        <v>15</v>
      </c>
      <c r="P115" s="1020">
        <v>0.35714285714285715</v>
      </c>
      <c r="Q115" s="1019">
        <v>12</v>
      </c>
      <c r="R115" s="1020">
        <v>0.23529411764705879</v>
      </c>
      <c r="S115" s="1019">
        <v>15</v>
      </c>
      <c r="T115" s="1020">
        <v>0.28301886792452829</v>
      </c>
      <c r="U115" s="1019">
        <v>10</v>
      </c>
      <c r="V115" s="1020">
        <v>0.38461538461538469</v>
      </c>
      <c r="W115" s="1019">
        <v>3</v>
      </c>
      <c r="X115" s="1020">
        <v>0.2</v>
      </c>
      <c r="Y115" s="1019">
        <v>5</v>
      </c>
      <c r="Z115" s="1020">
        <v>0.38461538461538469</v>
      </c>
      <c r="AA115" s="1019">
        <v>3</v>
      </c>
      <c r="AB115" s="1021">
        <v>0.5</v>
      </c>
    </row>
    <row r="116" spans="2:28" ht="46.5" customHeight="1">
      <c r="B116" s="989" t="s">
        <v>185</v>
      </c>
      <c r="C116" s="1019">
        <v>41</v>
      </c>
      <c r="D116" s="1020">
        <v>0.36283185840707965</v>
      </c>
      <c r="E116" s="1019">
        <v>4</v>
      </c>
      <c r="F116" s="1020">
        <v>0.2</v>
      </c>
      <c r="G116" s="1019">
        <v>14</v>
      </c>
      <c r="H116" s="1020">
        <v>0.73684210526315785</v>
      </c>
      <c r="I116" s="1019">
        <v>16</v>
      </c>
      <c r="J116" s="1020">
        <v>0.26666666666666666</v>
      </c>
      <c r="K116" s="1019">
        <v>7</v>
      </c>
      <c r="L116" s="1020">
        <v>0.5</v>
      </c>
      <c r="M116" s="1019">
        <v>8</v>
      </c>
      <c r="N116" s="1020">
        <v>0.4</v>
      </c>
      <c r="O116" s="1019">
        <v>19</v>
      </c>
      <c r="P116" s="1020">
        <v>0.45238095238095238</v>
      </c>
      <c r="Q116" s="1019">
        <v>14</v>
      </c>
      <c r="R116" s="1020">
        <v>0.27450980392156865</v>
      </c>
      <c r="S116" s="1019">
        <v>19</v>
      </c>
      <c r="T116" s="1020">
        <v>0.35849056603773582</v>
      </c>
      <c r="U116" s="1019">
        <v>6</v>
      </c>
      <c r="V116" s="1020">
        <v>0.23076923076923075</v>
      </c>
      <c r="W116" s="1019">
        <v>8</v>
      </c>
      <c r="X116" s="1020">
        <v>0.53333333333333333</v>
      </c>
      <c r="Y116" s="1019">
        <v>7</v>
      </c>
      <c r="Z116" s="1020">
        <v>0.53846153846153844</v>
      </c>
      <c r="AA116" s="1019">
        <v>1</v>
      </c>
      <c r="AB116" s="1021">
        <v>0.16666666666666663</v>
      </c>
    </row>
    <row r="117" spans="2:28" s="1023" customFormat="1" ht="46.5" customHeight="1">
      <c r="B117" s="989" t="s">
        <v>1269</v>
      </c>
      <c r="C117" s="1019">
        <v>113</v>
      </c>
      <c r="D117" s="1020">
        <v>1</v>
      </c>
      <c r="E117" s="1019">
        <v>20</v>
      </c>
      <c r="F117" s="1020">
        <v>1</v>
      </c>
      <c r="G117" s="1019">
        <v>19</v>
      </c>
      <c r="H117" s="1020">
        <v>1</v>
      </c>
      <c r="I117" s="1019">
        <v>60</v>
      </c>
      <c r="J117" s="1020">
        <v>1</v>
      </c>
      <c r="K117" s="1019">
        <v>14</v>
      </c>
      <c r="L117" s="1020">
        <v>1</v>
      </c>
      <c r="M117" s="1019">
        <v>20</v>
      </c>
      <c r="N117" s="1020">
        <v>1</v>
      </c>
      <c r="O117" s="1019">
        <v>42</v>
      </c>
      <c r="P117" s="1020">
        <v>1</v>
      </c>
      <c r="Q117" s="1019">
        <v>51</v>
      </c>
      <c r="R117" s="1020">
        <v>1</v>
      </c>
      <c r="S117" s="1019">
        <v>53</v>
      </c>
      <c r="T117" s="1020">
        <v>1</v>
      </c>
      <c r="U117" s="1019">
        <v>26</v>
      </c>
      <c r="V117" s="1020">
        <v>1</v>
      </c>
      <c r="W117" s="1019">
        <v>15</v>
      </c>
      <c r="X117" s="1020">
        <v>1</v>
      </c>
      <c r="Y117" s="1019">
        <v>13</v>
      </c>
      <c r="Z117" s="1020">
        <v>1</v>
      </c>
      <c r="AA117" s="1022">
        <v>6</v>
      </c>
      <c r="AB117" s="1001">
        <v>1</v>
      </c>
    </row>
    <row r="118" spans="2:28" ht="46.5" customHeight="1" thickBot="1">
      <c r="B118" s="993" t="s">
        <v>209</v>
      </c>
      <c r="C118" s="1024">
        <v>1.0138888888888888</v>
      </c>
      <c r="D118" s="1024"/>
      <c r="E118" s="1024">
        <v>1.0625</v>
      </c>
      <c r="F118" s="1024"/>
      <c r="G118" s="1024">
        <v>1</v>
      </c>
      <c r="H118" s="1024"/>
      <c r="I118" s="1024">
        <v>1</v>
      </c>
      <c r="J118" s="1024"/>
      <c r="K118" s="1024">
        <v>1</v>
      </c>
      <c r="L118" s="1024"/>
      <c r="M118" s="1024">
        <v>1.0833333333333333</v>
      </c>
      <c r="N118" s="1024"/>
      <c r="O118" s="1024">
        <v>1</v>
      </c>
      <c r="P118" s="1024"/>
      <c r="Q118" s="1024">
        <v>1</v>
      </c>
      <c r="R118" s="1024"/>
      <c r="S118" s="1024">
        <v>1.0294117647058822</v>
      </c>
      <c r="T118" s="1024"/>
      <c r="U118" s="1024">
        <v>1</v>
      </c>
      <c r="V118" s="1024"/>
      <c r="W118" s="1024">
        <v>1</v>
      </c>
      <c r="X118" s="1024"/>
      <c r="Y118" s="1024">
        <v>1</v>
      </c>
      <c r="Z118" s="1025"/>
      <c r="AA118" s="1026">
        <v>1</v>
      </c>
      <c r="AB118" s="1027"/>
    </row>
    <row r="119" spans="2:28" ht="12.95" customHeight="1" thickTop="1">
      <c r="B119" s="1643" t="s">
        <v>1457</v>
      </c>
      <c r="C119" s="1643"/>
      <c r="D119" s="1643"/>
      <c r="E119" s="1643"/>
      <c r="F119" s="1643"/>
      <c r="G119" s="1643"/>
      <c r="H119" s="1643"/>
      <c r="I119" s="1643"/>
      <c r="J119" s="1643"/>
      <c r="K119" s="1643"/>
      <c r="L119" s="1643"/>
      <c r="M119" s="1643"/>
      <c r="N119" s="1643"/>
      <c r="O119" s="1643"/>
      <c r="P119" s="1643"/>
      <c r="Q119" s="1643"/>
      <c r="R119" s="1643"/>
      <c r="S119" s="1643"/>
      <c r="T119" s="1643"/>
      <c r="U119" s="1643"/>
      <c r="V119" s="1643"/>
      <c r="W119" s="1643"/>
      <c r="X119" s="1643"/>
      <c r="Y119" s="1643"/>
      <c r="Z119" s="1643"/>
      <c r="AA119" s="1643"/>
    </row>
    <row r="120" spans="2:28" ht="15" customHeight="1"/>
    <row r="121" spans="2:28" ht="51" customHeight="1" thickBot="1">
      <c r="B121" s="1644" t="s">
        <v>1337</v>
      </c>
      <c r="C121" s="1644"/>
      <c r="D121" s="1644"/>
      <c r="E121" s="1644"/>
      <c r="F121" s="1644"/>
      <c r="G121" s="1644"/>
      <c r="H121" s="1644"/>
      <c r="I121" s="1644"/>
      <c r="J121" s="1644"/>
      <c r="K121" s="1644"/>
      <c r="L121" s="1644"/>
      <c r="M121" s="1644"/>
      <c r="N121" s="1644"/>
      <c r="O121" s="1644"/>
      <c r="P121" s="1644"/>
      <c r="Q121" s="1644"/>
      <c r="R121" s="1644"/>
      <c r="S121" s="1644"/>
      <c r="T121" s="1644"/>
      <c r="U121" s="1644"/>
      <c r="V121" s="1644"/>
      <c r="W121" s="1644"/>
      <c r="X121" s="1644"/>
      <c r="Y121" s="1644"/>
      <c r="Z121" s="1644"/>
      <c r="AA121" s="1644"/>
      <c r="AB121" s="1644"/>
    </row>
    <row r="122" spans="2:28" ht="15" thickTop="1">
      <c r="B122" s="1645"/>
      <c r="C122" s="1648" t="s">
        <v>44</v>
      </c>
      <c r="D122" s="1648"/>
      <c r="E122" s="1648" t="s">
        <v>123</v>
      </c>
      <c r="F122" s="1648"/>
      <c r="G122" s="1648"/>
      <c r="H122" s="1648"/>
      <c r="I122" s="1648"/>
      <c r="J122" s="1648"/>
      <c r="K122" s="1648"/>
      <c r="L122" s="1648"/>
      <c r="M122" s="1648" t="s">
        <v>124</v>
      </c>
      <c r="N122" s="1648"/>
      <c r="O122" s="1648"/>
      <c r="P122" s="1648"/>
      <c r="Q122" s="1648"/>
      <c r="R122" s="1648"/>
      <c r="S122" s="1648" t="s">
        <v>45</v>
      </c>
      <c r="T122" s="1648"/>
      <c r="U122" s="1648"/>
      <c r="V122" s="1648"/>
      <c r="W122" s="1648"/>
      <c r="X122" s="1648"/>
      <c r="Y122" s="1648"/>
      <c r="Z122" s="1648"/>
      <c r="AA122" s="1648"/>
      <c r="AB122" s="1649"/>
    </row>
    <row r="123" spans="2:28" ht="36.75" customHeight="1">
      <c r="B123" s="1646"/>
      <c r="C123" s="1650" t="s">
        <v>127</v>
      </c>
      <c r="D123" s="1650" t="s">
        <v>128</v>
      </c>
      <c r="E123" s="1650" t="s">
        <v>46</v>
      </c>
      <c r="F123" s="1650"/>
      <c r="G123" s="1650" t="s">
        <v>1078</v>
      </c>
      <c r="H123" s="1650"/>
      <c r="I123" s="1650" t="s">
        <v>1077</v>
      </c>
      <c r="J123" s="1650"/>
      <c r="K123" s="1650" t="s">
        <v>1098</v>
      </c>
      <c r="L123" s="1650"/>
      <c r="M123" s="1650" t="s">
        <v>48</v>
      </c>
      <c r="N123" s="1650"/>
      <c r="O123" s="1650" t="s">
        <v>49</v>
      </c>
      <c r="P123" s="1650"/>
      <c r="Q123" s="1650" t="s">
        <v>1441</v>
      </c>
      <c r="R123" s="1650"/>
      <c r="S123" s="1650" t="s">
        <v>1065</v>
      </c>
      <c r="T123" s="1650"/>
      <c r="U123" s="1650" t="s">
        <v>1066</v>
      </c>
      <c r="V123" s="1650"/>
      <c r="W123" s="1650" t="s">
        <v>1067</v>
      </c>
      <c r="X123" s="1650"/>
      <c r="Y123" s="1650" t="s">
        <v>125</v>
      </c>
      <c r="Z123" s="1650"/>
      <c r="AA123" s="1650" t="s">
        <v>47</v>
      </c>
      <c r="AB123" s="1651"/>
    </row>
    <row r="124" spans="2:28">
      <c r="B124" s="1647"/>
      <c r="C124" s="1650"/>
      <c r="D124" s="1650"/>
      <c r="E124" s="986" t="s">
        <v>127</v>
      </c>
      <c r="F124" s="986" t="s">
        <v>128</v>
      </c>
      <c r="G124" s="986" t="s">
        <v>127</v>
      </c>
      <c r="H124" s="986" t="s">
        <v>128</v>
      </c>
      <c r="I124" s="986" t="s">
        <v>127</v>
      </c>
      <c r="J124" s="986" t="s">
        <v>128</v>
      </c>
      <c r="K124" s="986" t="s">
        <v>127</v>
      </c>
      <c r="L124" s="986" t="s">
        <v>128</v>
      </c>
      <c r="M124" s="986" t="s">
        <v>127</v>
      </c>
      <c r="N124" s="986" t="s">
        <v>128</v>
      </c>
      <c r="O124" s="986" t="s">
        <v>127</v>
      </c>
      <c r="P124" s="986" t="s">
        <v>128</v>
      </c>
      <c r="Q124" s="986" t="s">
        <v>127</v>
      </c>
      <c r="R124" s="986" t="s">
        <v>128</v>
      </c>
      <c r="S124" s="986" t="s">
        <v>127</v>
      </c>
      <c r="T124" s="986" t="s">
        <v>128</v>
      </c>
      <c r="U124" s="986" t="s">
        <v>127</v>
      </c>
      <c r="V124" s="986" t="s">
        <v>128</v>
      </c>
      <c r="W124" s="986" t="s">
        <v>127</v>
      </c>
      <c r="X124" s="986" t="s">
        <v>128</v>
      </c>
      <c r="Y124" s="986" t="s">
        <v>127</v>
      </c>
      <c r="Z124" s="986" t="s">
        <v>128</v>
      </c>
      <c r="AA124" s="986" t="s">
        <v>127</v>
      </c>
      <c r="AB124" s="987" t="s">
        <v>128</v>
      </c>
    </row>
    <row r="125" spans="2:28" ht="46.5" customHeight="1">
      <c r="B125" s="988" t="s">
        <v>181</v>
      </c>
      <c r="C125" s="1016">
        <v>1</v>
      </c>
      <c r="D125" s="1017">
        <v>8.8495575221238937E-3</v>
      </c>
      <c r="E125" s="1016">
        <v>0</v>
      </c>
      <c r="F125" s="1017">
        <v>0</v>
      </c>
      <c r="G125" s="1016">
        <v>0</v>
      </c>
      <c r="H125" s="1017">
        <v>0</v>
      </c>
      <c r="I125" s="1016">
        <v>1</v>
      </c>
      <c r="J125" s="1017">
        <v>1.6666666666666666E-2</v>
      </c>
      <c r="K125" s="1016">
        <v>0</v>
      </c>
      <c r="L125" s="1017">
        <v>0</v>
      </c>
      <c r="M125" s="1016">
        <v>0</v>
      </c>
      <c r="N125" s="1017">
        <v>0</v>
      </c>
      <c r="O125" s="1016">
        <v>0</v>
      </c>
      <c r="P125" s="1017">
        <v>0</v>
      </c>
      <c r="Q125" s="1016">
        <v>1</v>
      </c>
      <c r="R125" s="1017">
        <v>1.9607843137254902E-2</v>
      </c>
      <c r="S125" s="1016">
        <v>1</v>
      </c>
      <c r="T125" s="1017">
        <v>1.8867924528301886E-2</v>
      </c>
      <c r="U125" s="1016">
        <v>0</v>
      </c>
      <c r="V125" s="1017">
        <v>0</v>
      </c>
      <c r="W125" s="1016">
        <v>0</v>
      </c>
      <c r="X125" s="1017">
        <v>0</v>
      </c>
      <c r="Y125" s="1016">
        <v>0</v>
      </c>
      <c r="Z125" s="1017">
        <v>0</v>
      </c>
      <c r="AA125" s="1016">
        <v>0</v>
      </c>
      <c r="AB125" s="1018">
        <v>0</v>
      </c>
    </row>
    <row r="126" spans="2:28" ht="46.5" customHeight="1">
      <c r="B126" s="989" t="s">
        <v>182</v>
      </c>
      <c r="C126" s="1019">
        <v>3</v>
      </c>
      <c r="D126" s="1020">
        <v>2.6548672566371681E-2</v>
      </c>
      <c r="E126" s="1019">
        <v>0</v>
      </c>
      <c r="F126" s="1020">
        <v>0</v>
      </c>
      <c r="G126" s="1019">
        <v>1</v>
      </c>
      <c r="H126" s="1020">
        <v>5.2631578947368418E-2</v>
      </c>
      <c r="I126" s="1019">
        <v>2</v>
      </c>
      <c r="J126" s="1020">
        <v>3.3333333333333333E-2</v>
      </c>
      <c r="K126" s="1019">
        <v>0</v>
      </c>
      <c r="L126" s="1020">
        <v>0</v>
      </c>
      <c r="M126" s="1019">
        <v>0</v>
      </c>
      <c r="N126" s="1020">
        <v>0</v>
      </c>
      <c r="O126" s="1019">
        <v>0</v>
      </c>
      <c r="P126" s="1020">
        <v>0</v>
      </c>
      <c r="Q126" s="1019">
        <v>3</v>
      </c>
      <c r="R126" s="1020">
        <v>5.8823529411764698E-2</v>
      </c>
      <c r="S126" s="1019">
        <v>1</v>
      </c>
      <c r="T126" s="1020">
        <v>1.8867924528301886E-2</v>
      </c>
      <c r="U126" s="1019">
        <v>0</v>
      </c>
      <c r="V126" s="1020">
        <v>0</v>
      </c>
      <c r="W126" s="1019">
        <v>1</v>
      </c>
      <c r="X126" s="1020">
        <v>6.6666666666666666E-2</v>
      </c>
      <c r="Y126" s="1019">
        <v>0</v>
      </c>
      <c r="Z126" s="1020">
        <v>0</v>
      </c>
      <c r="AA126" s="1019">
        <v>1</v>
      </c>
      <c r="AB126" s="1021">
        <v>0.16666666666666663</v>
      </c>
    </row>
    <row r="127" spans="2:28" ht="46.5" customHeight="1">
      <c r="B127" s="989" t="s">
        <v>183</v>
      </c>
      <c r="C127" s="1019">
        <v>16</v>
      </c>
      <c r="D127" s="1020">
        <v>0.1415929203539823</v>
      </c>
      <c r="E127" s="1019">
        <v>2</v>
      </c>
      <c r="F127" s="1020">
        <v>0.1</v>
      </c>
      <c r="G127" s="1019">
        <v>4</v>
      </c>
      <c r="H127" s="1020">
        <v>0.21052631578947367</v>
      </c>
      <c r="I127" s="1019">
        <v>10</v>
      </c>
      <c r="J127" s="1020">
        <v>0.16666666666666663</v>
      </c>
      <c r="K127" s="1019">
        <v>0</v>
      </c>
      <c r="L127" s="1020">
        <v>0</v>
      </c>
      <c r="M127" s="1019">
        <v>1</v>
      </c>
      <c r="N127" s="1020">
        <v>0.05</v>
      </c>
      <c r="O127" s="1019">
        <v>4</v>
      </c>
      <c r="P127" s="1020">
        <v>9.5238095238095233E-2</v>
      </c>
      <c r="Q127" s="1019">
        <v>11</v>
      </c>
      <c r="R127" s="1020">
        <v>0.21568627450980393</v>
      </c>
      <c r="S127" s="1019">
        <v>5</v>
      </c>
      <c r="T127" s="1020">
        <v>9.4339622641509441E-2</v>
      </c>
      <c r="U127" s="1019">
        <v>4</v>
      </c>
      <c r="V127" s="1020">
        <v>0.15384615384615385</v>
      </c>
      <c r="W127" s="1019">
        <v>4</v>
      </c>
      <c r="X127" s="1020">
        <v>0.26666666666666666</v>
      </c>
      <c r="Y127" s="1019">
        <v>2</v>
      </c>
      <c r="Z127" s="1020">
        <v>0.15384615384615385</v>
      </c>
      <c r="AA127" s="1019">
        <v>1</v>
      </c>
      <c r="AB127" s="1021">
        <v>0.16666666666666663</v>
      </c>
    </row>
    <row r="128" spans="2:28" ht="46.5" customHeight="1">
      <c r="B128" s="989" t="s">
        <v>184</v>
      </c>
      <c r="C128" s="1019">
        <v>54</v>
      </c>
      <c r="D128" s="1020">
        <v>0.47787610619469029</v>
      </c>
      <c r="E128" s="1019">
        <v>14</v>
      </c>
      <c r="F128" s="1020">
        <v>0.7</v>
      </c>
      <c r="G128" s="1019">
        <v>7</v>
      </c>
      <c r="H128" s="1020">
        <v>0.36842105263157893</v>
      </c>
      <c r="I128" s="1019">
        <v>28</v>
      </c>
      <c r="J128" s="1020">
        <v>0.46666666666666662</v>
      </c>
      <c r="K128" s="1019">
        <v>5</v>
      </c>
      <c r="L128" s="1020">
        <v>0.35714285714285715</v>
      </c>
      <c r="M128" s="1019">
        <v>8</v>
      </c>
      <c r="N128" s="1020">
        <v>0.4</v>
      </c>
      <c r="O128" s="1019">
        <v>18</v>
      </c>
      <c r="P128" s="1020">
        <v>0.42857142857142855</v>
      </c>
      <c r="Q128" s="1019">
        <v>28</v>
      </c>
      <c r="R128" s="1020">
        <v>0.5490196078431373</v>
      </c>
      <c r="S128" s="1019">
        <v>23</v>
      </c>
      <c r="T128" s="1020">
        <v>0.43396226415094341</v>
      </c>
      <c r="U128" s="1019">
        <v>17</v>
      </c>
      <c r="V128" s="1020">
        <v>0.65384615384615385</v>
      </c>
      <c r="W128" s="1019">
        <v>3</v>
      </c>
      <c r="X128" s="1020">
        <v>0.2</v>
      </c>
      <c r="Y128" s="1019">
        <v>6</v>
      </c>
      <c r="Z128" s="1020">
        <v>0.46153846153846151</v>
      </c>
      <c r="AA128" s="1019">
        <v>5</v>
      </c>
      <c r="AB128" s="1021">
        <v>0.83333333333333348</v>
      </c>
    </row>
    <row r="129" spans="2:28" ht="46.5" customHeight="1">
      <c r="B129" s="989" t="s">
        <v>185</v>
      </c>
      <c r="C129" s="1019">
        <v>43</v>
      </c>
      <c r="D129" s="1020">
        <v>0.38053097345132741</v>
      </c>
      <c r="E129" s="1019">
        <v>4</v>
      </c>
      <c r="F129" s="1020">
        <v>0.2</v>
      </c>
      <c r="G129" s="1019">
        <v>8</v>
      </c>
      <c r="H129" s="1020">
        <v>0.42105263157894735</v>
      </c>
      <c r="I129" s="1019">
        <v>22</v>
      </c>
      <c r="J129" s="1020">
        <v>0.36666666666666664</v>
      </c>
      <c r="K129" s="1019">
        <v>9</v>
      </c>
      <c r="L129" s="1020">
        <v>0.6428571428571429</v>
      </c>
      <c r="M129" s="1019">
        <v>11</v>
      </c>
      <c r="N129" s="1020">
        <v>0.55000000000000004</v>
      </c>
      <c r="O129" s="1019">
        <v>20</v>
      </c>
      <c r="P129" s="1020">
        <v>0.47619047619047611</v>
      </c>
      <c r="Q129" s="1019">
        <v>12</v>
      </c>
      <c r="R129" s="1020">
        <v>0.23529411764705879</v>
      </c>
      <c r="S129" s="1019">
        <v>25</v>
      </c>
      <c r="T129" s="1020">
        <v>0.47169811320754718</v>
      </c>
      <c r="U129" s="1019">
        <v>5</v>
      </c>
      <c r="V129" s="1020">
        <v>0.19230769230769235</v>
      </c>
      <c r="W129" s="1019">
        <v>8</v>
      </c>
      <c r="X129" s="1020">
        <v>0.53333333333333333</v>
      </c>
      <c r="Y129" s="1019">
        <v>5</v>
      </c>
      <c r="Z129" s="1020">
        <v>0.38461538461538469</v>
      </c>
      <c r="AA129" s="1019">
        <v>0</v>
      </c>
      <c r="AB129" s="1021">
        <v>0</v>
      </c>
    </row>
    <row r="130" spans="2:28" s="1023" customFormat="1" ht="46.5" customHeight="1">
      <c r="B130" s="989" t="s">
        <v>1269</v>
      </c>
      <c r="C130" s="1019">
        <v>113</v>
      </c>
      <c r="D130" s="1020">
        <v>1</v>
      </c>
      <c r="E130" s="1019">
        <v>20</v>
      </c>
      <c r="F130" s="1020">
        <v>1</v>
      </c>
      <c r="G130" s="1019">
        <v>19</v>
      </c>
      <c r="H130" s="1020">
        <v>1</v>
      </c>
      <c r="I130" s="1019">
        <v>60</v>
      </c>
      <c r="J130" s="1020">
        <v>1</v>
      </c>
      <c r="K130" s="1019">
        <v>14</v>
      </c>
      <c r="L130" s="1020">
        <v>1</v>
      </c>
      <c r="M130" s="1019">
        <v>20</v>
      </c>
      <c r="N130" s="1020">
        <v>1</v>
      </c>
      <c r="O130" s="1019">
        <v>42</v>
      </c>
      <c r="P130" s="1020">
        <v>1</v>
      </c>
      <c r="Q130" s="1019">
        <v>51</v>
      </c>
      <c r="R130" s="1020">
        <v>1</v>
      </c>
      <c r="S130" s="1019">
        <v>53</v>
      </c>
      <c r="T130" s="1020">
        <v>1</v>
      </c>
      <c r="U130" s="1019">
        <v>26</v>
      </c>
      <c r="V130" s="1020">
        <v>1</v>
      </c>
      <c r="W130" s="1019">
        <v>15</v>
      </c>
      <c r="X130" s="1020">
        <v>1</v>
      </c>
      <c r="Y130" s="1019">
        <v>13</v>
      </c>
      <c r="Z130" s="1020">
        <v>1</v>
      </c>
      <c r="AA130" s="1022">
        <v>6</v>
      </c>
      <c r="AB130" s="1001">
        <v>1</v>
      </c>
    </row>
    <row r="131" spans="2:28" ht="46.5" customHeight="1" thickBot="1">
      <c r="B131" s="993" t="s">
        <v>209</v>
      </c>
      <c r="C131" s="1024">
        <v>1.0571428571428572</v>
      </c>
      <c r="D131" s="1024"/>
      <c r="E131" s="1024">
        <v>1</v>
      </c>
      <c r="F131" s="1024"/>
      <c r="G131" s="1024">
        <v>1.0909090909090908</v>
      </c>
      <c r="H131" s="1024"/>
      <c r="I131" s="1024">
        <v>1.0789473684210527</v>
      </c>
      <c r="J131" s="1024"/>
      <c r="K131" s="1024">
        <v>1</v>
      </c>
      <c r="L131" s="1024"/>
      <c r="M131" s="1024">
        <v>1</v>
      </c>
      <c r="N131" s="1024"/>
      <c r="O131" s="1024">
        <v>1</v>
      </c>
      <c r="P131" s="1024"/>
      <c r="Q131" s="1024">
        <v>1.1025641025641026</v>
      </c>
      <c r="R131" s="1024"/>
      <c r="S131" s="1024">
        <v>1.0714285714285714</v>
      </c>
      <c r="T131" s="1024"/>
      <c r="U131" s="1024">
        <v>1</v>
      </c>
      <c r="V131" s="1024"/>
      <c r="W131" s="1024">
        <v>1.1428571428571428</v>
      </c>
      <c r="X131" s="1024"/>
      <c r="Y131" s="1024">
        <v>1</v>
      </c>
      <c r="Z131" s="1025"/>
      <c r="AA131" s="1026">
        <v>1.1666666666666667</v>
      </c>
      <c r="AB131" s="1027"/>
    </row>
    <row r="132" spans="2:28" ht="12.95" customHeight="1" thickTop="1">
      <c r="B132" s="1643" t="s">
        <v>1457</v>
      </c>
      <c r="C132" s="1643"/>
      <c r="D132" s="1643"/>
      <c r="E132" s="1643"/>
      <c r="F132" s="1643"/>
      <c r="G132" s="1643"/>
      <c r="H132" s="1643"/>
      <c r="I132" s="1643"/>
      <c r="J132" s="1643"/>
      <c r="K132" s="1643"/>
      <c r="L132" s="1643"/>
      <c r="M132" s="1643"/>
      <c r="N132" s="1643"/>
      <c r="O132" s="1643"/>
      <c r="P132" s="1643"/>
      <c r="Q132" s="1643"/>
      <c r="R132" s="1643"/>
      <c r="S132" s="1643"/>
      <c r="T132" s="1643"/>
      <c r="U132" s="1643"/>
      <c r="V132" s="1643"/>
      <c r="W132" s="1643"/>
      <c r="X132" s="1643"/>
      <c r="Y132" s="1643"/>
      <c r="Z132" s="1643"/>
      <c r="AA132" s="1643"/>
    </row>
    <row r="134" spans="2:28" ht="57" customHeight="1" thickBot="1">
      <c r="B134" s="1644" t="s">
        <v>1338</v>
      </c>
      <c r="C134" s="1644"/>
      <c r="D134" s="1644"/>
      <c r="E134" s="1644"/>
      <c r="F134" s="1644"/>
      <c r="G134" s="1644"/>
      <c r="H134" s="1644"/>
      <c r="I134" s="1644"/>
      <c r="J134" s="1644"/>
      <c r="K134" s="1644"/>
      <c r="L134" s="1644"/>
      <c r="M134" s="1644"/>
      <c r="N134" s="1644"/>
      <c r="O134" s="1644"/>
      <c r="P134" s="1644"/>
      <c r="Q134" s="1644"/>
      <c r="R134" s="1644"/>
      <c r="S134" s="1644"/>
      <c r="T134" s="1644"/>
      <c r="U134" s="1644"/>
      <c r="V134" s="1644"/>
      <c r="W134" s="1644"/>
      <c r="X134" s="1644"/>
      <c r="Y134" s="1644"/>
      <c r="Z134" s="1644"/>
      <c r="AA134" s="1644"/>
      <c r="AB134" s="1644"/>
    </row>
    <row r="135" spans="2:28" ht="15" thickTop="1">
      <c r="B135" s="1645"/>
      <c r="C135" s="1648" t="s">
        <v>44</v>
      </c>
      <c r="D135" s="1648"/>
      <c r="E135" s="1648" t="s">
        <v>123</v>
      </c>
      <c r="F135" s="1648"/>
      <c r="G135" s="1648"/>
      <c r="H135" s="1648"/>
      <c r="I135" s="1648"/>
      <c r="J135" s="1648"/>
      <c r="K135" s="1648"/>
      <c r="L135" s="1648"/>
      <c r="M135" s="1648" t="s">
        <v>124</v>
      </c>
      <c r="N135" s="1648"/>
      <c r="O135" s="1648"/>
      <c r="P135" s="1648"/>
      <c r="Q135" s="1648"/>
      <c r="R135" s="1648"/>
      <c r="S135" s="1648" t="s">
        <v>45</v>
      </c>
      <c r="T135" s="1648"/>
      <c r="U135" s="1648"/>
      <c r="V135" s="1648"/>
      <c r="W135" s="1648"/>
      <c r="X135" s="1648"/>
      <c r="Y135" s="1648"/>
      <c r="Z135" s="1648"/>
      <c r="AA135" s="1648"/>
      <c r="AB135" s="1649"/>
    </row>
    <row r="136" spans="2:28" ht="33" customHeight="1">
      <c r="B136" s="1646"/>
      <c r="C136" s="1650" t="s">
        <v>127</v>
      </c>
      <c r="D136" s="1650" t="s">
        <v>128</v>
      </c>
      <c r="E136" s="1650" t="s">
        <v>46</v>
      </c>
      <c r="F136" s="1650"/>
      <c r="G136" s="1650" t="s">
        <v>1078</v>
      </c>
      <c r="H136" s="1650"/>
      <c r="I136" s="1650" t="s">
        <v>1077</v>
      </c>
      <c r="J136" s="1650"/>
      <c r="K136" s="1650" t="s">
        <v>1098</v>
      </c>
      <c r="L136" s="1650"/>
      <c r="M136" s="1650" t="s">
        <v>48</v>
      </c>
      <c r="N136" s="1650"/>
      <c r="O136" s="1650" t="s">
        <v>49</v>
      </c>
      <c r="P136" s="1650"/>
      <c r="Q136" s="1650" t="s">
        <v>1441</v>
      </c>
      <c r="R136" s="1650"/>
      <c r="S136" s="1650" t="s">
        <v>1065</v>
      </c>
      <c r="T136" s="1650"/>
      <c r="U136" s="1650" t="s">
        <v>1066</v>
      </c>
      <c r="V136" s="1650"/>
      <c r="W136" s="1650" t="s">
        <v>1067</v>
      </c>
      <c r="X136" s="1650"/>
      <c r="Y136" s="1650" t="s">
        <v>125</v>
      </c>
      <c r="Z136" s="1650"/>
      <c r="AA136" s="1650" t="s">
        <v>47</v>
      </c>
      <c r="AB136" s="1651"/>
    </row>
    <row r="137" spans="2:28">
      <c r="B137" s="1647"/>
      <c r="C137" s="1650"/>
      <c r="D137" s="1650"/>
      <c r="E137" s="986" t="s">
        <v>127</v>
      </c>
      <c r="F137" s="986" t="s">
        <v>128</v>
      </c>
      <c r="G137" s="986" t="s">
        <v>127</v>
      </c>
      <c r="H137" s="986" t="s">
        <v>128</v>
      </c>
      <c r="I137" s="986" t="s">
        <v>127</v>
      </c>
      <c r="J137" s="986" t="s">
        <v>128</v>
      </c>
      <c r="K137" s="986" t="s">
        <v>127</v>
      </c>
      <c r="L137" s="986" t="s">
        <v>128</v>
      </c>
      <c r="M137" s="986" t="s">
        <v>127</v>
      </c>
      <c r="N137" s="986" t="s">
        <v>128</v>
      </c>
      <c r="O137" s="986" t="s">
        <v>127</v>
      </c>
      <c r="P137" s="986" t="s">
        <v>128</v>
      </c>
      <c r="Q137" s="986" t="s">
        <v>127</v>
      </c>
      <c r="R137" s="986" t="s">
        <v>128</v>
      </c>
      <c r="S137" s="986" t="s">
        <v>127</v>
      </c>
      <c r="T137" s="986" t="s">
        <v>128</v>
      </c>
      <c r="U137" s="986" t="s">
        <v>127</v>
      </c>
      <c r="V137" s="986" t="s">
        <v>128</v>
      </c>
      <c r="W137" s="986" t="s">
        <v>127</v>
      </c>
      <c r="X137" s="986" t="s">
        <v>128</v>
      </c>
      <c r="Y137" s="986" t="s">
        <v>127</v>
      </c>
      <c r="Z137" s="986" t="s">
        <v>128</v>
      </c>
      <c r="AA137" s="986" t="s">
        <v>127</v>
      </c>
      <c r="AB137" s="987" t="s">
        <v>128</v>
      </c>
    </row>
    <row r="138" spans="2:28" ht="42.75" customHeight="1">
      <c r="B138" s="988" t="s">
        <v>181</v>
      </c>
      <c r="C138" s="1016">
        <v>3</v>
      </c>
      <c r="D138" s="1017">
        <v>2.6548672566371681E-2</v>
      </c>
      <c r="E138" s="1016">
        <v>0</v>
      </c>
      <c r="F138" s="1017">
        <v>0</v>
      </c>
      <c r="G138" s="1016">
        <v>0</v>
      </c>
      <c r="H138" s="1017">
        <v>0</v>
      </c>
      <c r="I138" s="1016">
        <v>1</v>
      </c>
      <c r="J138" s="1017">
        <v>1.6666666666666666E-2</v>
      </c>
      <c r="K138" s="1016">
        <v>2</v>
      </c>
      <c r="L138" s="1017">
        <v>0.14285714285714285</v>
      </c>
      <c r="M138" s="1016">
        <v>0</v>
      </c>
      <c r="N138" s="1017">
        <v>0</v>
      </c>
      <c r="O138" s="1016">
        <v>2</v>
      </c>
      <c r="P138" s="1017">
        <v>4.7619047619047616E-2</v>
      </c>
      <c r="Q138" s="1016">
        <v>1</v>
      </c>
      <c r="R138" s="1017">
        <v>1.9607843137254902E-2</v>
      </c>
      <c r="S138" s="1016">
        <v>1</v>
      </c>
      <c r="T138" s="1017">
        <v>1.8867924528301886E-2</v>
      </c>
      <c r="U138" s="1016">
        <v>0</v>
      </c>
      <c r="V138" s="1017">
        <v>0</v>
      </c>
      <c r="W138" s="1016">
        <v>1</v>
      </c>
      <c r="X138" s="1017">
        <v>6.6666666666666666E-2</v>
      </c>
      <c r="Y138" s="1016">
        <v>0</v>
      </c>
      <c r="Z138" s="1017">
        <v>0</v>
      </c>
      <c r="AA138" s="1016">
        <v>1</v>
      </c>
      <c r="AB138" s="1018">
        <v>0.16666666666666663</v>
      </c>
    </row>
    <row r="139" spans="2:28" ht="42.75" customHeight="1">
      <c r="B139" s="989" t="s">
        <v>182</v>
      </c>
      <c r="C139" s="1019">
        <v>0</v>
      </c>
      <c r="D139" s="1020">
        <v>0</v>
      </c>
      <c r="E139" s="1019">
        <v>0</v>
      </c>
      <c r="F139" s="1020">
        <v>0</v>
      </c>
      <c r="G139" s="1019">
        <v>0</v>
      </c>
      <c r="H139" s="1020">
        <v>0</v>
      </c>
      <c r="I139" s="1019">
        <v>0</v>
      </c>
      <c r="J139" s="1020">
        <v>0</v>
      </c>
      <c r="K139" s="1019">
        <v>0</v>
      </c>
      <c r="L139" s="1020">
        <v>0</v>
      </c>
      <c r="M139" s="1019">
        <v>0</v>
      </c>
      <c r="N139" s="1020">
        <v>0</v>
      </c>
      <c r="O139" s="1019">
        <v>0</v>
      </c>
      <c r="P139" s="1020">
        <v>0</v>
      </c>
      <c r="Q139" s="1019">
        <v>0</v>
      </c>
      <c r="R139" s="1020">
        <v>0</v>
      </c>
      <c r="S139" s="1019">
        <v>0</v>
      </c>
      <c r="T139" s="1020">
        <v>0</v>
      </c>
      <c r="U139" s="1019">
        <v>0</v>
      </c>
      <c r="V139" s="1020">
        <v>0</v>
      </c>
      <c r="W139" s="1019">
        <v>0</v>
      </c>
      <c r="X139" s="1020">
        <v>0</v>
      </c>
      <c r="Y139" s="1019">
        <v>0</v>
      </c>
      <c r="Z139" s="1020">
        <v>0</v>
      </c>
      <c r="AA139" s="1019">
        <v>0</v>
      </c>
      <c r="AB139" s="1021">
        <v>0</v>
      </c>
    </row>
    <row r="140" spans="2:28" ht="42.75" customHeight="1">
      <c r="B140" s="989" t="s">
        <v>183</v>
      </c>
      <c r="C140" s="1019">
        <v>1</v>
      </c>
      <c r="D140" s="1020">
        <v>8.8495575221238937E-3</v>
      </c>
      <c r="E140" s="1019">
        <v>0</v>
      </c>
      <c r="F140" s="1020">
        <v>0</v>
      </c>
      <c r="G140" s="1019">
        <v>1</v>
      </c>
      <c r="H140" s="1020">
        <v>5.2631578947368418E-2</v>
      </c>
      <c r="I140" s="1019">
        <v>0</v>
      </c>
      <c r="J140" s="1020">
        <v>0</v>
      </c>
      <c r="K140" s="1019">
        <v>0</v>
      </c>
      <c r="L140" s="1020">
        <v>0</v>
      </c>
      <c r="M140" s="1019">
        <v>0</v>
      </c>
      <c r="N140" s="1020">
        <v>0</v>
      </c>
      <c r="O140" s="1019">
        <v>0</v>
      </c>
      <c r="P140" s="1020">
        <v>0</v>
      </c>
      <c r="Q140" s="1019">
        <v>1</v>
      </c>
      <c r="R140" s="1020">
        <v>1.9607843137254902E-2</v>
      </c>
      <c r="S140" s="1019">
        <v>0</v>
      </c>
      <c r="T140" s="1020">
        <v>0</v>
      </c>
      <c r="U140" s="1019">
        <v>1</v>
      </c>
      <c r="V140" s="1020">
        <v>3.8461538461538464E-2</v>
      </c>
      <c r="W140" s="1019">
        <v>0</v>
      </c>
      <c r="X140" s="1020">
        <v>0</v>
      </c>
      <c r="Y140" s="1019">
        <v>0</v>
      </c>
      <c r="Z140" s="1020">
        <v>0</v>
      </c>
      <c r="AA140" s="1019">
        <v>0</v>
      </c>
      <c r="AB140" s="1021">
        <v>0</v>
      </c>
    </row>
    <row r="141" spans="2:28" ht="42.75" customHeight="1">
      <c r="B141" s="989" t="s">
        <v>184</v>
      </c>
      <c r="C141" s="1019">
        <v>0</v>
      </c>
      <c r="D141" s="1020">
        <v>0</v>
      </c>
      <c r="E141" s="1019">
        <v>0</v>
      </c>
      <c r="F141" s="1020">
        <v>0</v>
      </c>
      <c r="G141" s="1019">
        <v>0</v>
      </c>
      <c r="H141" s="1020">
        <v>0</v>
      </c>
      <c r="I141" s="1019">
        <v>0</v>
      </c>
      <c r="J141" s="1020">
        <v>0</v>
      </c>
      <c r="K141" s="1019">
        <v>0</v>
      </c>
      <c r="L141" s="1020">
        <v>0</v>
      </c>
      <c r="M141" s="1019">
        <v>0</v>
      </c>
      <c r="N141" s="1020">
        <v>0</v>
      </c>
      <c r="O141" s="1019">
        <v>0</v>
      </c>
      <c r="P141" s="1020">
        <v>0</v>
      </c>
      <c r="Q141" s="1019">
        <v>0</v>
      </c>
      <c r="R141" s="1020">
        <v>0</v>
      </c>
      <c r="S141" s="1019">
        <v>0</v>
      </c>
      <c r="T141" s="1020">
        <v>0</v>
      </c>
      <c r="U141" s="1019">
        <v>0</v>
      </c>
      <c r="V141" s="1020">
        <v>0</v>
      </c>
      <c r="W141" s="1019">
        <v>0</v>
      </c>
      <c r="X141" s="1020">
        <v>0</v>
      </c>
      <c r="Y141" s="1019">
        <v>0</v>
      </c>
      <c r="Z141" s="1020">
        <v>0</v>
      </c>
      <c r="AA141" s="1019">
        <v>0</v>
      </c>
      <c r="AB141" s="1021">
        <v>0</v>
      </c>
    </row>
    <row r="142" spans="2:28" ht="42.75" customHeight="1">
      <c r="B142" s="989" t="s">
        <v>185</v>
      </c>
      <c r="C142" s="1019">
        <v>0</v>
      </c>
      <c r="D142" s="1020">
        <v>0</v>
      </c>
      <c r="E142" s="1019">
        <v>0</v>
      </c>
      <c r="F142" s="1020">
        <v>0</v>
      </c>
      <c r="G142" s="1019">
        <v>0</v>
      </c>
      <c r="H142" s="1020">
        <v>0</v>
      </c>
      <c r="I142" s="1019">
        <v>0</v>
      </c>
      <c r="J142" s="1020">
        <v>0</v>
      </c>
      <c r="K142" s="1019">
        <v>0</v>
      </c>
      <c r="L142" s="1020">
        <v>0</v>
      </c>
      <c r="M142" s="1019">
        <v>0</v>
      </c>
      <c r="N142" s="1020">
        <v>0</v>
      </c>
      <c r="O142" s="1019">
        <v>0</v>
      </c>
      <c r="P142" s="1020">
        <v>0</v>
      </c>
      <c r="Q142" s="1019">
        <v>0</v>
      </c>
      <c r="R142" s="1020">
        <v>0</v>
      </c>
      <c r="S142" s="1019">
        <v>0</v>
      </c>
      <c r="T142" s="1020">
        <v>0</v>
      </c>
      <c r="U142" s="1019">
        <v>0</v>
      </c>
      <c r="V142" s="1020">
        <v>0</v>
      </c>
      <c r="W142" s="1019">
        <v>0</v>
      </c>
      <c r="X142" s="1020">
        <v>0</v>
      </c>
      <c r="Y142" s="1019">
        <v>0</v>
      </c>
      <c r="Z142" s="1020">
        <v>0</v>
      </c>
      <c r="AA142" s="1019">
        <v>0</v>
      </c>
      <c r="AB142" s="1021">
        <v>0</v>
      </c>
    </row>
    <row r="143" spans="2:28" ht="42.75" customHeight="1">
      <c r="B143" s="989" t="s">
        <v>194</v>
      </c>
      <c r="C143" s="1019">
        <v>109</v>
      </c>
      <c r="D143" s="1020">
        <v>0.96460176991150437</v>
      </c>
      <c r="E143" s="1019">
        <v>20</v>
      </c>
      <c r="F143" s="1020">
        <v>1</v>
      </c>
      <c r="G143" s="1019">
        <v>18</v>
      </c>
      <c r="H143" s="1020">
        <v>0.94736842105263153</v>
      </c>
      <c r="I143" s="1019">
        <v>59</v>
      </c>
      <c r="J143" s="1020">
        <v>0.98333333333333328</v>
      </c>
      <c r="K143" s="1019">
        <v>12</v>
      </c>
      <c r="L143" s="1020">
        <v>0.8571428571428571</v>
      </c>
      <c r="M143" s="1019">
        <v>20</v>
      </c>
      <c r="N143" s="1020">
        <v>1</v>
      </c>
      <c r="O143" s="1019">
        <v>40</v>
      </c>
      <c r="P143" s="1020">
        <v>0.95238095238095222</v>
      </c>
      <c r="Q143" s="1019">
        <v>49</v>
      </c>
      <c r="R143" s="1020">
        <v>0.96078431372549022</v>
      </c>
      <c r="S143" s="1019">
        <v>52</v>
      </c>
      <c r="T143" s="1020">
        <v>0.98113207547169812</v>
      </c>
      <c r="U143" s="1019">
        <v>25</v>
      </c>
      <c r="V143" s="1020">
        <v>0.96153846153846156</v>
      </c>
      <c r="W143" s="1019">
        <v>14</v>
      </c>
      <c r="X143" s="1020">
        <v>0.93333333333333324</v>
      </c>
      <c r="Y143" s="1019">
        <v>13</v>
      </c>
      <c r="Z143" s="1020">
        <v>1</v>
      </c>
      <c r="AA143" s="1019">
        <v>5</v>
      </c>
      <c r="AB143" s="1021">
        <v>0.83333333333333348</v>
      </c>
    </row>
    <row r="144" spans="2:28" s="1023" customFormat="1" ht="42.75" customHeight="1">
      <c r="B144" s="989" t="s">
        <v>1269</v>
      </c>
      <c r="C144" s="1019">
        <v>113</v>
      </c>
      <c r="D144" s="1020">
        <v>1</v>
      </c>
      <c r="E144" s="1019">
        <v>20</v>
      </c>
      <c r="F144" s="1020">
        <v>1</v>
      </c>
      <c r="G144" s="1019">
        <v>19</v>
      </c>
      <c r="H144" s="1020">
        <v>1</v>
      </c>
      <c r="I144" s="1019">
        <v>60</v>
      </c>
      <c r="J144" s="1020">
        <v>1</v>
      </c>
      <c r="K144" s="1019">
        <v>14</v>
      </c>
      <c r="L144" s="1020">
        <v>1</v>
      </c>
      <c r="M144" s="1019">
        <v>20</v>
      </c>
      <c r="N144" s="1020">
        <v>1</v>
      </c>
      <c r="O144" s="1019">
        <v>42</v>
      </c>
      <c r="P144" s="1020">
        <v>1</v>
      </c>
      <c r="Q144" s="1019">
        <v>51</v>
      </c>
      <c r="R144" s="1020">
        <v>1</v>
      </c>
      <c r="S144" s="1019">
        <v>53</v>
      </c>
      <c r="T144" s="1020">
        <v>1</v>
      </c>
      <c r="U144" s="1019">
        <v>26</v>
      </c>
      <c r="V144" s="1020">
        <v>1</v>
      </c>
      <c r="W144" s="1019">
        <v>15</v>
      </c>
      <c r="X144" s="1020">
        <v>1</v>
      </c>
      <c r="Y144" s="1019">
        <v>13</v>
      </c>
      <c r="Z144" s="1020">
        <v>1</v>
      </c>
      <c r="AA144" s="1022">
        <v>6</v>
      </c>
      <c r="AB144" s="1001">
        <v>1</v>
      </c>
    </row>
    <row r="145" spans="2:28" ht="42.75" customHeight="1" thickBot="1">
      <c r="B145" s="993" t="s">
        <v>209</v>
      </c>
      <c r="C145" s="1024">
        <v>1</v>
      </c>
      <c r="D145" s="1024"/>
      <c r="E145" s="1029"/>
      <c r="F145" s="1029"/>
      <c r="G145" s="1024">
        <v>1</v>
      </c>
      <c r="H145" s="1024"/>
      <c r="I145" s="1024">
        <v>1</v>
      </c>
      <c r="J145" s="1024"/>
      <c r="K145" s="1024">
        <v>1</v>
      </c>
      <c r="L145" s="1024"/>
      <c r="M145" s="1029"/>
      <c r="N145" s="1029"/>
      <c r="O145" s="1024">
        <v>1</v>
      </c>
      <c r="P145" s="1024"/>
      <c r="Q145" s="1024">
        <v>1</v>
      </c>
      <c r="R145" s="1024"/>
      <c r="S145" s="1024">
        <v>1</v>
      </c>
      <c r="T145" s="1024"/>
      <c r="U145" s="1024">
        <v>1</v>
      </c>
      <c r="V145" s="1024"/>
      <c r="W145" s="1024">
        <v>1</v>
      </c>
      <c r="X145" s="1024"/>
      <c r="Y145" s="1029"/>
      <c r="Z145" s="1030"/>
      <c r="AA145" s="1026">
        <v>1</v>
      </c>
      <c r="AB145" s="1027"/>
    </row>
    <row r="146" spans="2:28" ht="12.95" customHeight="1" thickTop="1">
      <c r="B146" s="1643" t="s">
        <v>1457</v>
      </c>
      <c r="C146" s="1643"/>
      <c r="D146" s="1643"/>
      <c r="E146" s="1643"/>
      <c r="F146" s="1643"/>
      <c r="G146" s="1643"/>
      <c r="H146" s="1643"/>
      <c r="I146" s="1643"/>
      <c r="J146" s="1643"/>
      <c r="K146" s="1643"/>
      <c r="L146" s="1643"/>
      <c r="M146" s="1643"/>
      <c r="N146" s="1643"/>
      <c r="O146" s="1643"/>
      <c r="P146" s="1643"/>
      <c r="Q146" s="1643"/>
      <c r="R146" s="1643"/>
      <c r="S146" s="1643"/>
      <c r="T146" s="1643"/>
      <c r="U146" s="1643"/>
      <c r="V146" s="1643"/>
      <c r="W146" s="1643"/>
      <c r="X146" s="1643"/>
      <c r="Y146" s="1643"/>
      <c r="Z146" s="1643"/>
      <c r="AA146" s="1643"/>
    </row>
    <row r="148" spans="2:28" ht="15" thickBot="1">
      <c r="B148" s="1652" t="s">
        <v>987</v>
      </c>
      <c r="C148" s="1652"/>
      <c r="D148" s="1652"/>
      <c r="E148" s="1437"/>
      <c r="F148" s="1437"/>
      <c r="G148" s="1437"/>
    </row>
    <row r="149" spans="2:28" ht="15" thickTop="1">
      <c r="B149" s="1438"/>
      <c r="C149" s="995" t="s">
        <v>127</v>
      </c>
      <c r="D149" s="1449" t="s">
        <v>128</v>
      </c>
      <c r="F149"/>
      <c r="G149"/>
      <c r="H149"/>
    </row>
    <row r="150" spans="2:28">
      <c r="B150" s="1450" t="s">
        <v>970</v>
      </c>
      <c r="C150" s="1031">
        <v>1</v>
      </c>
      <c r="D150" s="1451">
        <f t="shared" ref="D150:D154" si="0">C150/$C$154</f>
        <v>8.8495575221238937E-3</v>
      </c>
      <c r="F150"/>
      <c r="G150"/>
      <c r="H150"/>
    </row>
    <row r="151" spans="2:28">
      <c r="B151" s="1450" t="s">
        <v>971</v>
      </c>
      <c r="C151" s="1031">
        <v>1</v>
      </c>
      <c r="D151" s="1451">
        <f t="shared" si="0"/>
        <v>8.8495575221238937E-3</v>
      </c>
      <c r="F151"/>
      <c r="G151"/>
      <c r="H151"/>
    </row>
    <row r="152" spans="2:28" ht="24">
      <c r="B152" s="1450" t="s">
        <v>972</v>
      </c>
      <c r="C152" s="1031">
        <v>2</v>
      </c>
      <c r="D152" s="1451">
        <f t="shared" si="0"/>
        <v>1.7699115044247787E-2</v>
      </c>
      <c r="F152"/>
      <c r="G152"/>
      <c r="H152"/>
    </row>
    <row r="153" spans="2:28">
      <c r="B153" s="1450" t="s">
        <v>44</v>
      </c>
      <c r="C153" s="1031">
        <f>SUM(C150:C152)</f>
        <v>4</v>
      </c>
      <c r="D153" s="1451">
        <f t="shared" si="0"/>
        <v>3.5398230088495575E-2</v>
      </c>
      <c r="F153" s="782"/>
      <c r="G153" s="782"/>
      <c r="H153" s="782"/>
    </row>
    <row r="154" spans="2:28" ht="15" thickBot="1">
      <c r="B154" s="1452" t="s">
        <v>1269</v>
      </c>
      <c r="C154" s="1453">
        <v>113</v>
      </c>
      <c r="D154" s="1454">
        <f t="shared" si="0"/>
        <v>1</v>
      </c>
      <c r="F154"/>
      <c r="G154"/>
      <c r="H154"/>
    </row>
    <row r="155" spans="2:28" ht="15" thickTop="1"/>
  </sheetData>
  <mergeCells count="192">
    <mergeCell ref="B148:D148"/>
    <mergeCell ref="M69:R69"/>
    <mergeCell ref="S69:AB69"/>
    <mergeCell ref="C70:C71"/>
    <mergeCell ref="AA43:AB43"/>
    <mergeCell ref="B39:AA39"/>
    <mergeCell ref="B28:AB28"/>
    <mergeCell ref="C29:D29"/>
    <mergeCell ref="K97:L97"/>
    <mergeCell ref="M97:N97"/>
    <mergeCell ref="O97:P97"/>
    <mergeCell ref="Q97:R97"/>
    <mergeCell ref="S97:T97"/>
    <mergeCell ref="U97:V97"/>
    <mergeCell ref="W97:X97"/>
    <mergeCell ref="Y97:Z97"/>
    <mergeCell ref="M30:N30"/>
    <mergeCell ref="O30:P30"/>
    <mergeCell ref="Q30:R30"/>
    <mergeCell ref="S30:T30"/>
    <mergeCell ref="U30:V30"/>
    <mergeCell ref="W30:X30"/>
    <mergeCell ref="Y30:Z30"/>
    <mergeCell ref="AA30:AB30"/>
    <mergeCell ref="B2:H2"/>
    <mergeCell ref="B95:AB95"/>
    <mergeCell ref="B96:B98"/>
    <mergeCell ref="C96:D96"/>
    <mergeCell ref="E96:L96"/>
    <mergeCell ref="M96:R96"/>
    <mergeCell ref="S96:AB96"/>
    <mergeCell ref="C97:C98"/>
    <mergeCell ref="AA97:AB97"/>
    <mergeCell ref="B29:B31"/>
    <mergeCell ref="C30:C31"/>
    <mergeCell ref="B52:AA52"/>
    <mergeCell ref="B68:AB68"/>
    <mergeCell ref="B69:B71"/>
    <mergeCell ref="C69:D69"/>
    <mergeCell ref="E29:L29"/>
    <mergeCell ref="M29:R29"/>
    <mergeCell ref="S29:AB29"/>
    <mergeCell ref="D30:D31"/>
    <mergeCell ref="E30:F30"/>
    <mergeCell ref="G30:H30"/>
    <mergeCell ref="I30:J30"/>
    <mergeCell ref="K30:L30"/>
    <mergeCell ref="E69:L69"/>
    <mergeCell ref="B41:AB41"/>
    <mergeCell ref="B42:B44"/>
    <mergeCell ref="C42:D42"/>
    <mergeCell ref="E42:L42"/>
    <mergeCell ref="M42:R42"/>
    <mergeCell ref="S42:AB42"/>
    <mergeCell ref="C43:C44"/>
    <mergeCell ref="D43:D44"/>
    <mergeCell ref="E43:F43"/>
    <mergeCell ref="G43:H43"/>
    <mergeCell ref="I43:J43"/>
    <mergeCell ref="K43:L43"/>
    <mergeCell ref="M43:N43"/>
    <mergeCell ref="O43:P43"/>
    <mergeCell ref="Q43:R43"/>
    <mergeCell ref="S43:T43"/>
    <mergeCell ref="U43:V43"/>
    <mergeCell ref="W43:X43"/>
    <mergeCell ref="Y43:Z43"/>
    <mergeCell ref="B55:AB55"/>
    <mergeCell ref="B56:B58"/>
    <mergeCell ref="C56:D56"/>
    <mergeCell ref="E56:L56"/>
    <mergeCell ref="M56:R56"/>
    <mergeCell ref="S56:AB56"/>
    <mergeCell ref="C57:C58"/>
    <mergeCell ref="D57:D58"/>
    <mergeCell ref="E57:F57"/>
    <mergeCell ref="G57:H57"/>
    <mergeCell ref="I57:J57"/>
    <mergeCell ref="K57:L57"/>
    <mergeCell ref="M57:N57"/>
    <mergeCell ref="O57:P57"/>
    <mergeCell ref="Q57:R57"/>
    <mergeCell ref="S57:T57"/>
    <mergeCell ref="U57:V57"/>
    <mergeCell ref="W57:X57"/>
    <mergeCell ref="Y57:Z57"/>
    <mergeCell ref="AA57:AB57"/>
    <mergeCell ref="D70:D71"/>
    <mergeCell ref="E70:F70"/>
    <mergeCell ref="G70:H70"/>
    <mergeCell ref="I70:J70"/>
    <mergeCell ref="K70:L70"/>
    <mergeCell ref="M70:N70"/>
    <mergeCell ref="O70:P70"/>
    <mergeCell ref="Q70:R70"/>
    <mergeCell ref="S70:T70"/>
    <mergeCell ref="I97:J97"/>
    <mergeCell ref="U70:V70"/>
    <mergeCell ref="W70:X70"/>
    <mergeCell ref="Y70:Z70"/>
    <mergeCell ref="AA70:AB70"/>
    <mergeCell ref="B82:AB82"/>
    <mergeCell ref="B83:B85"/>
    <mergeCell ref="C83:D83"/>
    <mergeCell ref="E83:L83"/>
    <mergeCell ref="M83:R83"/>
    <mergeCell ref="S83:AB83"/>
    <mergeCell ref="C84:C85"/>
    <mergeCell ref="D84:D85"/>
    <mergeCell ref="E84:F84"/>
    <mergeCell ref="G84:H84"/>
    <mergeCell ref="I84:J84"/>
    <mergeCell ref="K84:L84"/>
    <mergeCell ref="M84:N84"/>
    <mergeCell ref="O84:P84"/>
    <mergeCell ref="Q84:R84"/>
    <mergeCell ref="S84:T84"/>
    <mergeCell ref="U84:V84"/>
    <mergeCell ref="W84:X84"/>
    <mergeCell ref="Y84:Z84"/>
    <mergeCell ref="W123:X123"/>
    <mergeCell ref="AA84:AB84"/>
    <mergeCell ref="B108:AB108"/>
    <mergeCell ref="B109:B111"/>
    <mergeCell ref="C109:D109"/>
    <mergeCell ref="E109:L109"/>
    <mergeCell ref="M109:R109"/>
    <mergeCell ref="S109:AB109"/>
    <mergeCell ref="C110:C111"/>
    <mergeCell ref="D110:D111"/>
    <mergeCell ref="E110:F110"/>
    <mergeCell ref="G110:H110"/>
    <mergeCell ref="I110:J110"/>
    <mergeCell ref="K110:L110"/>
    <mergeCell ref="M110:N110"/>
    <mergeCell ref="O110:P110"/>
    <mergeCell ref="Q110:R110"/>
    <mergeCell ref="S110:T110"/>
    <mergeCell ref="U110:V110"/>
    <mergeCell ref="W110:X110"/>
    <mergeCell ref="Y110:Z110"/>
    <mergeCell ref="D97:D98"/>
    <mergeCell ref="E97:F97"/>
    <mergeCell ref="G97:H97"/>
    <mergeCell ref="Y136:Z136"/>
    <mergeCell ref="AA136:AB136"/>
    <mergeCell ref="AA110:AB110"/>
    <mergeCell ref="B121:AB121"/>
    <mergeCell ref="B122:B124"/>
    <mergeCell ref="C122:D122"/>
    <mergeCell ref="E122:L122"/>
    <mergeCell ref="M122:R122"/>
    <mergeCell ref="S122:AB122"/>
    <mergeCell ref="C123:C124"/>
    <mergeCell ref="D123:D124"/>
    <mergeCell ref="E123:F123"/>
    <mergeCell ref="G123:H123"/>
    <mergeCell ref="I123:J123"/>
    <mergeCell ref="K123:L123"/>
    <mergeCell ref="M123:N123"/>
    <mergeCell ref="O123:P123"/>
    <mergeCell ref="Q123:R123"/>
    <mergeCell ref="S123:T123"/>
    <mergeCell ref="U123:V123"/>
    <mergeCell ref="Y123:Z123"/>
    <mergeCell ref="AA123:AB123"/>
    <mergeCell ref="B119:AA119"/>
    <mergeCell ref="B132:AA132"/>
    <mergeCell ref="B15:H15"/>
    <mergeCell ref="B146:AA146"/>
    <mergeCell ref="B66:AA66"/>
    <mergeCell ref="B79:AA79"/>
    <mergeCell ref="B93:AA93"/>
    <mergeCell ref="B106:AA106"/>
    <mergeCell ref="B134:AB134"/>
    <mergeCell ref="B135:B137"/>
    <mergeCell ref="C135:D135"/>
    <mergeCell ref="E135:L135"/>
    <mergeCell ref="M135:R135"/>
    <mergeCell ref="S135:AB135"/>
    <mergeCell ref="C136:C137"/>
    <mergeCell ref="D136:D137"/>
    <mergeCell ref="E136:F136"/>
    <mergeCell ref="G136:H136"/>
    <mergeCell ref="I136:J136"/>
    <mergeCell ref="K136:L136"/>
    <mergeCell ref="M136:N136"/>
    <mergeCell ref="O136:P136"/>
    <mergeCell ref="Q136:R136"/>
    <mergeCell ref="S136:T136"/>
    <mergeCell ref="U136:V136"/>
    <mergeCell ref="W136:X136"/>
  </mergeCells>
  <hyperlinks>
    <hyperlink ref="A1" location="Índice!A1" display="Índice!A1"/>
  </hyperlinks>
  <pageMargins left="0.511811024" right="0.511811024" top="0.78740157499999996" bottom="0.78740157499999996" header="0.31496062000000002" footer="0.31496062000000002"/>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topLeftCell="C1" zoomScaleNormal="100" workbookViewId="0">
      <selection activeCell="Q5" sqref="Q5:R5"/>
    </sheetView>
  </sheetViews>
  <sheetFormatPr defaultRowHeight="14.25"/>
  <cols>
    <col min="2" max="2" width="12.75" customWidth="1"/>
  </cols>
  <sheetData>
    <row r="1" spans="1:28">
      <c r="A1" s="1" t="s">
        <v>2</v>
      </c>
    </row>
    <row r="3" spans="1:28" ht="38.25" customHeight="1" thickBot="1">
      <c r="B3" s="1580" t="s">
        <v>1339</v>
      </c>
      <c r="C3" s="1580"/>
      <c r="D3" s="1580"/>
      <c r="E3" s="1580"/>
      <c r="F3" s="1580"/>
      <c r="G3" s="1580"/>
      <c r="H3" s="1580"/>
      <c r="I3" s="1580"/>
      <c r="J3" s="1580"/>
      <c r="K3" s="1580"/>
      <c r="L3" s="1580"/>
      <c r="M3" s="1580"/>
      <c r="N3" s="1580"/>
      <c r="O3" s="1580"/>
      <c r="P3" s="1580"/>
      <c r="Q3" s="1580"/>
      <c r="R3" s="1580"/>
      <c r="S3" s="1580"/>
      <c r="T3" s="1580"/>
      <c r="U3" s="1580"/>
      <c r="V3" s="1580"/>
      <c r="W3" s="1580"/>
      <c r="X3" s="1580"/>
      <c r="Y3" s="1580"/>
      <c r="Z3" s="1580"/>
      <c r="AA3" s="1580"/>
      <c r="AB3" s="1580"/>
    </row>
    <row r="4" spans="1:28" ht="15" thickTop="1">
      <c r="B4" s="1586"/>
      <c r="C4" s="1581" t="s">
        <v>44</v>
      </c>
      <c r="D4" s="1581"/>
      <c r="E4" s="1581" t="s">
        <v>123</v>
      </c>
      <c r="F4" s="1581"/>
      <c r="G4" s="1581"/>
      <c r="H4" s="1581"/>
      <c r="I4" s="1581"/>
      <c r="J4" s="1581"/>
      <c r="K4" s="1581"/>
      <c r="L4" s="1581"/>
      <c r="M4" s="1581" t="s">
        <v>124</v>
      </c>
      <c r="N4" s="1581"/>
      <c r="O4" s="1581"/>
      <c r="P4" s="1581"/>
      <c r="Q4" s="1581"/>
      <c r="R4" s="1581"/>
      <c r="S4" s="1581" t="s">
        <v>45</v>
      </c>
      <c r="T4" s="1581"/>
      <c r="U4" s="1581"/>
      <c r="V4" s="1581"/>
      <c r="W4" s="1581"/>
      <c r="X4" s="1581"/>
      <c r="Y4" s="1581"/>
      <c r="Z4" s="1581"/>
      <c r="AA4" s="1581"/>
      <c r="AB4" s="1582"/>
    </row>
    <row r="5" spans="1:28" ht="31.5" customHeight="1">
      <c r="B5" s="1587"/>
      <c r="C5" s="1578" t="s">
        <v>127</v>
      </c>
      <c r="D5" s="1578" t="s">
        <v>128</v>
      </c>
      <c r="E5" s="1578" t="s">
        <v>46</v>
      </c>
      <c r="F5" s="1578"/>
      <c r="G5" s="1578" t="s">
        <v>1078</v>
      </c>
      <c r="H5" s="1578"/>
      <c r="I5" s="1578" t="s">
        <v>1077</v>
      </c>
      <c r="J5" s="1578"/>
      <c r="K5" s="1578" t="s">
        <v>1098</v>
      </c>
      <c r="L5" s="1578"/>
      <c r="M5" s="1578" t="s">
        <v>48</v>
      </c>
      <c r="N5" s="1578"/>
      <c r="O5" s="1578" t="s">
        <v>49</v>
      </c>
      <c r="P5" s="1578"/>
      <c r="Q5" s="1578" t="s">
        <v>1441</v>
      </c>
      <c r="R5" s="1578"/>
      <c r="S5" s="1578" t="s">
        <v>1065</v>
      </c>
      <c r="T5" s="1578"/>
      <c r="U5" s="1578" t="s">
        <v>1066</v>
      </c>
      <c r="V5" s="1578"/>
      <c r="W5" s="1578" t="s">
        <v>1067</v>
      </c>
      <c r="X5" s="1578"/>
      <c r="Y5" s="1578" t="s">
        <v>125</v>
      </c>
      <c r="Z5" s="1578"/>
      <c r="AA5" s="1578" t="s">
        <v>47</v>
      </c>
      <c r="AB5" s="1585"/>
    </row>
    <row r="6" spans="1:28">
      <c r="B6" s="1588"/>
      <c r="C6" s="1578"/>
      <c r="D6" s="1578"/>
      <c r="E6" s="34" t="s">
        <v>127</v>
      </c>
      <c r="F6" s="34" t="s">
        <v>128</v>
      </c>
      <c r="G6" s="34" t="s">
        <v>127</v>
      </c>
      <c r="H6" s="34" t="s">
        <v>128</v>
      </c>
      <c r="I6" s="34" t="s">
        <v>127</v>
      </c>
      <c r="J6" s="34" t="s">
        <v>128</v>
      </c>
      <c r="K6" s="34" t="s">
        <v>127</v>
      </c>
      <c r="L6" s="34" t="s">
        <v>128</v>
      </c>
      <c r="M6" s="34" t="s">
        <v>127</v>
      </c>
      <c r="N6" s="34" t="s">
        <v>128</v>
      </c>
      <c r="O6" s="34" t="s">
        <v>127</v>
      </c>
      <c r="P6" s="34" t="s">
        <v>128</v>
      </c>
      <c r="Q6" s="34" t="s">
        <v>127</v>
      </c>
      <c r="R6" s="34" t="s">
        <v>128</v>
      </c>
      <c r="S6" s="34" t="s">
        <v>127</v>
      </c>
      <c r="T6" s="34" t="s">
        <v>128</v>
      </c>
      <c r="U6" s="34" t="s">
        <v>127</v>
      </c>
      <c r="V6" s="34" t="s">
        <v>128</v>
      </c>
      <c r="W6" s="34" t="s">
        <v>127</v>
      </c>
      <c r="X6" s="34" t="s">
        <v>128</v>
      </c>
      <c r="Y6" s="34" t="s">
        <v>127</v>
      </c>
      <c r="Z6" s="34" t="s">
        <v>128</v>
      </c>
      <c r="AA6" s="34" t="s">
        <v>127</v>
      </c>
      <c r="AB6" s="35" t="s">
        <v>128</v>
      </c>
    </row>
    <row r="7" spans="1:28">
      <c r="B7" s="49" t="s">
        <v>195</v>
      </c>
      <c r="C7" s="38">
        <v>53</v>
      </c>
      <c r="D7" s="37">
        <v>0.46902654867256638</v>
      </c>
      <c r="E7" s="38">
        <v>17</v>
      </c>
      <c r="F7" s="37">
        <v>0.85</v>
      </c>
      <c r="G7" s="38">
        <v>8</v>
      </c>
      <c r="H7" s="37">
        <v>0.42105263157894735</v>
      </c>
      <c r="I7" s="38">
        <v>26</v>
      </c>
      <c r="J7" s="37">
        <v>0.43333333333333335</v>
      </c>
      <c r="K7" s="38">
        <v>2</v>
      </c>
      <c r="L7" s="37">
        <v>0.14285714285714285</v>
      </c>
      <c r="M7" s="38">
        <v>14</v>
      </c>
      <c r="N7" s="37">
        <v>0.7</v>
      </c>
      <c r="O7" s="38">
        <v>10</v>
      </c>
      <c r="P7" s="37">
        <v>0.23809523809523805</v>
      </c>
      <c r="Q7" s="38">
        <v>29</v>
      </c>
      <c r="R7" s="37">
        <v>0.56862745098039214</v>
      </c>
      <c r="S7" s="38">
        <v>32</v>
      </c>
      <c r="T7" s="37">
        <v>0.60377358490566035</v>
      </c>
      <c r="U7" s="38">
        <v>16</v>
      </c>
      <c r="V7" s="37">
        <v>0.61538461538461542</v>
      </c>
      <c r="W7" s="38">
        <v>1</v>
      </c>
      <c r="X7" s="37">
        <v>6.6666666666666666E-2</v>
      </c>
      <c r="Y7" s="38">
        <v>1</v>
      </c>
      <c r="Z7" s="37">
        <v>7.6923076923076927E-2</v>
      </c>
      <c r="AA7" s="38">
        <v>3</v>
      </c>
      <c r="AB7" s="39">
        <v>0.5</v>
      </c>
    </row>
    <row r="8" spans="1:28">
      <c r="B8" s="50" t="s">
        <v>196</v>
      </c>
      <c r="C8" s="42">
        <v>30</v>
      </c>
      <c r="D8" s="41">
        <v>0.26548672566371684</v>
      </c>
      <c r="E8" s="42">
        <v>2</v>
      </c>
      <c r="F8" s="41">
        <v>0.1</v>
      </c>
      <c r="G8" s="42">
        <v>4</v>
      </c>
      <c r="H8" s="41">
        <v>0.21052631578947367</v>
      </c>
      <c r="I8" s="42">
        <v>16</v>
      </c>
      <c r="J8" s="41">
        <v>0.26666666666666666</v>
      </c>
      <c r="K8" s="42">
        <v>8</v>
      </c>
      <c r="L8" s="41">
        <v>0.5714285714285714</v>
      </c>
      <c r="M8" s="42">
        <v>5</v>
      </c>
      <c r="N8" s="41">
        <v>0.25</v>
      </c>
      <c r="O8" s="42">
        <v>15</v>
      </c>
      <c r="P8" s="41">
        <v>0.35714285714285715</v>
      </c>
      <c r="Q8" s="42">
        <v>10</v>
      </c>
      <c r="R8" s="41">
        <v>0.19607843137254904</v>
      </c>
      <c r="S8" s="42">
        <v>18</v>
      </c>
      <c r="T8" s="41">
        <v>0.339622641509434</v>
      </c>
      <c r="U8" s="42">
        <v>7</v>
      </c>
      <c r="V8" s="41">
        <v>0.26923076923076922</v>
      </c>
      <c r="W8" s="42">
        <v>2</v>
      </c>
      <c r="X8" s="41">
        <v>0.13333333333333333</v>
      </c>
      <c r="Y8" s="42">
        <v>1</v>
      </c>
      <c r="Z8" s="41">
        <v>7.6923076923076927E-2</v>
      </c>
      <c r="AA8" s="42">
        <v>2</v>
      </c>
      <c r="AB8" s="43">
        <v>0.33333333333333326</v>
      </c>
    </row>
    <row r="9" spans="1:28">
      <c r="B9" s="50" t="s">
        <v>197</v>
      </c>
      <c r="C9" s="42">
        <v>10</v>
      </c>
      <c r="D9" s="41">
        <v>8.8495575221238937E-2</v>
      </c>
      <c r="E9" s="42">
        <v>0</v>
      </c>
      <c r="F9" s="41">
        <v>0</v>
      </c>
      <c r="G9" s="42">
        <v>1</v>
      </c>
      <c r="H9" s="41">
        <v>5.2631578947368418E-2</v>
      </c>
      <c r="I9" s="42">
        <v>9</v>
      </c>
      <c r="J9" s="41">
        <v>0.15</v>
      </c>
      <c r="K9" s="42">
        <v>0</v>
      </c>
      <c r="L9" s="41">
        <v>0</v>
      </c>
      <c r="M9" s="42">
        <v>0</v>
      </c>
      <c r="N9" s="41">
        <v>0</v>
      </c>
      <c r="O9" s="42">
        <v>6</v>
      </c>
      <c r="P9" s="41">
        <v>0.14285714285714285</v>
      </c>
      <c r="Q9" s="42">
        <v>4</v>
      </c>
      <c r="R9" s="41">
        <v>7.8431372549019607E-2</v>
      </c>
      <c r="S9" s="42">
        <v>0</v>
      </c>
      <c r="T9" s="41">
        <v>0</v>
      </c>
      <c r="U9" s="42">
        <v>2</v>
      </c>
      <c r="V9" s="41">
        <v>7.6923076923076927E-2</v>
      </c>
      <c r="W9" s="42">
        <v>3</v>
      </c>
      <c r="X9" s="41">
        <v>0.2</v>
      </c>
      <c r="Y9" s="42">
        <v>4</v>
      </c>
      <c r="Z9" s="41">
        <v>0.30769230769230771</v>
      </c>
      <c r="AA9" s="42">
        <v>1</v>
      </c>
      <c r="AB9" s="43">
        <v>0.16666666666666663</v>
      </c>
    </row>
    <row r="10" spans="1:28">
      <c r="B10" s="50" t="s">
        <v>198</v>
      </c>
      <c r="C10" s="42">
        <v>6</v>
      </c>
      <c r="D10" s="41">
        <v>5.3097345132743362E-2</v>
      </c>
      <c r="E10" s="42">
        <v>0</v>
      </c>
      <c r="F10" s="41">
        <v>0</v>
      </c>
      <c r="G10" s="42">
        <v>3</v>
      </c>
      <c r="H10" s="41">
        <v>0.15789473684210525</v>
      </c>
      <c r="I10" s="42">
        <v>0</v>
      </c>
      <c r="J10" s="41">
        <v>0</v>
      </c>
      <c r="K10" s="42">
        <v>3</v>
      </c>
      <c r="L10" s="41">
        <v>0.21428571428571427</v>
      </c>
      <c r="M10" s="42">
        <v>1</v>
      </c>
      <c r="N10" s="41">
        <v>0.05</v>
      </c>
      <c r="O10" s="42">
        <v>2</v>
      </c>
      <c r="P10" s="41">
        <v>4.7619047619047616E-2</v>
      </c>
      <c r="Q10" s="42">
        <v>3</v>
      </c>
      <c r="R10" s="41">
        <v>5.8823529411764698E-2</v>
      </c>
      <c r="S10" s="42">
        <v>2</v>
      </c>
      <c r="T10" s="41">
        <v>3.7735849056603772E-2</v>
      </c>
      <c r="U10" s="42">
        <v>0</v>
      </c>
      <c r="V10" s="41">
        <v>0</v>
      </c>
      <c r="W10" s="42">
        <v>4</v>
      </c>
      <c r="X10" s="41">
        <v>0.26666666666666666</v>
      </c>
      <c r="Y10" s="42">
        <v>0</v>
      </c>
      <c r="Z10" s="41">
        <v>0</v>
      </c>
      <c r="AA10" s="42">
        <v>0</v>
      </c>
      <c r="AB10" s="43">
        <v>0</v>
      </c>
    </row>
    <row r="11" spans="1:28">
      <c r="B11" s="50" t="s">
        <v>1309</v>
      </c>
      <c r="C11" s="42">
        <v>7</v>
      </c>
      <c r="D11" s="41">
        <v>6.1946902654867256E-2</v>
      </c>
      <c r="E11" s="42">
        <v>0</v>
      </c>
      <c r="F11" s="41">
        <v>0</v>
      </c>
      <c r="G11" s="42">
        <v>2</v>
      </c>
      <c r="H11" s="41">
        <v>0.10526315789473684</v>
      </c>
      <c r="I11" s="42">
        <v>5</v>
      </c>
      <c r="J11" s="41">
        <v>8.3333333333333315E-2</v>
      </c>
      <c r="K11" s="42">
        <v>0</v>
      </c>
      <c r="L11" s="41">
        <v>0</v>
      </c>
      <c r="M11" s="42">
        <v>0</v>
      </c>
      <c r="N11" s="41">
        <v>0</v>
      </c>
      <c r="O11" s="42">
        <v>4</v>
      </c>
      <c r="P11" s="41">
        <v>9.5238095238095233E-2</v>
      </c>
      <c r="Q11" s="42">
        <v>3</v>
      </c>
      <c r="R11" s="41">
        <v>5.8823529411764698E-2</v>
      </c>
      <c r="S11" s="42">
        <v>0</v>
      </c>
      <c r="T11" s="41">
        <v>0</v>
      </c>
      <c r="U11" s="42">
        <v>1</v>
      </c>
      <c r="V11" s="41">
        <v>3.8461538461538464E-2</v>
      </c>
      <c r="W11" s="42">
        <v>3</v>
      </c>
      <c r="X11" s="41">
        <v>0.2</v>
      </c>
      <c r="Y11" s="42">
        <v>3</v>
      </c>
      <c r="Z11" s="41">
        <v>0.23076923076923075</v>
      </c>
      <c r="AA11" s="42">
        <v>0</v>
      </c>
      <c r="AB11" s="43">
        <v>0</v>
      </c>
    </row>
    <row r="12" spans="1:28">
      <c r="B12" s="50" t="s">
        <v>1310</v>
      </c>
      <c r="C12" s="42">
        <v>2</v>
      </c>
      <c r="D12" s="41">
        <v>1.7699115044247787E-2</v>
      </c>
      <c r="E12" s="42">
        <v>0</v>
      </c>
      <c r="F12" s="41">
        <v>0</v>
      </c>
      <c r="G12" s="42">
        <v>1</v>
      </c>
      <c r="H12" s="41">
        <v>5.2631578947368418E-2</v>
      </c>
      <c r="I12" s="42">
        <v>0</v>
      </c>
      <c r="J12" s="41">
        <v>0</v>
      </c>
      <c r="K12" s="42">
        <v>1</v>
      </c>
      <c r="L12" s="41">
        <v>7.1428571428571425E-2</v>
      </c>
      <c r="M12" s="42">
        <v>0</v>
      </c>
      <c r="N12" s="41">
        <v>0</v>
      </c>
      <c r="O12" s="42">
        <v>2</v>
      </c>
      <c r="P12" s="41">
        <v>4.7619047619047616E-2</v>
      </c>
      <c r="Q12" s="42">
        <v>0</v>
      </c>
      <c r="R12" s="41">
        <v>0</v>
      </c>
      <c r="S12" s="42">
        <v>0</v>
      </c>
      <c r="T12" s="41">
        <v>0</v>
      </c>
      <c r="U12" s="42">
        <v>0</v>
      </c>
      <c r="V12" s="41">
        <v>0</v>
      </c>
      <c r="W12" s="42">
        <v>1</v>
      </c>
      <c r="X12" s="41">
        <v>6.6666666666666666E-2</v>
      </c>
      <c r="Y12" s="42">
        <v>1</v>
      </c>
      <c r="Z12" s="41">
        <v>7.6923076923076927E-2</v>
      </c>
      <c r="AA12" s="42">
        <v>0</v>
      </c>
      <c r="AB12" s="43">
        <v>0</v>
      </c>
    </row>
    <row r="13" spans="1:28">
      <c r="B13" s="50" t="s">
        <v>199</v>
      </c>
      <c r="C13" s="42">
        <v>2</v>
      </c>
      <c r="D13" s="41">
        <v>1.7699115044247787E-2</v>
      </c>
      <c r="E13" s="42">
        <v>0</v>
      </c>
      <c r="F13" s="41">
        <v>0</v>
      </c>
      <c r="G13" s="42">
        <v>0</v>
      </c>
      <c r="H13" s="41">
        <v>0</v>
      </c>
      <c r="I13" s="42">
        <v>2</v>
      </c>
      <c r="J13" s="41">
        <v>3.3333333333333333E-2</v>
      </c>
      <c r="K13" s="42">
        <v>0</v>
      </c>
      <c r="L13" s="41">
        <v>0</v>
      </c>
      <c r="M13" s="42">
        <v>0</v>
      </c>
      <c r="N13" s="41">
        <v>0</v>
      </c>
      <c r="O13" s="42">
        <v>2</v>
      </c>
      <c r="P13" s="41">
        <v>4.7619047619047616E-2</v>
      </c>
      <c r="Q13" s="42">
        <v>0</v>
      </c>
      <c r="R13" s="41">
        <v>0</v>
      </c>
      <c r="S13" s="42">
        <v>0</v>
      </c>
      <c r="T13" s="41">
        <v>0</v>
      </c>
      <c r="U13" s="42">
        <v>0</v>
      </c>
      <c r="V13" s="41">
        <v>0</v>
      </c>
      <c r="W13" s="42">
        <v>0</v>
      </c>
      <c r="X13" s="41">
        <v>0</v>
      </c>
      <c r="Y13" s="42">
        <v>2</v>
      </c>
      <c r="Z13" s="41">
        <v>0.15384615384615385</v>
      </c>
      <c r="AA13" s="42">
        <v>0</v>
      </c>
      <c r="AB13" s="43">
        <v>0</v>
      </c>
    </row>
    <row r="14" spans="1:28">
      <c r="B14" s="50" t="s">
        <v>47</v>
      </c>
      <c r="C14" s="42">
        <v>3</v>
      </c>
      <c r="D14" s="41">
        <v>2.6548672566371681E-2</v>
      </c>
      <c r="E14" s="42">
        <v>1</v>
      </c>
      <c r="F14" s="41">
        <v>0.05</v>
      </c>
      <c r="G14" s="42">
        <v>0</v>
      </c>
      <c r="H14" s="41">
        <v>0</v>
      </c>
      <c r="I14" s="42">
        <v>2</v>
      </c>
      <c r="J14" s="41">
        <v>3.3333333333333333E-2</v>
      </c>
      <c r="K14" s="42">
        <v>0</v>
      </c>
      <c r="L14" s="41">
        <v>0</v>
      </c>
      <c r="M14" s="42">
        <v>0</v>
      </c>
      <c r="N14" s="41">
        <v>0</v>
      </c>
      <c r="O14" s="42">
        <v>1</v>
      </c>
      <c r="P14" s="41">
        <v>2.3809523809523808E-2</v>
      </c>
      <c r="Q14" s="42">
        <v>2</v>
      </c>
      <c r="R14" s="41">
        <v>3.9215686274509803E-2</v>
      </c>
      <c r="S14" s="42">
        <v>1</v>
      </c>
      <c r="T14" s="41">
        <v>1.8867924528301886E-2</v>
      </c>
      <c r="U14" s="42">
        <v>0</v>
      </c>
      <c r="V14" s="41">
        <v>0</v>
      </c>
      <c r="W14" s="42">
        <v>1</v>
      </c>
      <c r="X14" s="41">
        <v>6.6666666666666666E-2</v>
      </c>
      <c r="Y14" s="42">
        <v>1</v>
      </c>
      <c r="Z14" s="41">
        <v>7.6923076923076927E-2</v>
      </c>
      <c r="AA14" s="42">
        <v>0</v>
      </c>
      <c r="AB14" s="43">
        <v>0</v>
      </c>
    </row>
    <row r="15" spans="1:28" s="86" customFormat="1" ht="15" customHeight="1">
      <c r="B15" s="113" t="s">
        <v>1269</v>
      </c>
      <c r="C15" s="42">
        <v>113</v>
      </c>
      <c r="D15" s="41">
        <v>1</v>
      </c>
      <c r="E15" s="42">
        <v>20</v>
      </c>
      <c r="F15" s="41">
        <v>1</v>
      </c>
      <c r="G15" s="42">
        <v>19</v>
      </c>
      <c r="H15" s="41">
        <v>1</v>
      </c>
      <c r="I15" s="42">
        <v>60</v>
      </c>
      <c r="J15" s="41">
        <v>1</v>
      </c>
      <c r="K15" s="42">
        <v>14</v>
      </c>
      <c r="L15" s="41">
        <v>1</v>
      </c>
      <c r="M15" s="42">
        <v>20</v>
      </c>
      <c r="N15" s="41">
        <v>1</v>
      </c>
      <c r="O15" s="42">
        <v>42</v>
      </c>
      <c r="P15" s="41">
        <v>1</v>
      </c>
      <c r="Q15" s="42">
        <v>51</v>
      </c>
      <c r="R15" s="41">
        <v>1</v>
      </c>
      <c r="S15" s="42">
        <v>53</v>
      </c>
      <c r="T15" s="41">
        <v>1</v>
      </c>
      <c r="U15" s="42">
        <v>26</v>
      </c>
      <c r="V15" s="41">
        <v>1</v>
      </c>
      <c r="W15" s="42">
        <v>15</v>
      </c>
      <c r="X15" s="41">
        <v>1</v>
      </c>
      <c r="Y15" s="42">
        <v>13</v>
      </c>
      <c r="Z15" s="41">
        <v>1</v>
      </c>
      <c r="AA15" s="92">
        <v>6</v>
      </c>
      <c r="AB15" s="56">
        <v>1</v>
      </c>
    </row>
    <row r="16" spans="1:28" ht="15" customHeight="1">
      <c r="B16" s="50" t="s">
        <v>215</v>
      </c>
      <c r="C16" s="52">
        <v>122.74545454545455</v>
      </c>
      <c r="D16" s="52"/>
      <c r="E16" s="52">
        <v>4.9473684210526319</v>
      </c>
      <c r="F16" s="52"/>
      <c r="G16" s="52">
        <v>75.421052631578945</v>
      </c>
      <c r="H16" s="52"/>
      <c r="I16" s="52">
        <v>186.63793103448276</v>
      </c>
      <c r="J16" s="52"/>
      <c r="K16" s="52">
        <v>82.142857142857139</v>
      </c>
      <c r="L16" s="52"/>
      <c r="M16" s="52">
        <v>9.8000000000000007</v>
      </c>
      <c r="N16" s="52"/>
      <c r="O16" s="52">
        <v>292.53658536585368</v>
      </c>
      <c r="P16" s="52"/>
      <c r="Q16" s="52">
        <v>26.775510204081634</v>
      </c>
      <c r="R16" s="52"/>
      <c r="S16" s="52">
        <v>11.538461538461538</v>
      </c>
      <c r="T16" s="52"/>
      <c r="U16" s="52">
        <v>20.153846153846153</v>
      </c>
      <c r="V16" s="52"/>
      <c r="W16" s="52">
        <v>136.28571428571428</v>
      </c>
      <c r="X16" s="52"/>
      <c r="Y16" s="52">
        <v>866.83333333333337</v>
      </c>
      <c r="Z16" s="96"/>
      <c r="AA16" s="53">
        <v>11.333333333333334</v>
      </c>
      <c r="AB16" s="94"/>
    </row>
    <row r="17" spans="2:28" ht="15" customHeight="1" thickBot="1">
      <c r="B17" s="54" t="s">
        <v>321</v>
      </c>
      <c r="C17" s="87">
        <v>3</v>
      </c>
      <c r="D17" s="87"/>
      <c r="E17" s="87">
        <v>3</v>
      </c>
      <c r="F17" s="87"/>
      <c r="G17" s="87">
        <v>2</v>
      </c>
      <c r="H17" s="87"/>
      <c r="I17" s="87">
        <v>4</v>
      </c>
      <c r="J17" s="87"/>
      <c r="K17" s="87">
        <v>12</v>
      </c>
      <c r="L17" s="87"/>
      <c r="M17" s="87">
        <v>2</v>
      </c>
      <c r="N17" s="87"/>
      <c r="O17" s="87">
        <v>7</v>
      </c>
      <c r="P17" s="87"/>
      <c r="Q17" s="87">
        <v>3</v>
      </c>
      <c r="R17" s="87"/>
      <c r="S17" s="87">
        <v>3</v>
      </c>
      <c r="T17" s="87"/>
      <c r="U17" s="87">
        <v>10</v>
      </c>
      <c r="V17" s="87"/>
      <c r="W17" s="87">
        <v>6</v>
      </c>
      <c r="X17" s="87"/>
      <c r="Y17" s="87">
        <v>6</v>
      </c>
      <c r="Z17" s="89"/>
      <c r="AA17" s="90">
        <v>1</v>
      </c>
      <c r="AB17" s="95"/>
    </row>
    <row r="18" spans="2:28" ht="12.95" customHeight="1" thickTop="1">
      <c r="B18" s="1591" t="s">
        <v>1457</v>
      </c>
      <c r="C18" s="1591"/>
      <c r="D18" s="1591"/>
      <c r="E18" s="1591"/>
      <c r="F18" s="1591"/>
      <c r="G18" s="1591"/>
      <c r="H18" s="1591"/>
      <c r="I18" s="1591"/>
      <c r="J18" s="1591"/>
      <c r="K18" s="1591"/>
      <c r="L18" s="1591"/>
      <c r="M18" s="1591"/>
      <c r="N18" s="1591"/>
      <c r="O18" s="1591"/>
      <c r="P18" s="1591"/>
      <c r="Q18" s="1591"/>
      <c r="R18" s="1591"/>
      <c r="S18" s="1591"/>
      <c r="T18" s="1591"/>
      <c r="U18" s="1591"/>
      <c r="V18" s="1591"/>
      <c r="W18" s="1591"/>
      <c r="X18" s="1591"/>
      <c r="Y18" s="1591"/>
      <c r="Z18" s="1591"/>
      <c r="AA18" s="1591"/>
    </row>
  </sheetData>
  <mergeCells count="21">
    <mergeCell ref="B3:AB3"/>
    <mergeCell ref="B4:B6"/>
    <mergeCell ref="C4:D4"/>
    <mergeCell ref="E4:L4"/>
    <mergeCell ref="M4:R4"/>
    <mergeCell ref="S4:AB4"/>
    <mergeCell ref="C5:C6"/>
    <mergeCell ref="D5:D6"/>
    <mergeCell ref="E5:F5"/>
    <mergeCell ref="G5:H5"/>
    <mergeCell ref="I5:J5"/>
    <mergeCell ref="K5:L5"/>
    <mergeCell ref="M5:N5"/>
    <mergeCell ref="Y5:Z5"/>
    <mergeCell ref="AA5:AB5"/>
    <mergeCell ref="B18:AA18"/>
    <mergeCell ref="O5:P5"/>
    <mergeCell ref="Q5:R5"/>
    <mergeCell ref="S5:T5"/>
    <mergeCell ref="U5:V5"/>
    <mergeCell ref="W5:X5"/>
  </mergeCells>
  <hyperlinks>
    <hyperlink ref="A1" location="Índice!A1" display="Índice!A1"/>
  </hyperlinks>
  <pageMargins left="0.511811024" right="0.511811024" top="0.78740157499999996" bottom="0.78740157499999996" header="0.31496062000000002" footer="0.31496062000000002"/>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zoomScaleNormal="100" workbookViewId="0">
      <selection activeCell="K5" sqref="K5"/>
    </sheetView>
  </sheetViews>
  <sheetFormatPr defaultRowHeight="14.25"/>
  <cols>
    <col min="2" max="2" width="22.375" customWidth="1"/>
    <col min="3" max="3" width="9" customWidth="1"/>
    <col min="4" max="4" width="9.875" customWidth="1"/>
    <col min="5" max="6" width="9.25" customWidth="1"/>
    <col min="7" max="7" width="9.875" customWidth="1"/>
    <col min="8" max="8" width="11.125" customWidth="1"/>
    <col min="9" max="9" width="9.25" customWidth="1"/>
    <col min="10" max="10" width="9.875" customWidth="1"/>
    <col min="11" max="14" width="9.25" customWidth="1"/>
    <col min="15" max="15" width="9.875" customWidth="1"/>
    <col min="16" max="16" width="9.25" customWidth="1"/>
  </cols>
  <sheetData>
    <row r="1" spans="1:16">
      <c r="A1" s="1" t="s">
        <v>2</v>
      </c>
    </row>
    <row r="3" spans="1:16" ht="36" customHeight="1" thickBot="1">
      <c r="B3" s="1580" t="s">
        <v>1340</v>
      </c>
      <c r="C3" s="1580"/>
      <c r="D3" s="1580"/>
      <c r="E3" s="1580"/>
      <c r="F3" s="1580"/>
      <c r="G3" s="1580"/>
      <c r="H3" s="1580"/>
      <c r="I3" s="1580"/>
      <c r="J3" s="1580"/>
      <c r="K3" s="1580"/>
      <c r="L3" s="1580"/>
      <c r="M3" s="1580"/>
      <c r="N3" s="1580"/>
      <c r="O3" s="1580"/>
      <c r="P3" s="1580"/>
    </row>
    <row r="4" spans="1:16" ht="15.75" customHeight="1" thickTop="1">
      <c r="B4" s="1656"/>
      <c r="C4" s="306"/>
      <c r="D4" s="1581" t="s">
        <v>44</v>
      </c>
      <c r="E4" s="1581" t="s">
        <v>123</v>
      </c>
      <c r="F4" s="1581"/>
      <c r="G4" s="1581"/>
      <c r="H4" s="1581"/>
      <c r="I4" s="1581" t="s">
        <v>124</v>
      </c>
      <c r="J4" s="1581"/>
      <c r="K4" s="1581"/>
      <c r="L4" s="1581" t="s">
        <v>45</v>
      </c>
      <c r="M4" s="1581"/>
      <c r="N4" s="1581"/>
      <c r="O4" s="1581"/>
      <c r="P4" s="1582"/>
    </row>
    <row r="5" spans="1:16" ht="36">
      <c r="B5" s="1657"/>
      <c r="C5" s="307"/>
      <c r="D5" s="1578"/>
      <c r="E5" s="34" t="s">
        <v>46</v>
      </c>
      <c r="F5" s="34" t="s">
        <v>1078</v>
      </c>
      <c r="G5" s="34" t="s">
        <v>1077</v>
      </c>
      <c r="H5" s="34" t="s">
        <v>1098</v>
      </c>
      <c r="I5" s="34" t="s">
        <v>48</v>
      </c>
      <c r="J5" s="34" t="s">
        <v>49</v>
      </c>
      <c r="K5" s="34" t="s">
        <v>1441</v>
      </c>
      <c r="L5" s="34" t="s">
        <v>1065</v>
      </c>
      <c r="M5" s="34" t="s">
        <v>1066</v>
      </c>
      <c r="N5" s="34" t="s">
        <v>1067</v>
      </c>
      <c r="O5" s="34" t="s">
        <v>125</v>
      </c>
      <c r="P5" s="35" t="s">
        <v>47</v>
      </c>
    </row>
    <row r="6" spans="1:16" ht="15.75" customHeight="1">
      <c r="B6" s="1653" t="s">
        <v>200</v>
      </c>
      <c r="C6" s="49" t="s">
        <v>215</v>
      </c>
      <c r="D6" s="1033">
        <v>127.36893203883496</v>
      </c>
      <c r="E6" s="1033">
        <v>4.8888888888888893</v>
      </c>
      <c r="F6" s="1033">
        <v>74.05263157894737</v>
      </c>
      <c r="G6" s="1033">
        <v>202.05769230769232</v>
      </c>
      <c r="H6" s="1033">
        <v>79.785714285714292</v>
      </c>
      <c r="I6" s="1033">
        <v>9.7894736842105257</v>
      </c>
      <c r="J6" s="1033">
        <v>305.41025641025641</v>
      </c>
      <c r="K6" s="1033">
        <v>22.711111111111112</v>
      </c>
      <c r="L6" s="1033">
        <v>10.604166666666666</v>
      </c>
      <c r="M6" s="1033">
        <v>11.92</v>
      </c>
      <c r="N6" s="1033">
        <v>144.23076923076923</v>
      </c>
      <c r="O6" s="1033">
        <v>865.33333333333337</v>
      </c>
      <c r="P6" s="1034">
        <v>10.6</v>
      </c>
    </row>
    <row r="7" spans="1:16">
      <c r="B7" s="1654"/>
      <c r="C7" s="816" t="s">
        <v>216</v>
      </c>
      <c r="D7" s="1035">
        <v>12</v>
      </c>
      <c r="E7" s="1035">
        <v>3.5</v>
      </c>
      <c r="F7" s="1035">
        <v>13</v>
      </c>
      <c r="G7" s="1035">
        <v>13</v>
      </c>
      <c r="H7" s="1035">
        <v>17.5</v>
      </c>
      <c r="I7" s="1035">
        <v>4</v>
      </c>
      <c r="J7" s="1035">
        <v>20</v>
      </c>
      <c r="K7" s="1035">
        <v>9</v>
      </c>
      <c r="L7" s="1035">
        <v>7</v>
      </c>
      <c r="M7" s="1035">
        <v>9</v>
      </c>
      <c r="N7" s="1035">
        <v>68</v>
      </c>
      <c r="O7" s="1035">
        <v>105</v>
      </c>
      <c r="P7" s="1036">
        <v>6</v>
      </c>
    </row>
    <row r="8" spans="1:16">
      <c r="B8" s="1654"/>
      <c r="C8" s="816" t="s">
        <v>289</v>
      </c>
      <c r="D8" s="1039">
        <v>13119</v>
      </c>
      <c r="E8" s="1039">
        <v>88</v>
      </c>
      <c r="F8" s="1039">
        <v>1407</v>
      </c>
      <c r="G8" s="1039">
        <v>10507</v>
      </c>
      <c r="H8" s="1039">
        <v>1117</v>
      </c>
      <c r="I8" s="1039">
        <v>186</v>
      </c>
      <c r="J8" s="1039">
        <v>11911</v>
      </c>
      <c r="K8" s="1039">
        <v>1022</v>
      </c>
      <c r="L8" s="1039">
        <v>509</v>
      </c>
      <c r="M8" s="1039">
        <v>298</v>
      </c>
      <c r="N8" s="1039">
        <v>1875</v>
      </c>
      <c r="O8" s="1039">
        <v>10384</v>
      </c>
      <c r="P8" s="1040">
        <v>53</v>
      </c>
    </row>
    <row r="9" spans="1:16">
      <c r="B9" s="1654" t="s">
        <v>201</v>
      </c>
      <c r="C9" s="1032" t="s">
        <v>215</v>
      </c>
      <c r="D9" s="1035">
        <v>10.384615384615385</v>
      </c>
      <c r="E9" s="1035"/>
      <c r="F9" s="1035"/>
      <c r="G9" s="1035">
        <v>10.384615384615385</v>
      </c>
      <c r="H9" s="1035"/>
      <c r="I9" s="1035"/>
      <c r="J9" s="1035">
        <v>3.5</v>
      </c>
      <c r="K9" s="1035">
        <v>14.6875</v>
      </c>
      <c r="L9" s="1035">
        <v>2.3636363636363638</v>
      </c>
      <c r="M9" s="1035">
        <v>5</v>
      </c>
      <c r="N9" s="1035">
        <v>6</v>
      </c>
      <c r="O9" s="1035">
        <v>45.75</v>
      </c>
      <c r="P9" s="1036">
        <v>7.5</v>
      </c>
    </row>
    <row r="10" spans="1:16">
      <c r="B10" s="1654"/>
      <c r="C10" s="816" t="s">
        <v>216</v>
      </c>
      <c r="D10" s="1035">
        <v>3</v>
      </c>
      <c r="E10" s="1035"/>
      <c r="F10" s="1035"/>
      <c r="G10" s="1035">
        <v>3</v>
      </c>
      <c r="H10" s="1035"/>
      <c r="I10" s="1035"/>
      <c r="J10" s="1035">
        <v>2.5</v>
      </c>
      <c r="K10" s="1035">
        <v>3</v>
      </c>
      <c r="L10" s="1035">
        <v>2</v>
      </c>
      <c r="M10" s="1035">
        <v>2.5</v>
      </c>
      <c r="N10" s="1035">
        <v>6</v>
      </c>
      <c r="O10" s="1035">
        <v>3</v>
      </c>
      <c r="P10" s="1036">
        <v>7.5</v>
      </c>
    </row>
    <row r="11" spans="1:16">
      <c r="B11" s="1654"/>
      <c r="C11" s="816" t="s">
        <v>289</v>
      </c>
      <c r="D11" s="1039">
        <v>270</v>
      </c>
      <c r="E11" s="1039"/>
      <c r="F11" s="1039"/>
      <c r="G11" s="1039">
        <v>270</v>
      </c>
      <c r="H11" s="1039"/>
      <c r="I11" s="1039"/>
      <c r="J11" s="1039">
        <v>35</v>
      </c>
      <c r="K11" s="1039">
        <v>235</v>
      </c>
      <c r="L11" s="1039">
        <v>26</v>
      </c>
      <c r="M11" s="1039">
        <v>40</v>
      </c>
      <c r="N11" s="1039">
        <v>6</v>
      </c>
      <c r="O11" s="1039">
        <v>183</v>
      </c>
      <c r="P11" s="1040">
        <v>15</v>
      </c>
    </row>
    <row r="12" spans="1:16">
      <c r="B12" s="1654" t="s">
        <v>202</v>
      </c>
      <c r="C12" s="1032" t="s">
        <v>215</v>
      </c>
      <c r="D12" s="1035">
        <v>21.36</v>
      </c>
      <c r="E12" s="1035">
        <v>18</v>
      </c>
      <c r="F12" s="1035">
        <v>25.714285714285715</v>
      </c>
      <c r="G12" s="1035">
        <v>28.111111111111111</v>
      </c>
      <c r="H12" s="1035">
        <v>9.2857142857142865</v>
      </c>
      <c r="I12" s="1035">
        <v>10.666666666666666</v>
      </c>
      <c r="J12" s="1035">
        <v>24.2</v>
      </c>
      <c r="K12" s="1035">
        <v>25.333333333333332</v>
      </c>
      <c r="L12" s="1035">
        <v>6.6470588235294121</v>
      </c>
      <c r="M12" s="1035">
        <v>88</v>
      </c>
      <c r="N12" s="1035">
        <v>14.5</v>
      </c>
      <c r="O12" s="1035">
        <v>62</v>
      </c>
      <c r="P12" s="1036">
        <v>30</v>
      </c>
    </row>
    <row r="13" spans="1:16">
      <c r="B13" s="1654"/>
      <c r="C13" s="816" t="s">
        <v>216</v>
      </c>
      <c r="D13" s="1035">
        <v>9</v>
      </c>
      <c r="E13" s="1035">
        <v>18</v>
      </c>
      <c r="F13" s="1035">
        <v>5</v>
      </c>
      <c r="G13" s="1035">
        <v>13</v>
      </c>
      <c r="H13" s="1035">
        <v>9</v>
      </c>
      <c r="I13" s="1035">
        <v>10.5</v>
      </c>
      <c r="J13" s="1035">
        <v>9</v>
      </c>
      <c r="K13" s="1035">
        <v>5</v>
      </c>
      <c r="L13" s="1035">
        <v>3</v>
      </c>
      <c r="M13" s="1035">
        <v>88</v>
      </c>
      <c r="N13" s="1035">
        <v>14.5</v>
      </c>
      <c r="O13" s="1035">
        <v>23</v>
      </c>
      <c r="P13" s="1036">
        <v>30</v>
      </c>
    </row>
    <row r="14" spans="1:16" ht="15" thickBot="1">
      <c r="B14" s="1655"/>
      <c r="C14" s="390" t="s">
        <v>289</v>
      </c>
      <c r="D14" s="1041">
        <v>534</v>
      </c>
      <c r="E14" s="1041">
        <v>36</v>
      </c>
      <c r="F14" s="1041">
        <v>180</v>
      </c>
      <c r="G14" s="1041">
        <v>253</v>
      </c>
      <c r="H14" s="1041">
        <v>65</v>
      </c>
      <c r="I14" s="1041">
        <v>64</v>
      </c>
      <c r="J14" s="1041">
        <v>242</v>
      </c>
      <c r="K14" s="1041">
        <v>228</v>
      </c>
      <c r="L14" s="1041">
        <v>113</v>
      </c>
      <c r="M14" s="1041">
        <v>176</v>
      </c>
      <c r="N14" s="1041">
        <v>29</v>
      </c>
      <c r="O14" s="1041">
        <v>186</v>
      </c>
      <c r="P14" s="1042">
        <v>30</v>
      </c>
    </row>
    <row r="15" spans="1:16" ht="15" thickTop="1">
      <c r="B15" s="1591" t="s">
        <v>1457</v>
      </c>
      <c r="C15" s="1591"/>
      <c r="D15" s="1591"/>
      <c r="E15" s="1591"/>
      <c r="F15" s="1591"/>
      <c r="G15" s="1591"/>
      <c r="H15" s="1591"/>
      <c r="I15" s="1591"/>
      <c r="J15" s="1591"/>
      <c r="K15" s="1591"/>
      <c r="L15" s="1591"/>
      <c r="M15" s="1591"/>
      <c r="N15" s="1591"/>
      <c r="O15" s="1591"/>
      <c r="P15" s="1591"/>
    </row>
    <row r="17" spans="2:2">
      <c r="B17" s="402"/>
    </row>
  </sheetData>
  <mergeCells count="10">
    <mergeCell ref="B6:B8"/>
    <mergeCell ref="B9:B11"/>
    <mergeCell ref="B12:B14"/>
    <mergeCell ref="B15:P15"/>
    <mergeCell ref="B3:P3"/>
    <mergeCell ref="B4:B5"/>
    <mergeCell ref="D4:D5"/>
    <mergeCell ref="E4:H4"/>
    <mergeCell ref="I4:K4"/>
    <mergeCell ref="L4:P4"/>
  </mergeCells>
  <hyperlinks>
    <hyperlink ref="A1" location="Índice!A1" display="Índice!A1"/>
  </hyperlinks>
  <pageMargins left="0.511811024" right="0.511811024" top="0.78740157499999996" bottom="0.78740157499999996" header="0.31496062000000002" footer="0.3149606200000000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
  <sheetViews>
    <sheetView topLeftCell="G1" zoomScaleNormal="100" workbookViewId="0">
      <selection activeCell="Q5" sqref="Q5:R5"/>
    </sheetView>
  </sheetViews>
  <sheetFormatPr defaultRowHeight="14.25"/>
  <cols>
    <col min="2" max="2" width="17.375" customWidth="1"/>
  </cols>
  <sheetData>
    <row r="1" spans="1:28">
      <c r="A1" s="1" t="s">
        <v>2</v>
      </c>
    </row>
    <row r="3" spans="1:28" ht="36" customHeight="1" thickBot="1">
      <c r="B3" s="1658" t="s">
        <v>1341</v>
      </c>
      <c r="C3" s="1658"/>
      <c r="D3" s="1658"/>
      <c r="E3" s="1658"/>
      <c r="F3" s="1658"/>
      <c r="G3" s="1658"/>
      <c r="H3" s="1658"/>
      <c r="I3" s="1658"/>
      <c r="J3" s="1658"/>
      <c r="K3" s="1658"/>
      <c r="L3" s="1658"/>
      <c r="M3" s="1658"/>
      <c r="N3" s="1658"/>
      <c r="O3" s="1658"/>
      <c r="P3" s="1658"/>
      <c r="Q3" s="1658"/>
      <c r="R3" s="1658"/>
      <c r="S3" s="1658"/>
      <c r="T3" s="1658"/>
      <c r="U3" s="1658"/>
      <c r="V3" s="1658"/>
      <c r="W3" s="1658"/>
      <c r="X3" s="1658"/>
      <c r="Y3" s="1658"/>
      <c r="Z3" s="1658"/>
      <c r="AA3" s="1658"/>
      <c r="AB3" s="1658"/>
    </row>
    <row r="4" spans="1:28" ht="15.75" customHeight="1" thickTop="1">
      <c r="B4" s="1659"/>
      <c r="C4" s="1662" t="s">
        <v>44</v>
      </c>
      <c r="D4" s="1662"/>
      <c r="E4" s="1662" t="s">
        <v>123</v>
      </c>
      <c r="F4" s="1662"/>
      <c r="G4" s="1662"/>
      <c r="H4" s="1662"/>
      <c r="I4" s="1662"/>
      <c r="J4" s="1662"/>
      <c r="K4" s="1662"/>
      <c r="L4" s="1662"/>
      <c r="M4" s="1662" t="s">
        <v>124</v>
      </c>
      <c r="N4" s="1662"/>
      <c r="O4" s="1662"/>
      <c r="P4" s="1662"/>
      <c r="Q4" s="1662"/>
      <c r="R4" s="1662"/>
      <c r="S4" s="1662" t="s">
        <v>45</v>
      </c>
      <c r="T4" s="1662"/>
      <c r="U4" s="1662"/>
      <c r="V4" s="1662"/>
      <c r="W4" s="1662"/>
      <c r="X4" s="1662"/>
      <c r="Y4" s="1662"/>
      <c r="Z4" s="1662"/>
      <c r="AA4" s="1662"/>
      <c r="AB4" s="1663"/>
    </row>
    <row r="5" spans="1:28" ht="31.5" customHeight="1">
      <c r="B5" s="1660"/>
      <c r="C5" s="1664" t="s">
        <v>127</v>
      </c>
      <c r="D5" s="1664" t="s">
        <v>128</v>
      </c>
      <c r="E5" s="1664" t="s">
        <v>46</v>
      </c>
      <c r="F5" s="1664"/>
      <c r="G5" s="1664" t="s">
        <v>1078</v>
      </c>
      <c r="H5" s="1664"/>
      <c r="I5" s="1664" t="s">
        <v>1077</v>
      </c>
      <c r="J5" s="1664"/>
      <c r="K5" s="1664" t="s">
        <v>1098</v>
      </c>
      <c r="L5" s="1664"/>
      <c r="M5" s="1664" t="s">
        <v>48</v>
      </c>
      <c r="N5" s="1664"/>
      <c r="O5" s="1664" t="s">
        <v>49</v>
      </c>
      <c r="P5" s="1664"/>
      <c r="Q5" s="1664" t="s">
        <v>1441</v>
      </c>
      <c r="R5" s="1664"/>
      <c r="S5" s="1664" t="s">
        <v>1065</v>
      </c>
      <c r="T5" s="1664"/>
      <c r="U5" s="1664" t="s">
        <v>1066</v>
      </c>
      <c r="V5" s="1664"/>
      <c r="W5" s="1664" t="s">
        <v>1067</v>
      </c>
      <c r="X5" s="1664"/>
      <c r="Y5" s="1664" t="s">
        <v>125</v>
      </c>
      <c r="Z5" s="1664"/>
      <c r="AA5" s="1664" t="s">
        <v>47</v>
      </c>
      <c r="AB5" s="1665"/>
    </row>
    <row r="6" spans="1:28">
      <c r="B6" s="1661"/>
      <c r="C6" s="1664"/>
      <c r="D6" s="1664"/>
      <c r="E6" s="19" t="s">
        <v>127</v>
      </c>
      <c r="F6" s="19" t="s">
        <v>128</v>
      </c>
      <c r="G6" s="19" t="s">
        <v>127</v>
      </c>
      <c r="H6" s="19" t="s">
        <v>128</v>
      </c>
      <c r="I6" s="19" t="s">
        <v>127</v>
      </c>
      <c r="J6" s="19" t="s">
        <v>128</v>
      </c>
      <c r="K6" s="19" t="s">
        <v>127</v>
      </c>
      <c r="L6" s="19" t="s">
        <v>128</v>
      </c>
      <c r="M6" s="19" t="s">
        <v>127</v>
      </c>
      <c r="N6" s="19" t="s">
        <v>128</v>
      </c>
      <c r="O6" s="19" t="s">
        <v>127</v>
      </c>
      <c r="P6" s="19" t="s">
        <v>128</v>
      </c>
      <c r="Q6" s="19" t="s">
        <v>127</v>
      </c>
      <c r="R6" s="19" t="s">
        <v>128</v>
      </c>
      <c r="S6" s="19" t="s">
        <v>127</v>
      </c>
      <c r="T6" s="19" t="s">
        <v>128</v>
      </c>
      <c r="U6" s="19" t="s">
        <v>127</v>
      </c>
      <c r="V6" s="19" t="s">
        <v>128</v>
      </c>
      <c r="W6" s="19" t="s">
        <v>127</v>
      </c>
      <c r="X6" s="19" t="s">
        <v>128</v>
      </c>
      <c r="Y6" s="19" t="s">
        <v>127</v>
      </c>
      <c r="Z6" s="19" t="s">
        <v>128</v>
      </c>
      <c r="AA6" s="19" t="s">
        <v>127</v>
      </c>
      <c r="AB6" s="20" t="s">
        <v>128</v>
      </c>
    </row>
    <row r="7" spans="1:28">
      <c r="B7" s="21" t="s">
        <v>52</v>
      </c>
      <c r="C7" s="22">
        <v>49</v>
      </c>
      <c r="D7" s="23">
        <v>0.43362831858407075</v>
      </c>
      <c r="E7" s="22">
        <v>16</v>
      </c>
      <c r="F7" s="23">
        <v>0.8</v>
      </c>
      <c r="G7" s="22">
        <v>5</v>
      </c>
      <c r="H7" s="23">
        <v>0.26315789473684209</v>
      </c>
      <c r="I7" s="22">
        <v>27</v>
      </c>
      <c r="J7" s="23">
        <v>0.45</v>
      </c>
      <c r="K7" s="22">
        <v>1</v>
      </c>
      <c r="L7" s="23">
        <v>7.1428571428571425E-2</v>
      </c>
      <c r="M7" s="22">
        <v>7</v>
      </c>
      <c r="N7" s="23">
        <v>0.35</v>
      </c>
      <c r="O7" s="22">
        <v>15</v>
      </c>
      <c r="P7" s="23">
        <v>0.35714285714285715</v>
      </c>
      <c r="Q7" s="22">
        <v>27</v>
      </c>
      <c r="R7" s="23">
        <v>0.52941176470588236</v>
      </c>
      <c r="S7" s="22">
        <v>19</v>
      </c>
      <c r="T7" s="23">
        <v>0.35849056603773582</v>
      </c>
      <c r="U7" s="22">
        <v>15</v>
      </c>
      <c r="V7" s="23">
        <v>0.57692307692307687</v>
      </c>
      <c r="W7" s="22">
        <v>4</v>
      </c>
      <c r="X7" s="23">
        <v>0.26666666666666666</v>
      </c>
      <c r="Y7" s="22">
        <v>7</v>
      </c>
      <c r="Z7" s="23">
        <v>0.53846153846153844</v>
      </c>
      <c r="AA7" s="22">
        <v>4</v>
      </c>
      <c r="AB7" s="24">
        <v>0.66666666666666652</v>
      </c>
    </row>
    <row r="8" spans="1:28" ht="18" customHeight="1">
      <c r="B8" s="25" t="s">
        <v>1425</v>
      </c>
      <c r="C8" s="26">
        <v>64</v>
      </c>
      <c r="D8" s="27">
        <v>0.5663716814159292</v>
      </c>
      <c r="E8" s="26">
        <v>4</v>
      </c>
      <c r="F8" s="27">
        <v>0.2</v>
      </c>
      <c r="G8" s="26">
        <v>14</v>
      </c>
      <c r="H8" s="27">
        <v>0.73684210526315785</v>
      </c>
      <c r="I8" s="26">
        <v>33</v>
      </c>
      <c r="J8" s="27">
        <v>0.55000000000000004</v>
      </c>
      <c r="K8" s="26">
        <v>13</v>
      </c>
      <c r="L8" s="27">
        <v>0.9285714285714286</v>
      </c>
      <c r="M8" s="26">
        <v>13</v>
      </c>
      <c r="N8" s="27">
        <v>0.65</v>
      </c>
      <c r="O8" s="26">
        <v>27</v>
      </c>
      <c r="P8" s="27">
        <v>0.6428571428571429</v>
      </c>
      <c r="Q8" s="26">
        <v>24</v>
      </c>
      <c r="R8" s="27">
        <v>0.47058823529411759</v>
      </c>
      <c r="S8" s="26">
        <v>34</v>
      </c>
      <c r="T8" s="27">
        <v>0.64150943396226412</v>
      </c>
      <c r="U8" s="26">
        <v>11</v>
      </c>
      <c r="V8" s="27">
        <v>0.42307692307692307</v>
      </c>
      <c r="W8" s="26">
        <v>11</v>
      </c>
      <c r="X8" s="27">
        <v>0.73333333333333328</v>
      </c>
      <c r="Y8" s="26">
        <v>6</v>
      </c>
      <c r="Z8" s="27">
        <v>0.46153846153846151</v>
      </c>
      <c r="AA8" s="26">
        <v>2</v>
      </c>
      <c r="AB8" s="28">
        <v>0.33333333333333326</v>
      </c>
    </row>
    <row r="9" spans="1:28" ht="15" thickBot="1">
      <c r="B9" s="29" t="s">
        <v>1269</v>
      </c>
      <c r="C9" s="30">
        <v>113</v>
      </c>
      <c r="D9" s="31">
        <v>1</v>
      </c>
      <c r="E9" s="30">
        <v>20</v>
      </c>
      <c r="F9" s="31">
        <v>1</v>
      </c>
      <c r="G9" s="30">
        <v>19</v>
      </c>
      <c r="H9" s="31">
        <v>1</v>
      </c>
      <c r="I9" s="30">
        <v>60</v>
      </c>
      <c r="J9" s="31">
        <v>1</v>
      </c>
      <c r="K9" s="30">
        <v>14</v>
      </c>
      <c r="L9" s="31">
        <v>1</v>
      </c>
      <c r="M9" s="30">
        <v>20</v>
      </c>
      <c r="N9" s="31">
        <v>1</v>
      </c>
      <c r="O9" s="30">
        <v>42</v>
      </c>
      <c r="P9" s="31">
        <v>1</v>
      </c>
      <c r="Q9" s="30">
        <v>51</v>
      </c>
      <c r="R9" s="31">
        <v>1</v>
      </c>
      <c r="S9" s="30">
        <v>53</v>
      </c>
      <c r="T9" s="31">
        <v>1</v>
      </c>
      <c r="U9" s="30">
        <v>26</v>
      </c>
      <c r="V9" s="31">
        <v>1</v>
      </c>
      <c r="W9" s="30">
        <v>15</v>
      </c>
      <c r="X9" s="31">
        <v>1</v>
      </c>
      <c r="Y9" s="30">
        <v>13</v>
      </c>
      <c r="Z9" s="31">
        <v>1</v>
      </c>
      <c r="AA9" s="30">
        <v>6</v>
      </c>
      <c r="AB9" s="32">
        <v>1</v>
      </c>
    </row>
    <row r="10" spans="1:28" ht="15" thickTop="1">
      <c r="B10" s="1666" t="s">
        <v>1457</v>
      </c>
      <c r="C10" s="1666"/>
      <c r="D10" s="1666"/>
      <c r="E10" s="1666"/>
      <c r="F10" s="1666"/>
      <c r="G10" s="1666"/>
      <c r="H10" s="1666"/>
      <c r="I10" s="1666"/>
      <c r="J10" s="1666"/>
      <c r="K10" s="1666"/>
      <c r="L10" s="1666"/>
      <c r="M10" s="1666"/>
      <c r="N10" s="1666"/>
      <c r="O10" s="1666"/>
      <c r="P10" s="1666"/>
      <c r="Q10" s="1666"/>
      <c r="R10" s="1666"/>
      <c r="S10" s="1666"/>
      <c r="T10" s="1666"/>
      <c r="U10" s="1666"/>
      <c r="V10" s="1666"/>
      <c r="W10" s="1666"/>
      <c r="X10" s="1666"/>
      <c r="Y10" s="1666"/>
      <c r="Z10" s="1666"/>
      <c r="AA10" s="1666"/>
      <c r="AB10" s="1666"/>
    </row>
    <row r="12" spans="1:28" ht="15.75" customHeight="1"/>
  </sheetData>
  <mergeCells count="21">
    <mergeCell ref="B10:AB10"/>
    <mergeCell ref="M5:N5"/>
    <mergeCell ref="O5:P5"/>
    <mergeCell ref="Q5:R5"/>
    <mergeCell ref="S5:T5"/>
    <mergeCell ref="U5:V5"/>
    <mergeCell ref="W5:X5"/>
    <mergeCell ref="C5:C6"/>
    <mergeCell ref="D5:D6"/>
    <mergeCell ref="E5:F5"/>
    <mergeCell ref="G5:H5"/>
    <mergeCell ref="I5:J5"/>
    <mergeCell ref="K5:L5"/>
    <mergeCell ref="B3:AB3"/>
    <mergeCell ref="B4:B6"/>
    <mergeCell ref="C4:D4"/>
    <mergeCell ref="E4:L4"/>
    <mergeCell ref="M4:R4"/>
    <mergeCell ref="S4:AB4"/>
    <mergeCell ref="Y5:Z5"/>
    <mergeCell ref="AA5:AB5"/>
  </mergeCells>
  <hyperlinks>
    <hyperlink ref="A1" location="Índice!A1" display="Índice!A1"/>
  </hyperlink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election activeCell="A12" sqref="A12"/>
    </sheetView>
  </sheetViews>
  <sheetFormatPr defaultRowHeight="12.75"/>
  <cols>
    <col min="1" max="16384" width="9" style="2158"/>
  </cols>
  <sheetData>
    <row r="1" spans="1:9" ht="24" customHeight="1">
      <c r="A1" s="2162" t="s">
        <v>1452</v>
      </c>
      <c r="B1" s="2159"/>
      <c r="C1" s="2159"/>
      <c r="D1" s="2159"/>
      <c r="E1" s="2159"/>
      <c r="F1" s="2159"/>
      <c r="G1" s="2159"/>
      <c r="H1" s="2159"/>
      <c r="I1" s="2159"/>
    </row>
    <row r="2" spans="1:9" ht="19.5" customHeight="1">
      <c r="A2" s="2163" t="s">
        <v>1472</v>
      </c>
      <c r="B2" s="2159"/>
      <c r="C2" s="2159"/>
      <c r="D2" s="2159"/>
      <c r="E2" s="2159"/>
      <c r="F2" s="2159"/>
      <c r="G2" s="2159"/>
      <c r="H2" s="2159"/>
      <c r="I2" s="2159"/>
    </row>
    <row r="3" spans="1:9" ht="18.75" customHeight="1">
      <c r="A3" s="2159" t="s">
        <v>1454</v>
      </c>
      <c r="B3" s="2159"/>
      <c r="C3" s="2159"/>
      <c r="D3" s="2159"/>
      <c r="E3" s="2159"/>
      <c r="F3" s="2159"/>
      <c r="G3" s="2159"/>
      <c r="H3" s="2159"/>
      <c r="I3" s="2159"/>
    </row>
    <row r="4" spans="1:9" ht="21" customHeight="1">
      <c r="A4" s="2159" t="s">
        <v>1453</v>
      </c>
      <c r="B4" s="2159"/>
      <c r="C4" s="2159"/>
      <c r="D4" s="2159"/>
      <c r="E4" s="2159"/>
      <c r="F4" s="2159"/>
      <c r="G4" s="2159"/>
      <c r="H4" s="2159"/>
      <c r="I4" s="2159"/>
    </row>
    <row r="5" spans="1:9" ht="135" customHeight="1">
      <c r="A5" s="2157" t="s">
        <v>1473</v>
      </c>
      <c r="B5" s="2157"/>
      <c r="C5" s="2157"/>
      <c r="D5" s="2157"/>
      <c r="E5" s="2157"/>
      <c r="F5" s="2157"/>
      <c r="G5" s="2157"/>
      <c r="H5" s="2157"/>
      <c r="I5" s="2157"/>
    </row>
    <row r="6" spans="1:9">
      <c r="A6" s="2159"/>
      <c r="B6" s="2159"/>
      <c r="C6" s="2159"/>
      <c r="D6" s="2159"/>
      <c r="E6" s="2159"/>
      <c r="F6" s="2159"/>
      <c r="G6" s="2159"/>
      <c r="H6" s="2159"/>
      <c r="I6" s="2159"/>
    </row>
    <row r="7" spans="1:9">
      <c r="A7" s="2159"/>
      <c r="B7" s="2159"/>
      <c r="C7" s="2159"/>
      <c r="D7" s="2159"/>
      <c r="E7" s="2159"/>
      <c r="F7" s="2159"/>
      <c r="G7" s="2159"/>
      <c r="H7" s="2159"/>
      <c r="I7" s="2159"/>
    </row>
    <row r="8" spans="1:9">
      <c r="A8" s="2159"/>
      <c r="B8" s="2159"/>
      <c r="C8" s="2159"/>
      <c r="D8" s="2159"/>
      <c r="E8" s="2159"/>
      <c r="F8" s="2159"/>
      <c r="G8" s="2159"/>
      <c r="H8" s="2159"/>
      <c r="I8" s="2159"/>
    </row>
    <row r="9" spans="1:9">
      <c r="A9" s="2156" t="s">
        <v>1456</v>
      </c>
      <c r="B9" s="2159"/>
      <c r="C9" s="2159"/>
      <c r="D9" s="2159"/>
      <c r="E9" s="2159"/>
      <c r="F9" s="2159"/>
      <c r="G9" s="2159"/>
      <c r="H9" s="2159"/>
      <c r="I9" s="2159"/>
    </row>
    <row r="10" spans="1:9">
      <c r="A10" s="2159" t="s">
        <v>1474</v>
      </c>
      <c r="B10" s="2159"/>
      <c r="C10" s="2159"/>
      <c r="D10" s="2159"/>
      <c r="E10" s="2159"/>
      <c r="F10" s="2159"/>
      <c r="G10" s="2159"/>
      <c r="H10" s="2159"/>
      <c r="I10" s="2159"/>
    </row>
    <row r="11" spans="1:9">
      <c r="A11" s="2159"/>
      <c r="B11" s="2159"/>
      <c r="C11" s="2159"/>
      <c r="D11" s="2159"/>
      <c r="E11" s="2159"/>
      <c r="F11" s="2159"/>
      <c r="G11" s="2159"/>
      <c r="H11" s="2159"/>
      <c r="I11" s="2159"/>
    </row>
    <row r="12" spans="1:9">
      <c r="A12" s="2159" t="s">
        <v>1455</v>
      </c>
      <c r="B12" s="2159"/>
      <c r="C12" s="2159"/>
      <c r="D12" s="2159"/>
      <c r="E12" s="2159"/>
      <c r="F12" s="2159"/>
      <c r="G12" s="2159"/>
      <c r="H12" s="2159"/>
      <c r="I12" s="2159"/>
    </row>
  </sheetData>
  <mergeCells count="1">
    <mergeCell ref="A5:I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
  <sheetViews>
    <sheetView topLeftCell="D1" zoomScaleNormal="100" workbookViewId="0">
      <selection activeCell="Q5" sqref="Q5:R5"/>
    </sheetView>
  </sheetViews>
  <sheetFormatPr defaultRowHeight="14.25"/>
  <cols>
    <col min="2" max="2" width="21.375" style="16" customWidth="1"/>
  </cols>
  <sheetData>
    <row r="1" spans="1:28">
      <c r="A1" s="1" t="s">
        <v>2</v>
      </c>
    </row>
    <row r="3" spans="1:28" ht="48" customHeight="1" thickBot="1">
      <c r="B3" s="1580" t="s">
        <v>1342</v>
      </c>
      <c r="C3" s="1580"/>
      <c r="D3" s="1580"/>
      <c r="E3" s="1580"/>
      <c r="F3" s="1580"/>
      <c r="G3" s="1580"/>
      <c r="H3" s="1580"/>
      <c r="I3" s="1580"/>
      <c r="J3" s="1580"/>
      <c r="K3" s="1580"/>
      <c r="L3" s="1580"/>
      <c r="M3" s="1580"/>
      <c r="N3" s="1580"/>
      <c r="O3" s="1580"/>
      <c r="P3" s="1580"/>
      <c r="Q3" s="1580"/>
      <c r="R3" s="1580"/>
      <c r="S3" s="1580"/>
      <c r="T3" s="1580"/>
      <c r="U3" s="1580"/>
      <c r="V3" s="1580"/>
      <c r="W3" s="1580"/>
      <c r="X3" s="1580"/>
      <c r="Y3" s="1580"/>
      <c r="Z3" s="1580"/>
      <c r="AA3" s="1580"/>
      <c r="AB3" s="1580"/>
    </row>
    <row r="4" spans="1:28" ht="15" customHeight="1" thickTop="1">
      <c r="B4" s="1586"/>
      <c r="C4" s="1581" t="s">
        <v>44</v>
      </c>
      <c r="D4" s="1581"/>
      <c r="E4" s="1581" t="s">
        <v>123</v>
      </c>
      <c r="F4" s="1581"/>
      <c r="G4" s="1581"/>
      <c r="H4" s="1581"/>
      <c r="I4" s="1581"/>
      <c r="J4" s="1581"/>
      <c r="K4" s="1581"/>
      <c r="L4" s="1581"/>
      <c r="M4" s="1581" t="s">
        <v>124</v>
      </c>
      <c r="N4" s="1581"/>
      <c r="O4" s="1581"/>
      <c r="P4" s="1581"/>
      <c r="Q4" s="1581"/>
      <c r="R4" s="1581"/>
      <c r="S4" s="1581" t="s">
        <v>45</v>
      </c>
      <c r="T4" s="1581"/>
      <c r="U4" s="1581"/>
      <c r="V4" s="1581"/>
      <c r="W4" s="1581"/>
      <c r="X4" s="1581"/>
      <c r="Y4" s="1581"/>
      <c r="Z4" s="1581"/>
      <c r="AA4" s="1581"/>
      <c r="AB4" s="1582"/>
    </row>
    <row r="5" spans="1:28" ht="27.95" customHeight="1">
      <c r="B5" s="1587"/>
      <c r="C5" s="1578" t="s">
        <v>127</v>
      </c>
      <c r="D5" s="1578" t="s">
        <v>128</v>
      </c>
      <c r="E5" s="1578" t="s">
        <v>46</v>
      </c>
      <c r="F5" s="1578"/>
      <c r="G5" s="1578" t="s">
        <v>1078</v>
      </c>
      <c r="H5" s="1578"/>
      <c r="I5" s="1578" t="s">
        <v>1077</v>
      </c>
      <c r="J5" s="1578"/>
      <c r="K5" s="1578" t="s">
        <v>1098</v>
      </c>
      <c r="L5" s="1578"/>
      <c r="M5" s="1578" t="s">
        <v>48</v>
      </c>
      <c r="N5" s="1578"/>
      <c r="O5" s="1578" t="s">
        <v>49</v>
      </c>
      <c r="P5" s="1578"/>
      <c r="Q5" s="1578" t="s">
        <v>1441</v>
      </c>
      <c r="R5" s="1578"/>
      <c r="S5" s="1578" t="s">
        <v>1065</v>
      </c>
      <c r="T5" s="1578"/>
      <c r="U5" s="1578" t="s">
        <v>1066</v>
      </c>
      <c r="V5" s="1578"/>
      <c r="W5" s="1578" t="s">
        <v>1067</v>
      </c>
      <c r="X5" s="1578"/>
      <c r="Y5" s="1578" t="s">
        <v>125</v>
      </c>
      <c r="Z5" s="1578"/>
      <c r="AA5" s="1578" t="s">
        <v>47</v>
      </c>
      <c r="AB5" s="1585"/>
    </row>
    <row r="6" spans="1:28" ht="15" customHeight="1">
      <c r="B6" s="1588"/>
      <c r="C6" s="1578"/>
      <c r="D6" s="1578"/>
      <c r="E6" s="34" t="s">
        <v>127</v>
      </c>
      <c r="F6" s="34" t="s">
        <v>128</v>
      </c>
      <c r="G6" s="34" t="s">
        <v>127</v>
      </c>
      <c r="H6" s="34" t="s">
        <v>128</v>
      </c>
      <c r="I6" s="34" t="s">
        <v>127</v>
      </c>
      <c r="J6" s="34" t="s">
        <v>128</v>
      </c>
      <c r="K6" s="34" t="s">
        <v>127</v>
      </c>
      <c r="L6" s="34" t="s">
        <v>128</v>
      </c>
      <c r="M6" s="34" t="s">
        <v>127</v>
      </c>
      <c r="N6" s="34" t="s">
        <v>128</v>
      </c>
      <c r="O6" s="34" t="s">
        <v>127</v>
      </c>
      <c r="P6" s="34" t="s">
        <v>128</v>
      </c>
      <c r="Q6" s="34" t="s">
        <v>127</v>
      </c>
      <c r="R6" s="34" t="s">
        <v>128</v>
      </c>
      <c r="S6" s="34" t="s">
        <v>127</v>
      </c>
      <c r="T6" s="34" t="s">
        <v>128</v>
      </c>
      <c r="U6" s="34" t="s">
        <v>127</v>
      </c>
      <c r="V6" s="34" t="s">
        <v>128</v>
      </c>
      <c r="W6" s="34" t="s">
        <v>127</v>
      </c>
      <c r="X6" s="34" t="s">
        <v>128</v>
      </c>
      <c r="Y6" s="34" t="s">
        <v>127</v>
      </c>
      <c r="Z6" s="34" t="s">
        <v>128</v>
      </c>
      <c r="AA6" s="34" t="s">
        <v>127</v>
      </c>
      <c r="AB6" s="35" t="s">
        <v>128</v>
      </c>
    </row>
    <row r="7" spans="1:28" ht="27.95" customHeight="1">
      <c r="B7" s="49" t="s">
        <v>203</v>
      </c>
      <c r="C7" s="38">
        <v>22</v>
      </c>
      <c r="D7" s="37">
        <v>0.19469026548672566</v>
      </c>
      <c r="E7" s="38">
        <v>13</v>
      </c>
      <c r="F7" s="37">
        <v>0.65</v>
      </c>
      <c r="G7" s="38">
        <v>0</v>
      </c>
      <c r="H7" s="37">
        <v>0</v>
      </c>
      <c r="I7" s="38">
        <v>9</v>
      </c>
      <c r="J7" s="37">
        <v>0.15</v>
      </c>
      <c r="K7" s="38">
        <v>0</v>
      </c>
      <c r="L7" s="37">
        <v>0</v>
      </c>
      <c r="M7" s="38">
        <v>5</v>
      </c>
      <c r="N7" s="37">
        <v>0.25</v>
      </c>
      <c r="O7" s="38">
        <v>3</v>
      </c>
      <c r="P7" s="37">
        <v>7.1428571428571425E-2</v>
      </c>
      <c r="Q7" s="38">
        <v>14</v>
      </c>
      <c r="R7" s="37">
        <v>0.27450980392156865</v>
      </c>
      <c r="S7" s="38">
        <v>9</v>
      </c>
      <c r="T7" s="37">
        <v>0.169811320754717</v>
      </c>
      <c r="U7" s="38">
        <v>6</v>
      </c>
      <c r="V7" s="37">
        <v>0.23076923076923075</v>
      </c>
      <c r="W7" s="38">
        <v>1</v>
      </c>
      <c r="X7" s="37">
        <v>6.6666666666666666E-2</v>
      </c>
      <c r="Y7" s="38">
        <v>3</v>
      </c>
      <c r="Z7" s="37">
        <v>0.23076923076923075</v>
      </c>
      <c r="AA7" s="38">
        <v>3</v>
      </c>
      <c r="AB7" s="39">
        <v>0.5</v>
      </c>
    </row>
    <row r="8" spans="1:28" ht="15" customHeight="1">
      <c r="B8" s="50" t="s">
        <v>204</v>
      </c>
      <c r="C8" s="42">
        <v>32</v>
      </c>
      <c r="D8" s="41">
        <v>0.2831858407079646</v>
      </c>
      <c r="E8" s="42">
        <v>6</v>
      </c>
      <c r="F8" s="41">
        <v>0.3</v>
      </c>
      <c r="G8" s="42">
        <v>5</v>
      </c>
      <c r="H8" s="41">
        <v>0.26315789473684209</v>
      </c>
      <c r="I8" s="42">
        <v>20</v>
      </c>
      <c r="J8" s="41">
        <v>0.33333333333333326</v>
      </c>
      <c r="K8" s="42">
        <v>1</v>
      </c>
      <c r="L8" s="41">
        <v>7.1428571428571425E-2</v>
      </c>
      <c r="M8" s="42">
        <v>3</v>
      </c>
      <c r="N8" s="41">
        <v>0.15</v>
      </c>
      <c r="O8" s="42">
        <v>12</v>
      </c>
      <c r="P8" s="41">
        <v>0.2857142857142857</v>
      </c>
      <c r="Q8" s="42">
        <v>17</v>
      </c>
      <c r="R8" s="41">
        <v>0.33333333333333326</v>
      </c>
      <c r="S8" s="42">
        <v>13</v>
      </c>
      <c r="T8" s="41">
        <v>0.24528301886792453</v>
      </c>
      <c r="U8" s="42">
        <v>10</v>
      </c>
      <c r="V8" s="41">
        <v>0.38461538461538469</v>
      </c>
      <c r="W8" s="42">
        <v>3</v>
      </c>
      <c r="X8" s="41">
        <v>0.2</v>
      </c>
      <c r="Y8" s="42">
        <v>5</v>
      </c>
      <c r="Z8" s="41">
        <v>0.38461538461538469</v>
      </c>
      <c r="AA8" s="42">
        <v>1</v>
      </c>
      <c r="AB8" s="43">
        <v>0.16666666666666663</v>
      </c>
    </row>
    <row r="9" spans="1:28" ht="15" customHeight="1">
      <c r="B9" s="50" t="s">
        <v>51</v>
      </c>
      <c r="C9" s="42">
        <v>0</v>
      </c>
      <c r="D9" s="41">
        <v>0</v>
      </c>
      <c r="E9" s="42">
        <v>0</v>
      </c>
      <c r="F9" s="41">
        <v>0</v>
      </c>
      <c r="G9" s="42">
        <v>0</v>
      </c>
      <c r="H9" s="41">
        <v>0</v>
      </c>
      <c r="I9" s="42">
        <v>0</v>
      </c>
      <c r="J9" s="41">
        <v>0</v>
      </c>
      <c r="K9" s="42">
        <v>0</v>
      </c>
      <c r="L9" s="41">
        <v>0</v>
      </c>
      <c r="M9" s="42">
        <v>0</v>
      </c>
      <c r="N9" s="41">
        <v>0</v>
      </c>
      <c r="O9" s="42">
        <v>0</v>
      </c>
      <c r="P9" s="41">
        <v>0</v>
      </c>
      <c r="Q9" s="42">
        <v>0</v>
      </c>
      <c r="R9" s="41">
        <v>0</v>
      </c>
      <c r="S9" s="42">
        <v>0</v>
      </c>
      <c r="T9" s="41">
        <v>0</v>
      </c>
      <c r="U9" s="42">
        <v>0</v>
      </c>
      <c r="V9" s="41">
        <v>0</v>
      </c>
      <c r="W9" s="42">
        <v>0</v>
      </c>
      <c r="X9" s="41">
        <v>0</v>
      </c>
      <c r="Y9" s="42">
        <v>0</v>
      </c>
      <c r="Z9" s="41">
        <v>0</v>
      </c>
      <c r="AA9" s="42">
        <v>0</v>
      </c>
      <c r="AB9" s="43">
        <v>0</v>
      </c>
    </row>
    <row r="10" spans="1:28" ht="15" customHeight="1">
      <c r="B10" s="50" t="s">
        <v>1425</v>
      </c>
      <c r="C10" s="42">
        <v>64</v>
      </c>
      <c r="D10" s="41">
        <v>0.5663716814159292</v>
      </c>
      <c r="E10" s="42">
        <v>4</v>
      </c>
      <c r="F10" s="41">
        <v>0.2</v>
      </c>
      <c r="G10" s="42">
        <v>14</v>
      </c>
      <c r="H10" s="41">
        <v>0.73684210526315785</v>
      </c>
      <c r="I10" s="42">
        <v>33</v>
      </c>
      <c r="J10" s="41">
        <v>0.55000000000000004</v>
      </c>
      <c r="K10" s="42">
        <v>13</v>
      </c>
      <c r="L10" s="41">
        <v>0.9285714285714286</v>
      </c>
      <c r="M10" s="42">
        <v>13</v>
      </c>
      <c r="N10" s="41">
        <v>0.65</v>
      </c>
      <c r="O10" s="42">
        <v>27</v>
      </c>
      <c r="P10" s="41">
        <v>0.6428571428571429</v>
      </c>
      <c r="Q10" s="42">
        <v>24</v>
      </c>
      <c r="R10" s="41">
        <v>0.47058823529411759</v>
      </c>
      <c r="S10" s="42">
        <v>34</v>
      </c>
      <c r="T10" s="41">
        <v>0.64150943396226412</v>
      </c>
      <c r="U10" s="42">
        <v>11</v>
      </c>
      <c r="V10" s="41">
        <v>0.42307692307692307</v>
      </c>
      <c r="W10" s="42">
        <v>11</v>
      </c>
      <c r="X10" s="41">
        <v>0.73333333333333328</v>
      </c>
      <c r="Y10" s="42">
        <v>6</v>
      </c>
      <c r="Z10" s="41">
        <v>0.46153846153846151</v>
      </c>
      <c r="AA10" s="42">
        <v>2</v>
      </c>
      <c r="AB10" s="43">
        <v>0.33333333333333326</v>
      </c>
    </row>
    <row r="11" spans="1:28" s="86" customFormat="1" ht="15" customHeight="1">
      <c r="B11" s="113" t="s">
        <v>1269</v>
      </c>
      <c r="C11" s="42">
        <v>113</v>
      </c>
      <c r="D11" s="41">
        <v>1</v>
      </c>
      <c r="E11" s="42">
        <v>20</v>
      </c>
      <c r="F11" s="41">
        <v>1</v>
      </c>
      <c r="G11" s="42">
        <v>19</v>
      </c>
      <c r="H11" s="41">
        <v>1</v>
      </c>
      <c r="I11" s="42">
        <v>60</v>
      </c>
      <c r="J11" s="41">
        <v>1</v>
      </c>
      <c r="K11" s="42">
        <v>14</v>
      </c>
      <c r="L11" s="41">
        <v>1</v>
      </c>
      <c r="M11" s="42">
        <v>20</v>
      </c>
      <c r="N11" s="41">
        <v>1</v>
      </c>
      <c r="O11" s="42">
        <v>42</v>
      </c>
      <c r="P11" s="41">
        <v>1</v>
      </c>
      <c r="Q11" s="42">
        <v>51</v>
      </c>
      <c r="R11" s="41">
        <v>1</v>
      </c>
      <c r="S11" s="42">
        <v>53</v>
      </c>
      <c r="T11" s="41">
        <v>1</v>
      </c>
      <c r="U11" s="42">
        <v>26</v>
      </c>
      <c r="V11" s="41">
        <v>1</v>
      </c>
      <c r="W11" s="42">
        <v>15</v>
      </c>
      <c r="X11" s="41">
        <v>1</v>
      </c>
      <c r="Y11" s="42">
        <v>13</v>
      </c>
      <c r="Z11" s="41">
        <v>1</v>
      </c>
      <c r="AA11" s="92">
        <v>6</v>
      </c>
      <c r="AB11" s="56">
        <v>1</v>
      </c>
    </row>
    <row r="12" spans="1:28" ht="15" customHeight="1" thickBot="1">
      <c r="B12" s="54" t="s">
        <v>209</v>
      </c>
      <c r="C12" s="87">
        <v>1.1020408163265305</v>
      </c>
      <c r="D12" s="87"/>
      <c r="E12" s="87">
        <v>1.1875</v>
      </c>
      <c r="F12" s="87"/>
      <c r="G12" s="87">
        <v>1</v>
      </c>
      <c r="H12" s="87"/>
      <c r="I12" s="87">
        <v>1.0740740740740742</v>
      </c>
      <c r="J12" s="87"/>
      <c r="K12" s="87">
        <v>1</v>
      </c>
      <c r="L12" s="87"/>
      <c r="M12" s="87">
        <v>1.1428571428571428</v>
      </c>
      <c r="N12" s="87"/>
      <c r="O12" s="87">
        <v>1</v>
      </c>
      <c r="P12" s="87"/>
      <c r="Q12" s="87">
        <v>1.1481481481481481</v>
      </c>
      <c r="R12" s="87"/>
      <c r="S12" s="87">
        <v>1.1578947368421053</v>
      </c>
      <c r="T12" s="87"/>
      <c r="U12" s="87">
        <v>1.0666666666666667</v>
      </c>
      <c r="V12" s="87"/>
      <c r="W12" s="87">
        <v>1</v>
      </c>
      <c r="X12" s="87"/>
      <c r="Y12" s="87">
        <v>1.1428571428571428</v>
      </c>
      <c r="Z12" s="89"/>
      <c r="AA12" s="90">
        <v>1</v>
      </c>
      <c r="AB12" s="95"/>
    </row>
    <row r="13" spans="1:28" ht="12.95" customHeight="1" thickTop="1">
      <c r="B13" s="1591" t="s">
        <v>1457</v>
      </c>
      <c r="C13" s="1591"/>
      <c r="D13" s="1591"/>
      <c r="E13" s="1591"/>
      <c r="F13" s="1591"/>
      <c r="G13" s="1591"/>
      <c r="H13" s="1591"/>
      <c r="I13" s="1591"/>
      <c r="J13" s="1591"/>
      <c r="K13" s="1591"/>
      <c r="L13" s="1591"/>
      <c r="M13" s="1591"/>
      <c r="N13" s="1591"/>
      <c r="O13" s="1591"/>
      <c r="P13" s="1591"/>
      <c r="Q13" s="1591"/>
      <c r="R13" s="1591"/>
      <c r="S13" s="1591"/>
      <c r="T13" s="1591"/>
      <c r="U13" s="1591"/>
      <c r="V13" s="1591"/>
      <c r="W13" s="1591"/>
      <c r="X13" s="1591"/>
      <c r="Y13" s="1591"/>
      <c r="Z13" s="1591"/>
      <c r="AA13" s="1591"/>
    </row>
    <row r="14" spans="1:28" ht="15.75" customHeight="1"/>
  </sheetData>
  <mergeCells count="21">
    <mergeCell ref="B4:B6"/>
    <mergeCell ref="C5:C6"/>
    <mergeCell ref="W5:X5"/>
    <mergeCell ref="Y5:Z5"/>
    <mergeCell ref="U5:V5"/>
    <mergeCell ref="AA5:AB5"/>
    <mergeCell ref="B13:AA13"/>
    <mergeCell ref="B3:AB3"/>
    <mergeCell ref="C4:D4"/>
    <mergeCell ref="E4:L4"/>
    <mergeCell ref="M4:R4"/>
    <mergeCell ref="S4:AB4"/>
    <mergeCell ref="D5:D6"/>
    <mergeCell ref="E5:F5"/>
    <mergeCell ref="G5:H5"/>
    <mergeCell ref="I5:J5"/>
    <mergeCell ref="K5:L5"/>
    <mergeCell ref="M5:N5"/>
    <mergeCell ref="O5:P5"/>
    <mergeCell ref="Q5:R5"/>
    <mergeCell ref="S5:T5"/>
  </mergeCells>
  <hyperlinks>
    <hyperlink ref="A1" location="Índice!A1" display="Índice!A1"/>
  </hyperlinks>
  <pageMargins left="0.511811024" right="0.511811024" top="0.78740157499999996" bottom="0.78740157499999996" header="0.31496062000000002" footer="0.3149606200000000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
  <sheetViews>
    <sheetView topLeftCell="E1" zoomScaleNormal="100" workbookViewId="0">
      <selection activeCell="Q5" sqref="Q5:R5"/>
    </sheetView>
  </sheetViews>
  <sheetFormatPr defaultRowHeight="14.25"/>
  <cols>
    <col min="2" max="2" width="25" customWidth="1"/>
  </cols>
  <sheetData>
    <row r="1" spans="1:28">
      <c r="A1" s="1" t="s">
        <v>2</v>
      </c>
    </row>
    <row r="3" spans="1:28" ht="48" customHeight="1" thickBot="1">
      <c r="B3" s="1580" t="s">
        <v>1343</v>
      </c>
      <c r="C3" s="1580"/>
      <c r="D3" s="1580"/>
      <c r="E3" s="1580"/>
      <c r="F3" s="1580"/>
      <c r="G3" s="1580"/>
      <c r="H3" s="1580"/>
      <c r="I3" s="1580"/>
      <c r="J3" s="1580"/>
      <c r="K3" s="1580"/>
      <c r="L3" s="1580"/>
      <c r="M3" s="1580"/>
      <c r="N3" s="1580"/>
      <c r="O3" s="1580"/>
      <c r="P3" s="1580"/>
      <c r="Q3" s="1580"/>
      <c r="R3" s="1580"/>
      <c r="S3" s="1580"/>
      <c r="T3" s="1580"/>
      <c r="U3" s="1580"/>
      <c r="V3" s="1580"/>
      <c r="W3" s="1580"/>
      <c r="X3" s="1580"/>
      <c r="Y3" s="1580"/>
      <c r="Z3" s="1580"/>
      <c r="AA3" s="1580"/>
      <c r="AB3" s="1580"/>
    </row>
    <row r="4" spans="1:28" ht="15" customHeight="1" thickTop="1">
      <c r="B4" s="1586"/>
      <c r="C4" s="1581" t="s">
        <v>44</v>
      </c>
      <c r="D4" s="1581"/>
      <c r="E4" s="1581" t="s">
        <v>123</v>
      </c>
      <c r="F4" s="1581"/>
      <c r="G4" s="1581"/>
      <c r="H4" s="1581"/>
      <c r="I4" s="1581"/>
      <c r="J4" s="1581"/>
      <c r="K4" s="1581"/>
      <c r="L4" s="1581"/>
      <c r="M4" s="1581" t="s">
        <v>124</v>
      </c>
      <c r="N4" s="1581"/>
      <c r="O4" s="1581"/>
      <c r="P4" s="1581"/>
      <c r="Q4" s="1581"/>
      <c r="R4" s="1581"/>
      <c r="S4" s="1581" t="s">
        <v>45</v>
      </c>
      <c r="T4" s="1581"/>
      <c r="U4" s="1581"/>
      <c r="V4" s="1581"/>
      <c r="W4" s="1581"/>
      <c r="X4" s="1581"/>
      <c r="Y4" s="1581"/>
      <c r="Z4" s="1581"/>
      <c r="AA4" s="1581"/>
      <c r="AB4" s="1582"/>
    </row>
    <row r="5" spans="1:28" ht="27.95" customHeight="1">
      <c r="B5" s="1587"/>
      <c r="C5" s="1578" t="s">
        <v>127</v>
      </c>
      <c r="D5" s="1578" t="s">
        <v>128</v>
      </c>
      <c r="E5" s="1578" t="s">
        <v>46</v>
      </c>
      <c r="F5" s="1578"/>
      <c r="G5" s="1578" t="s">
        <v>1078</v>
      </c>
      <c r="H5" s="1578"/>
      <c r="I5" s="1578" t="s">
        <v>1077</v>
      </c>
      <c r="J5" s="1578"/>
      <c r="K5" s="1578" t="s">
        <v>1098</v>
      </c>
      <c r="L5" s="1578"/>
      <c r="M5" s="1578" t="s">
        <v>48</v>
      </c>
      <c r="N5" s="1578"/>
      <c r="O5" s="1578" t="s">
        <v>49</v>
      </c>
      <c r="P5" s="1578"/>
      <c r="Q5" s="1578" t="s">
        <v>1441</v>
      </c>
      <c r="R5" s="1578"/>
      <c r="S5" s="1578" t="s">
        <v>1065</v>
      </c>
      <c r="T5" s="1578"/>
      <c r="U5" s="1578" t="s">
        <v>1066</v>
      </c>
      <c r="V5" s="1578"/>
      <c r="W5" s="1578" t="s">
        <v>1067</v>
      </c>
      <c r="X5" s="1578"/>
      <c r="Y5" s="1578" t="s">
        <v>125</v>
      </c>
      <c r="Z5" s="1578"/>
      <c r="AA5" s="1578" t="s">
        <v>47</v>
      </c>
      <c r="AB5" s="1585"/>
    </row>
    <row r="6" spans="1:28" ht="15" customHeight="1">
      <c r="B6" s="1588"/>
      <c r="C6" s="1578"/>
      <c r="D6" s="1578"/>
      <c r="E6" s="34" t="s">
        <v>127</v>
      </c>
      <c r="F6" s="34" t="s">
        <v>128</v>
      </c>
      <c r="G6" s="34" t="s">
        <v>127</v>
      </c>
      <c r="H6" s="34" t="s">
        <v>128</v>
      </c>
      <c r="I6" s="34" t="s">
        <v>127</v>
      </c>
      <c r="J6" s="34" t="s">
        <v>128</v>
      </c>
      <c r="K6" s="34" t="s">
        <v>127</v>
      </c>
      <c r="L6" s="34" t="s">
        <v>128</v>
      </c>
      <c r="M6" s="34" t="s">
        <v>127</v>
      </c>
      <c r="N6" s="34" t="s">
        <v>128</v>
      </c>
      <c r="O6" s="34" t="s">
        <v>127</v>
      </c>
      <c r="P6" s="34" t="s">
        <v>128</v>
      </c>
      <c r="Q6" s="34" t="s">
        <v>127</v>
      </c>
      <c r="R6" s="34" t="s">
        <v>128</v>
      </c>
      <c r="S6" s="34" t="s">
        <v>127</v>
      </c>
      <c r="T6" s="34" t="s">
        <v>128</v>
      </c>
      <c r="U6" s="34" t="s">
        <v>127</v>
      </c>
      <c r="V6" s="34" t="s">
        <v>128</v>
      </c>
      <c r="W6" s="34" t="s">
        <v>127</v>
      </c>
      <c r="X6" s="34" t="s">
        <v>128</v>
      </c>
      <c r="Y6" s="34" t="s">
        <v>127</v>
      </c>
      <c r="Z6" s="34" t="s">
        <v>128</v>
      </c>
      <c r="AA6" s="34" t="s">
        <v>127</v>
      </c>
      <c r="AB6" s="35" t="s">
        <v>128</v>
      </c>
    </row>
    <row r="7" spans="1:28" ht="45" customHeight="1">
      <c r="B7" s="49" t="s">
        <v>205</v>
      </c>
      <c r="C7" s="38">
        <v>23</v>
      </c>
      <c r="D7" s="37">
        <v>0.20353982300884957</v>
      </c>
      <c r="E7" s="38">
        <v>11</v>
      </c>
      <c r="F7" s="37">
        <v>0.55000000000000004</v>
      </c>
      <c r="G7" s="38">
        <v>2</v>
      </c>
      <c r="H7" s="37">
        <v>0.10526315789473684</v>
      </c>
      <c r="I7" s="38">
        <v>9</v>
      </c>
      <c r="J7" s="37">
        <v>0.15</v>
      </c>
      <c r="K7" s="38">
        <v>1</v>
      </c>
      <c r="L7" s="37">
        <v>7.1428571428571425E-2</v>
      </c>
      <c r="M7" s="38">
        <v>3</v>
      </c>
      <c r="N7" s="37">
        <v>0.15</v>
      </c>
      <c r="O7" s="38">
        <v>4</v>
      </c>
      <c r="P7" s="37">
        <v>9.5238095238095233E-2</v>
      </c>
      <c r="Q7" s="38">
        <v>16</v>
      </c>
      <c r="R7" s="37">
        <v>0.31372549019607843</v>
      </c>
      <c r="S7" s="38">
        <v>11</v>
      </c>
      <c r="T7" s="37">
        <v>0.20754716981132076</v>
      </c>
      <c r="U7" s="38">
        <v>8</v>
      </c>
      <c r="V7" s="37">
        <v>0.30769230769230771</v>
      </c>
      <c r="W7" s="38">
        <v>1</v>
      </c>
      <c r="X7" s="37">
        <v>6.6666666666666666E-2</v>
      </c>
      <c r="Y7" s="38">
        <v>3</v>
      </c>
      <c r="Z7" s="37">
        <v>0.23076923076923075</v>
      </c>
      <c r="AA7" s="38">
        <v>0</v>
      </c>
      <c r="AB7" s="39">
        <v>0</v>
      </c>
    </row>
    <row r="8" spans="1:28" ht="74.25" customHeight="1">
      <c r="B8" s="50" t="s">
        <v>206</v>
      </c>
      <c r="C8" s="42">
        <v>29</v>
      </c>
      <c r="D8" s="41">
        <v>0.25663716814159293</v>
      </c>
      <c r="E8" s="42">
        <v>14</v>
      </c>
      <c r="F8" s="41">
        <v>0.7</v>
      </c>
      <c r="G8" s="42">
        <v>0</v>
      </c>
      <c r="H8" s="41">
        <v>0</v>
      </c>
      <c r="I8" s="42">
        <v>15</v>
      </c>
      <c r="J8" s="41">
        <v>0.25</v>
      </c>
      <c r="K8" s="42">
        <v>0</v>
      </c>
      <c r="L8" s="41">
        <v>0</v>
      </c>
      <c r="M8" s="42">
        <v>5</v>
      </c>
      <c r="N8" s="41">
        <v>0.25</v>
      </c>
      <c r="O8" s="42">
        <v>7</v>
      </c>
      <c r="P8" s="41">
        <v>0.16666666666666663</v>
      </c>
      <c r="Q8" s="42">
        <v>17</v>
      </c>
      <c r="R8" s="41">
        <v>0.33333333333333326</v>
      </c>
      <c r="S8" s="42">
        <v>14</v>
      </c>
      <c r="T8" s="41">
        <v>0.26415094339622641</v>
      </c>
      <c r="U8" s="42">
        <v>8</v>
      </c>
      <c r="V8" s="41">
        <v>0.30769230769230771</v>
      </c>
      <c r="W8" s="42">
        <v>0</v>
      </c>
      <c r="X8" s="41">
        <v>0</v>
      </c>
      <c r="Y8" s="42">
        <v>5</v>
      </c>
      <c r="Z8" s="41">
        <v>0.38461538461538469</v>
      </c>
      <c r="AA8" s="42">
        <v>2</v>
      </c>
      <c r="AB8" s="43">
        <v>0.33333333333333326</v>
      </c>
    </row>
    <row r="9" spans="1:28" ht="38.25" customHeight="1">
      <c r="B9" s="50" t="s">
        <v>207</v>
      </c>
      <c r="C9" s="42">
        <v>21</v>
      </c>
      <c r="D9" s="41">
        <v>0.18584070796460178</v>
      </c>
      <c r="E9" s="42">
        <v>6</v>
      </c>
      <c r="F9" s="41">
        <v>0.3</v>
      </c>
      <c r="G9" s="42">
        <v>2</v>
      </c>
      <c r="H9" s="41">
        <v>0.10526315789473684</v>
      </c>
      <c r="I9" s="42">
        <v>12</v>
      </c>
      <c r="J9" s="41">
        <v>0.2</v>
      </c>
      <c r="K9" s="42">
        <v>1</v>
      </c>
      <c r="L9" s="41">
        <v>7.1428571428571425E-2</v>
      </c>
      <c r="M9" s="42">
        <v>3</v>
      </c>
      <c r="N9" s="41">
        <v>0.15</v>
      </c>
      <c r="O9" s="42">
        <v>3</v>
      </c>
      <c r="P9" s="41">
        <v>7.1428571428571425E-2</v>
      </c>
      <c r="Q9" s="42">
        <v>15</v>
      </c>
      <c r="R9" s="41">
        <v>0.29411764705882354</v>
      </c>
      <c r="S9" s="42">
        <v>7</v>
      </c>
      <c r="T9" s="41">
        <v>0.13207547169811321</v>
      </c>
      <c r="U9" s="42">
        <v>6</v>
      </c>
      <c r="V9" s="41">
        <v>0.23076923076923075</v>
      </c>
      <c r="W9" s="42">
        <v>3</v>
      </c>
      <c r="X9" s="41">
        <v>0.2</v>
      </c>
      <c r="Y9" s="42">
        <v>3</v>
      </c>
      <c r="Z9" s="41">
        <v>0.23076923076923075</v>
      </c>
      <c r="AA9" s="42">
        <v>2</v>
      </c>
      <c r="AB9" s="43">
        <v>0.33333333333333326</v>
      </c>
    </row>
    <row r="10" spans="1:28" ht="27.95" customHeight="1">
      <c r="B10" s="50" t="s">
        <v>208</v>
      </c>
      <c r="C10" s="42">
        <v>34</v>
      </c>
      <c r="D10" s="41">
        <v>0.30088495575221241</v>
      </c>
      <c r="E10" s="42">
        <v>11</v>
      </c>
      <c r="F10" s="41">
        <v>0.55000000000000004</v>
      </c>
      <c r="G10" s="42">
        <v>5</v>
      </c>
      <c r="H10" s="41">
        <v>0.26315789473684209</v>
      </c>
      <c r="I10" s="42">
        <v>18</v>
      </c>
      <c r="J10" s="41">
        <v>0.3</v>
      </c>
      <c r="K10" s="42">
        <v>0</v>
      </c>
      <c r="L10" s="41">
        <v>0</v>
      </c>
      <c r="M10" s="42">
        <v>5</v>
      </c>
      <c r="N10" s="41">
        <v>0.25</v>
      </c>
      <c r="O10" s="42">
        <v>12</v>
      </c>
      <c r="P10" s="41">
        <v>0.2857142857142857</v>
      </c>
      <c r="Q10" s="42">
        <v>17</v>
      </c>
      <c r="R10" s="41">
        <v>0.33333333333333326</v>
      </c>
      <c r="S10" s="42">
        <v>10</v>
      </c>
      <c r="T10" s="41">
        <v>0.18867924528301888</v>
      </c>
      <c r="U10" s="42">
        <v>12</v>
      </c>
      <c r="V10" s="41">
        <v>0.46153846153846151</v>
      </c>
      <c r="W10" s="42">
        <v>3</v>
      </c>
      <c r="X10" s="41">
        <v>0.2</v>
      </c>
      <c r="Y10" s="42">
        <v>6</v>
      </c>
      <c r="Z10" s="41">
        <v>0.46153846153846151</v>
      </c>
      <c r="AA10" s="42">
        <v>3</v>
      </c>
      <c r="AB10" s="43">
        <v>0.5</v>
      </c>
    </row>
    <row r="11" spans="1:28" ht="15" customHeight="1">
      <c r="B11" s="50" t="s">
        <v>51</v>
      </c>
      <c r="C11" s="42">
        <v>0</v>
      </c>
      <c r="D11" s="41">
        <v>0</v>
      </c>
      <c r="E11" s="42">
        <v>0</v>
      </c>
      <c r="F11" s="41">
        <v>0</v>
      </c>
      <c r="G11" s="42">
        <v>0</v>
      </c>
      <c r="H11" s="41">
        <v>0</v>
      </c>
      <c r="I11" s="42">
        <v>0</v>
      </c>
      <c r="J11" s="41">
        <v>0</v>
      </c>
      <c r="K11" s="42">
        <v>0</v>
      </c>
      <c r="L11" s="41">
        <v>0</v>
      </c>
      <c r="M11" s="42">
        <v>0</v>
      </c>
      <c r="N11" s="41">
        <v>0</v>
      </c>
      <c r="O11" s="42">
        <v>0</v>
      </c>
      <c r="P11" s="41">
        <v>0</v>
      </c>
      <c r="Q11" s="42">
        <v>0</v>
      </c>
      <c r="R11" s="41">
        <v>0</v>
      </c>
      <c r="S11" s="42">
        <v>0</v>
      </c>
      <c r="T11" s="41">
        <v>0</v>
      </c>
      <c r="U11" s="42">
        <v>0</v>
      </c>
      <c r="V11" s="41">
        <v>0</v>
      </c>
      <c r="W11" s="42">
        <v>0</v>
      </c>
      <c r="X11" s="41">
        <v>0</v>
      </c>
      <c r="Y11" s="42">
        <v>0</v>
      </c>
      <c r="Z11" s="41">
        <v>0</v>
      </c>
      <c r="AA11" s="42">
        <v>0</v>
      </c>
      <c r="AB11" s="43">
        <v>0</v>
      </c>
    </row>
    <row r="12" spans="1:28" ht="15" customHeight="1">
      <c r="B12" s="50" t="s">
        <v>1425</v>
      </c>
      <c r="C12" s="42">
        <v>64</v>
      </c>
      <c r="D12" s="41">
        <v>0.5663716814159292</v>
      </c>
      <c r="E12" s="42">
        <v>4</v>
      </c>
      <c r="F12" s="41">
        <v>0.2</v>
      </c>
      <c r="G12" s="42">
        <v>14</v>
      </c>
      <c r="H12" s="41">
        <v>0.73684210526315785</v>
      </c>
      <c r="I12" s="42">
        <v>33</v>
      </c>
      <c r="J12" s="41">
        <v>0.55000000000000004</v>
      </c>
      <c r="K12" s="42">
        <v>13</v>
      </c>
      <c r="L12" s="41">
        <v>0.9285714285714286</v>
      </c>
      <c r="M12" s="42">
        <v>13</v>
      </c>
      <c r="N12" s="41">
        <v>0.65</v>
      </c>
      <c r="O12" s="42">
        <v>27</v>
      </c>
      <c r="P12" s="41">
        <v>0.6428571428571429</v>
      </c>
      <c r="Q12" s="42">
        <v>24</v>
      </c>
      <c r="R12" s="41">
        <v>0.47058823529411759</v>
      </c>
      <c r="S12" s="42">
        <v>34</v>
      </c>
      <c r="T12" s="41">
        <v>0.64150943396226412</v>
      </c>
      <c r="U12" s="42">
        <v>11</v>
      </c>
      <c r="V12" s="41">
        <v>0.42307692307692307</v>
      </c>
      <c r="W12" s="42">
        <v>11</v>
      </c>
      <c r="X12" s="41">
        <v>0.73333333333333328</v>
      </c>
      <c r="Y12" s="42">
        <v>6</v>
      </c>
      <c r="Z12" s="41">
        <v>0.46153846153846151</v>
      </c>
      <c r="AA12" s="42">
        <v>2</v>
      </c>
      <c r="AB12" s="43">
        <v>0.33333333333333326</v>
      </c>
    </row>
    <row r="13" spans="1:28" s="86" customFormat="1" ht="15" customHeight="1">
      <c r="B13" s="113" t="s">
        <v>1269</v>
      </c>
      <c r="C13" s="42">
        <v>113</v>
      </c>
      <c r="D13" s="41">
        <v>1</v>
      </c>
      <c r="E13" s="42">
        <v>20</v>
      </c>
      <c r="F13" s="41">
        <v>1</v>
      </c>
      <c r="G13" s="42">
        <v>19</v>
      </c>
      <c r="H13" s="41">
        <v>1</v>
      </c>
      <c r="I13" s="42">
        <v>60</v>
      </c>
      <c r="J13" s="41">
        <v>1</v>
      </c>
      <c r="K13" s="42">
        <v>14</v>
      </c>
      <c r="L13" s="41">
        <v>1</v>
      </c>
      <c r="M13" s="42">
        <v>20</v>
      </c>
      <c r="N13" s="41">
        <v>1</v>
      </c>
      <c r="O13" s="42">
        <v>42</v>
      </c>
      <c r="P13" s="41">
        <v>1</v>
      </c>
      <c r="Q13" s="42">
        <v>51</v>
      </c>
      <c r="R13" s="41">
        <v>1</v>
      </c>
      <c r="S13" s="42">
        <v>53</v>
      </c>
      <c r="T13" s="41">
        <v>1</v>
      </c>
      <c r="U13" s="42">
        <v>26</v>
      </c>
      <c r="V13" s="41">
        <v>1</v>
      </c>
      <c r="W13" s="42">
        <v>15</v>
      </c>
      <c r="X13" s="41">
        <v>1</v>
      </c>
      <c r="Y13" s="42">
        <v>13</v>
      </c>
      <c r="Z13" s="41">
        <v>1</v>
      </c>
      <c r="AA13" s="92">
        <v>6</v>
      </c>
      <c r="AB13" s="56">
        <v>1</v>
      </c>
    </row>
    <row r="14" spans="1:28" ht="15" customHeight="1" thickBot="1">
      <c r="B14" s="54" t="s">
        <v>209</v>
      </c>
      <c r="C14" s="87">
        <v>2.1836734693877551</v>
      </c>
      <c r="D14" s="87"/>
      <c r="E14" s="87">
        <v>2.625</v>
      </c>
      <c r="F14" s="87"/>
      <c r="G14" s="87">
        <v>1.8</v>
      </c>
      <c r="H14" s="87"/>
      <c r="I14" s="87">
        <v>2</v>
      </c>
      <c r="J14" s="87"/>
      <c r="K14" s="87">
        <v>2</v>
      </c>
      <c r="L14" s="87"/>
      <c r="M14" s="87">
        <v>2.2857142857142856</v>
      </c>
      <c r="N14" s="87"/>
      <c r="O14" s="87">
        <v>1.7333333333333334</v>
      </c>
      <c r="P14" s="87"/>
      <c r="Q14" s="87">
        <v>2.4074074074074074</v>
      </c>
      <c r="R14" s="87"/>
      <c r="S14" s="87">
        <v>2.2105263157894739</v>
      </c>
      <c r="T14" s="87"/>
      <c r="U14" s="87">
        <v>2.2666666666666666</v>
      </c>
      <c r="V14" s="87"/>
      <c r="W14" s="87">
        <v>1.75</v>
      </c>
      <c r="X14" s="87"/>
      <c r="Y14" s="87">
        <v>2.4285714285714284</v>
      </c>
      <c r="Z14" s="89"/>
      <c r="AA14" s="90">
        <v>1.75</v>
      </c>
      <c r="AB14" s="95"/>
    </row>
    <row r="15" spans="1:28" ht="12.95" customHeight="1" thickTop="1">
      <c r="B15" s="1591" t="s">
        <v>1457</v>
      </c>
      <c r="C15" s="1591"/>
      <c r="D15" s="1591"/>
      <c r="E15" s="1591"/>
      <c r="F15" s="1591"/>
      <c r="G15" s="1591"/>
      <c r="H15" s="1591"/>
      <c r="I15" s="1591"/>
      <c r="J15" s="1591"/>
      <c r="K15" s="1591"/>
      <c r="L15" s="1591"/>
      <c r="M15" s="1591"/>
      <c r="N15" s="1591"/>
      <c r="O15" s="1591"/>
      <c r="P15" s="1591"/>
      <c r="Q15" s="1591"/>
      <c r="R15" s="1591"/>
      <c r="S15" s="1591"/>
      <c r="T15" s="1591"/>
      <c r="U15" s="1591"/>
      <c r="V15" s="1591"/>
      <c r="W15" s="1591"/>
      <c r="X15" s="1591"/>
      <c r="Y15" s="1591"/>
      <c r="Z15" s="1591"/>
      <c r="AA15" s="1591"/>
    </row>
    <row r="17" spans="3:28">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row>
  </sheetData>
  <mergeCells count="21">
    <mergeCell ref="B4:B6"/>
    <mergeCell ref="C5:C6"/>
    <mergeCell ref="W5:X5"/>
    <mergeCell ref="Y5:Z5"/>
    <mergeCell ref="U5:V5"/>
    <mergeCell ref="AA5:AB5"/>
    <mergeCell ref="B15:AA15"/>
    <mergeCell ref="B3:AB3"/>
    <mergeCell ref="C4:D4"/>
    <mergeCell ref="E4:L4"/>
    <mergeCell ref="M4:R4"/>
    <mergeCell ref="S4:AB4"/>
    <mergeCell ref="D5:D6"/>
    <mergeCell ref="E5:F5"/>
    <mergeCell ref="G5:H5"/>
    <mergeCell ref="I5:J5"/>
    <mergeCell ref="K5:L5"/>
    <mergeCell ref="M5:N5"/>
    <mergeCell ref="O5:P5"/>
    <mergeCell ref="Q5:R5"/>
    <mergeCell ref="S5:T5"/>
  </mergeCells>
  <hyperlinks>
    <hyperlink ref="A1" location="Índice!A1" display="Índice!A1"/>
  </hyperlinks>
  <pageMargins left="0.511811024" right="0.511811024" top="0.78740157499999996" bottom="0.78740157499999996" header="0.31496062000000002" footer="0.3149606200000000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3"/>
  <sheetViews>
    <sheetView topLeftCell="E155" zoomScaleNormal="100" workbookViewId="0">
      <selection activeCell="Q178" sqref="Q178:R178"/>
    </sheetView>
  </sheetViews>
  <sheetFormatPr defaultRowHeight="14.25"/>
  <cols>
    <col min="1" max="1" width="9" style="18"/>
    <col min="2" max="2" width="45.625" style="18" customWidth="1"/>
    <col min="3" max="4" width="12.375" style="18" customWidth="1"/>
    <col min="5" max="5" width="11.25" style="18" customWidth="1"/>
    <col min="6" max="8" width="9" style="18"/>
    <col min="9" max="10" width="9.5" style="18" customWidth="1"/>
    <col min="11" max="13" width="8.375" style="18" customWidth="1"/>
    <col min="14" max="16384" width="9" style="18"/>
  </cols>
  <sheetData>
    <row r="1" spans="1:27">
      <c r="A1" s="17" t="s">
        <v>2</v>
      </c>
    </row>
    <row r="2" spans="1:27" customFormat="1" ht="12.95" customHeight="1">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row>
    <row r="3" spans="1:27" ht="15" customHeight="1">
      <c r="B3"/>
      <c r="C3"/>
      <c r="D3"/>
      <c r="E3"/>
      <c r="F3"/>
      <c r="G3"/>
    </row>
    <row r="4" spans="1:27" ht="15" customHeight="1">
      <c r="B4"/>
      <c r="C4"/>
      <c r="D4"/>
      <c r="E4"/>
      <c r="F4"/>
      <c r="G4"/>
    </row>
    <row r="5" spans="1:27" ht="66.75" customHeight="1" thickBot="1">
      <c r="B5" s="1580" t="s">
        <v>1344</v>
      </c>
      <c r="C5" s="1580"/>
      <c r="D5" s="1580"/>
      <c r="E5" s="1580"/>
      <c r="F5" s="1580"/>
      <c r="J5"/>
      <c r="K5"/>
      <c r="L5"/>
      <c r="M5"/>
      <c r="N5"/>
    </row>
    <row r="6" spans="1:27" ht="70.5" customHeight="1" thickTop="1">
      <c r="B6" s="47"/>
      <c r="C6" s="588" t="s">
        <v>154</v>
      </c>
      <c r="D6" s="33" t="s">
        <v>137</v>
      </c>
      <c r="E6" s="33" t="s">
        <v>138</v>
      </c>
      <c r="F6" s="48" t="s">
        <v>139</v>
      </c>
      <c r="J6"/>
      <c r="K6"/>
      <c r="L6"/>
      <c r="M6"/>
      <c r="N6"/>
      <c r="Q6" s="666"/>
    </row>
    <row r="7" spans="1:27" ht="15.75" customHeight="1">
      <c r="B7" s="36" t="s">
        <v>140</v>
      </c>
      <c r="C7" s="587">
        <v>0.18584070796460178</v>
      </c>
      <c r="D7" s="97">
        <v>0.40707964601769914</v>
      </c>
      <c r="E7" s="97">
        <v>0.23008849557522124</v>
      </c>
      <c r="F7" s="98">
        <v>0.17699115044247787</v>
      </c>
      <c r="J7"/>
      <c r="K7"/>
      <c r="L7"/>
      <c r="M7"/>
      <c r="N7"/>
    </row>
    <row r="8" spans="1:27" ht="22.5" customHeight="1">
      <c r="B8" s="40" t="s">
        <v>141</v>
      </c>
      <c r="C8" s="586">
        <v>0.92035398230088494</v>
      </c>
      <c r="D8" s="99">
        <v>6.1946902654867256E-2</v>
      </c>
      <c r="E8" s="100">
        <v>8.8495575221238937E-3</v>
      </c>
      <c r="F8" s="101">
        <v>8.8495575221238937E-3</v>
      </c>
      <c r="J8"/>
      <c r="K8"/>
      <c r="L8"/>
      <c r="M8"/>
      <c r="N8"/>
    </row>
    <row r="9" spans="1:27" ht="21.75" customHeight="1">
      <c r="B9" s="40" t="s">
        <v>142</v>
      </c>
      <c r="C9" s="586">
        <v>0.95575221238938057</v>
      </c>
      <c r="D9" s="99">
        <v>2.6548672566371681E-2</v>
      </c>
      <c r="E9" s="99">
        <v>0</v>
      </c>
      <c r="F9" s="102">
        <v>1.7699115044247787E-2</v>
      </c>
      <c r="J9"/>
      <c r="K9"/>
      <c r="L9"/>
      <c r="M9"/>
      <c r="N9"/>
    </row>
    <row r="10" spans="1:27" ht="28.5" customHeight="1">
      <c r="B10" s="40" t="s">
        <v>143</v>
      </c>
      <c r="C10" s="586">
        <v>0.80530973451327437</v>
      </c>
      <c r="D10" s="99">
        <v>0.12389380530973451</v>
      </c>
      <c r="E10" s="99">
        <v>3.5398230088495575E-2</v>
      </c>
      <c r="F10" s="102">
        <v>3.5398230088495575E-2</v>
      </c>
      <c r="J10"/>
      <c r="K10"/>
      <c r="L10"/>
      <c r="M10"/>
      <c r="N10"/>
    </row>
    <row r="11" spans="1:27" ht="20.25" customHeight="1">
      <c r="B11" s="40" t="s">
        <v>144</v>
      </c>
      <c r="C11" s="586">
        <v>0.55752212389380529</v>
      </c>
      <c r="D11" s="99">
        <v>0.17699115044247787</v>
      </c>
      <c r="E11" s="99">
        <v>0.16814159292035399</v>
      </c>
      <c r="F11" s="102">
        <v>9.7345132743362831E-2</v>
      </c>
      <c r="J11"/>
      <c r="K11"/>
      <c r="L11"/>
      <c r="M11"/>
      <c r="N11"/>
    </row>
    <row r="12" spans="1:27" ht="19.5" customHeight="1">
      <c r="B12" s="40" t="s">
        <v>145</v>
      </c>
      <c r="C12" s="586">
        <v>0.53097345132743368</v>
      </c>
      <c r="D12" s="99">
        <v>0.24778761061946902</v>
      </c>
      <c r="E12" s="99">
        <v>0.18584070796460178</v>
      </c>
      <c r="F12" s="102">
        <v>3.5398230088495575E-2</v>
      </c>
      <c r="J12"/>
      <c r="K12"/>
      <c r="L12"/>
      <c r="M12"/>
      <c r="N12"/>
    </row>
    <row r="13" spans="1:27" ht="30.75" customHeight="1">
      <c r="B13" s="40" t="s">
        <v>146</v>
      </c>
      <c r="C13" s="586">
        <v>0.32743362831858408</v>
      </c>
      <c r="D13" s="99">
        <v>0.27433628318584069</v>
      </c>
      <c r="E13" s="99">
        <v>7.9646017699115043E-2</v>
      </c>
      <c r="F13" s="102">
        <v>0.31858407079646017</v>
      </c>
      <c r="J13"/>
      <c r="K13"/>
      <c r="L13"/>
      <c r="M13"/>
      <c r="N13"/>
    </row>
    <row r="14" spans="1:27" ht="21.75" customHeight="1">
      <c r="B14" s="40" t="s">
        <v>147</v>
      </c>
      <c r="C14" s="586">
        <v>0.41592920353982299</v>
      </c>
      <c r="D14" s="99">
        <v>6.1946902654867256E-2</v>
      </c>
      <c r="E14" s="99">
        <v>4.4247787610619468E-2</v>
      </c>
      <c r="F14" s="102">
        <v>0.47787610619469029</v>
      </c>
      <c r="J14"/>
      <c r="K14"/>
      <c r="L14"/>
      <c r="M14"/>
      <c r="N14"/>
    </row>
    <row r="15" spans="1:27" ht="24" customHeight="1">
      <c r="B15" s="40" t="s">
        <v>148</v>
      </c>
      <c r="C15" s="586">
        <v>0.45132743362831851</v>
      </c>
      <c r="D15" s="99">
        <v>0.18584070796460178</v>
      </c>
      <c r="E15" s="99">
        <v>0.12389380530973451</v>
      </c>
      <c r="F15" s="102">
        <v>0.23893805309734514</v>
      </c>
      <c r="J15"/>
      <c r="K15"/>
      <c r="L15"/>
      <c r="M15"/>
      <c r="N15"/>
    </row>
    <row r="16" spans="1:27" ht="33.75" customHeight="1">
      <c r="B16" s="40" t="s">
        <v>149</v>
      </c>
      <c r="C16" s="586">
        <v>0.76991150442477874</v>
      </c>
      <c r="D16" s="99">
        <v>9.7345132743362831E-2</v>
      </c>
      <c r="E16" s="99">
        <v>7.0796460176991149E-2</v>
      </c>
      <c r="F16" s="102">
        <v>6.1946902654867256E-2</v>
      </c>
      <c r="J16"/>
      <c r="K16"/>
      <c r="L16"/>
      <c r="M16"/>
      <c r="N16"/>
    </row>
    <row r="17" spans="2:17" ht="17.25" customHeight="1">
      <c r="B17" s="40" t="s">
        <v>1367</v>
      </c>
      <c r="C17" s="586">
        <v>0.79646017699115046</v>
      </c>
      <c r="D17" s="99">
        <v>0.1415929203539823</v>
      </c>
      <c r="E17" s="99">
        <v>1.7699115044247787E-2</v>
      </c>
      <c r="F17" s="102">
        <v>4.4247787610619468E-2</v>
      </c>
      <c r="J17"/>
      <c r="K17"/>
      <c r="L17"/>
      <c r="M17"/>
      <c r="N17"/>
    </row>
    <row r="18" spans="2:17" ht="17.25" customHeight="1">
      <c r="B18" s="40" t="s">
        <v>150</v>
      </c>
      <c r="C18" s="586">
        <v>0.56637168141592897</v>
      </c>
      <c r="D18" s="99">
        <v>0.26548672566371684</v>
      </c>
      <c r="E18" s="99">
        <v>0.1415929203539823</v>
      </c>
      <c r="F18" s="102">
        <v>2.6548672566371681E-2</v>
      </c>
      <c r="J18"/>
      <c r="K18"/>
      <c r="L18"/>
      <c r="M18"/>
      <c r="N18"/>
    </row>
    <row r="19" spans="2:17" ht="28.5" customHeight="1">
      <c r="B19" s="40" t="s">
        <v>151</v>
      </c>
      <c r="C19" s="586">
        <v>0.41592920353982299</v>
      </c>
      <c r="D19" s="99">
        <v>0.2831858407079646</v>
      </c>
      <c r="E19" s="99">
        <v>0.16814159292035399</v>
      </c>
      <c r="F19" s="102">
        <v>0.13274336283185842</v>
      </c>
      <c r="J19"/>
      <c r="K19"/>
      <c r="L19"/>
      <c r="M19"/>
      <c r="N19"/>
    </row>
    <row r="20" spans="2:17" ht="20.25" customHeight="1">
      <c r="B20" s="40" t="s">
        <v>152</v>
      </c>
      <c r="C20" s="586">
        <v>0.44247787610619471</v>
      </c>
      <c r="D20" s="99">
        <v>0.44247787610619471</v>
      </c>
      <c r="E20" s="99">
        <v>6.1946902654867256E-2</v>
      </c>
      <c r="F20" s="102">
        <v>5.3097345132743362E-2</v>
      </c>
      <c r="J20"/>
      <c r="K20"/>
      <c r="L20"/>
      <c r="M20"/>
      <c r="N20"/>
    </row>
    <row r="21" spans="2:17" ht="28.5" customHeight="1">
      <c r="B21" s="658" t="s">
        <v>153</v>
      </c>
      <c r="C21" s="586">
        <v>0.35398230088495575</v>
      </c>
      <c r="D21" s="659">
        <v>0.50442477876106195</v>
      </c>
      <c r="E21" s="659">
        <v>7.0796460176991149E-2</v>
      </c>
      <c r="F21" s="660">
        <v>7.0796460176991149E-2</v>
      </c>
      <c r="J21"/>
      <c r="K21"/>
      <c r="L21"/>
      <c r="M21"/>
      <c r="N21"/>
    </row>
    <row r="22" spans="2:17" ht="17.25" customHeight="1" thickBot="1">
      <c r="B22" s="54" t="s">
        <v>54</v>
      </c>
      <c r="C22" s="585">
        <v>0.01</v>
      </c>
      <c r="D22" s="103">
        <v>0.01</v>
      </c>
      <c r="E22" s="103"/>
      <c r="F22" s="104">
        <v>0.98</v>
      </c>
      <c r="J22"/>
      <c r="K22"/>
      <c r="L22"/>
      <c r="M22"/>
      <c r="N22"/>
    </row>
    <row r="23" spans="2:17" ht="15.75" customHeight="1" thickTop="1">
      <c r="B23" s="1591" t="s">
        <v>1457</v>
      </c>
      <c r="C23" s="1591"/>
      <c r="D23" s="1591"/>
      <c r="E23" s="1591"/>
      <c r="F23" s="1591"/>
      <c r="J23"/>
      <c r="K23"/>
      <c r="L23"/>
      <c r="M23"/>
      <c r="N23"/>
    </row>
    <row r="25" spans="2:17" ht="66.75" customHeight="1" thickBot="1">
      <c r="B25" s="1615" t="s">
        <v>1345</v>
      </c>
      <c r="C25" s="1615"/>
      <c r="D25" s="1615"/>
      <c r="E25" s="1615"/>
      <c r="F25" s="1615"/>
      <c r="J25"/>
      <c r="K25"/>
      <c r="L25"/>
      <c r="M25"/>
      <c r="N25"/>
    </row>
    <row r="26" spans="2:17" ht="70.5" customHeight="1" thickTop="1">
      <c r="B26" s="114"/>
      <c r="C26" s="115" t="s">
        <v>154</v>
      </c>
      <c r="D26" s="115" t="s">
        <v>137</v>
      </c>
      <c r="E26" s="115" t="s">
        <v>138</v>
      </c>
      <c r="F26" s="116" t="s">
        <v>139</v>
      </c>
      <c r="J26"/>
      <c r="K26"/>
      <c r="L26"/>
      <c r="M26"/>
      <c r="N26"/>
      <c r="Q26" s="666"/>
    </row>
    <row r="27" spans="2:17" ht="15.75" customHeight="1">
      <c r="B27" s="117" t="s">
        <v>140</v>
      </c>
      <c r="C27" s="118">
        <v>21</v>
      </c>
      <c r="D27" s="118">
        <v>46</v>
      </c>
      <c r="E27" s="118">
        <v>26</v>
      </c>
      <c r="F27" s="119">
        <v>20</v>
      </c>
      <c r="J27"/>
      <c r="K27"/>
      <c r="L27"/>
      <c r="M27"/>
      <c r="N27"/>
    </row>
    <row r="28" spans="2:17" ht="22.5" customHeight="1">
      <c r="B28" s="120" t="s">
        <v>141</v>
      </c>
      <c r="C28" s="121">
        <v>104</v>
      </c>
      <c r="D28" s="121">
        <v>7</v>
      </c>
      <c r="E28" s="121">
        <v>1</v>
      </c>
      <c r="F28" s="122">
        <v>1</v>
      </c>
      <c r="J28"/>
      <c r="K28"/>
      <c r="L28"/>
      <c r="M28"/>
      <c r="N28"/>
    </row>
    <row r="29" spans="2:17" ht="21.75" customHeight="1">
      <c r="B29" s="120" t="s">
        <v>142</v>
      </c>
      <c r="C29" s="121">
        <v>108</v>
      </c>
      <c r="D29" s="121">
        <v>3</v>
      </c>
      <c r="E29" s="121">
        <v>0</v>
      </c>
      <c r="F29" s="122">
        <v>2</v>
      </c>
      <c r="J29"/>
      <c r="K29"/>
      <c r="L29"/>
      <c r="M29"/>
      <c r="N29"/>
    </row>
    <row r="30" spans="2:17" ht="28.5" customHeight="1">
      <c r="B30" s="120" t="s">
        <v>143</v>
      </c>
      <c r="C30" s="121">
        <v>91</v>
      </c>
      <c r="D30" s="121">
        <v>14</v>
      </c>
      <c r="E30" s="121">
        <v>4</v>
      </c>
      <c r="F30" s="122">
        <v>4</v>
      </c>
      <c r="J30"/>
      <c r="K30"/>
      <c r="L30"/>
      <c r="M30"/>
      <c r="N30"/>
    </row>
    <row r="31" spans="2:17" ht="20.25" customHeight="1">
      <c r="B31" s="120" t="s">
        <v>144</v>
      </c>
      <c r="C31" s="121">
        <v>63</v>
      </c>
      <c r="D31" s="121">
        <v>20</v>
      </c>
      <c r="E31" s="121">
        <v>19</v>
      </c>
      <c r="F31" s="122">
        <v>11</v>
      </c>
      <c r="J31"/>
      <c r="K31"/>
      <c r="L31"/>
      <c r="M31"/>
      <c r="N31"/>
    </row>
    <row r="32" spans="2:17" ht="19.5" customHeight="1">
      <c r="B32" s="120" t="s">
        <v>145</v>
      </c>
      <c r="C32" s="121">
        <v>60</v>
      </c>
      <c r="D32" s="121">
        <v>28</v>
      </c>
      <c r="E32" s="121">
        <v>21</v>
      </c>
      <c r="F32" s="122">
        <v>4</v>
      </c>
      <c r="J32"/>
      <c r="K32"/>
      <c r="L32"/>
      <c r="M32"/>
      <c r="N32"/>
    </row>
    <row r="33" spans="2:28" ht="30.75" customHeight="1">
      <c r="B33" s="120" t="s">
        <v>146</v>
      </c>
      <c r="C33" s="121">
        <v>37</v>
      </c>
      <c r="D33" s="121">
        <v>31</v>
      </c>
      <c r="E33" s="121">
        <v>9</v>
      </c>
      <c r="F33" s="122">
        <v>36</v>
      </c>
      <c r="J33"/>
      <c r="K33"/>
      <c r="L33"/>
      <c r="M33"/>
      <c r="N33"/>
    </row>
    <row r="34" spans="2:28" ht="21.75" customHeight="1">
      <c r="B34" s="120" t="s">
        <v>147</v>
      </c>
      <c r="C34" s="121">
        <v>47</v>
      </c>
      <c r="D34" s="121">
        <v>7</v>
      </c>
      <c r="E34" s="121">
        <v>5</v>
      </c>
      <c r="F34" s="122">
        <v>54</v>
      </c>
      <c r="J34"/>
      <c r="K34"/>
      <c r="L34"/>
      <c r="M34"/>
      <c r="N34"/>
    </row>
    <row r="35" spans="2:28" ht="24" customHeight="1">
      <c r="B35" s="120" t="s">
        <v>148</v>
      </c>
      <c r="C35" s="121">
        <v>51</v>
      </c>
      <c r="D35" s="121">
        <v>21</v>
      </c>
      <c r="E35" s="121">
        <v>14</v>
      </c>
      <c r="F35" s="122">
        <v>27</v>
      </c>
      <c r="J35"/>
      <c r="K35"/>
      <c r="L35"/>
      <c r="M35"/>
      <c r="N35"/>
    </row>
    <row r="36" spans="2:28" ht="33.75" customHeight="1">
      <c r="B36" s="120" t="s">
        <v>149</v>
      </c>
      <c r="C36" s="121">
        <v>87</v>
      </c>
      <c r="D36" s="121">
        <v>11</v>
      </c>
      <c r="E36" s="121">
        <v>8</v>
      </c>
      <c r="F36" s="122">
        <v>7</v>
      </c>
      <c r="J36"/>
      <c r="K36"/>
      <c r="L36"/>
      <c r="M36"/>
      <c r="N36"/>
    </row>
    <row r="37" spans="2:28" ht="17.25" customHeight="1">
      <c r="B37" s="120" t="s">
        <v>1367</v>
      </c>
      <c r="C37" s="121">
        <v>90</v>
      </c>
      <c r="D37" s="121">
        <v>16</v>
      </c>
      <c r="E37" s="121">
        <v>2</v>
      </c>
      <c r="F37" s="122">
        <v>5</v>
      </c>
      <c r="J37"/>
      <c r="K37"/>
      <c r="L37"/>
      <c r="M37"/>
      <c r="N37"/>
    </row>
    <row r="38" spans="2:28" ht="17.25" customHeight="1">
      <c r="B38" s="120" t="s">
        <v>150</v>
      </c>
      <c r="C38" s="121">
        <v>64</v>
      </c>
      <c r="D38" s="121">
        <v>30</v>
      </c>
      <c r="E38" s="121">
        <v>16</v>
      </c>
      <c r="F38" s="122">
        <v>3</v>
      </c>
      <c r="J38"/>
      <c r="K38"/>
      <c r="L38"/>
      <c r="M38"/>
      <c r="N38"/>
    </row>
    <row r="39" spans="2:28" ht="28.5" customHeight="1">
      <c r="B39" s="120" t="s">
        <v>151</v>
      </c>
      <c r="C39" s="121">
        <v>47</v>
      </c>
      <c r="D39" s="121">
        <v>32</v>
      </c>
      <c r="E39" s="121">
        <v>19</v>
      </c>
      <c r="F39" s="122">
        <v>15</v>
      </c>
      <c r="J39"/>
      <c r="K39"/>
      <c r="L39"/>
      <c r="M39"/>
      <c r="N39"/>
    </row>
    <row r="40" spans="2:28" ht="20.25" customHeight="1">
      <c r="B40" s="120" t="s">
        <v>152</v>
      </c>
      <c r="C40" s="121">
        <v>50</v>
      </c>
      <c r="D40" s="121">
        <v>50</v>
      </c>
      <c r="E40" s="121">
        <v>7</v>
      </c>
      <c r="F40" s="122">
        <v>6</v>
      </c>
      <c r="J40"/>
      <c r="K40"/>
      <c r="L40"/>
      <c r="M40"/>
      <c r="N40"/>
    </row>
    <row r="41" spans="2:28" ht="28.5" customHeight="1">
      <c r="B41" s="661" t="s">
        <v>153</v>
      </c>
      <c r="C41" s="662">
        <v>40</v>
      </c>
      <c r="D41" s="662">
        <v>57</v>
      </c>
      <c r="E41" s="662">
        <v>8</v>
      </c>
      <c r="F41" s="663">
        <v>8</v>
      </c>
      <c r="J41"/>
      <c r="K41"/>
      <c r="L41"/>
      <c r="M41"/>
      <c r="N41"/>
    </row>
    <row r="42" spans="2:28" ht="17.25" customHeight="1" thickBot="1">
      <c r="B42" s="54" t="s">
        <v>54</v>
      </c>
      <c r="C42" s="664">
        <v>1</v>
      </c>
      <c r="D42" s="664">
        <v>1</v>
      </c>
      <c r="E42" s="103"/>
      <c r="F42" s="665">
        <v>111</v>
      </c>
      <c r="J42"/>
      <c r="K42"/>
      <c r="L42"/>
      <c r="M42"/>
      <c r="N42"/>
    </row>
    <row r="43" spans="2:28" ht="15.75" customHeight="1" thickTop="1">
      <c r="B43" s="1591" t="s">
        <v>1457</v>
      </c>
      <c r="C43" s="1591"/>
      <c r="D43" s="1591"/>
      <c r="E43" s="1591"/>
      <c r="F43" s="1591"/>
      <c r="J43"/>
      <c r="K43"/>
      <c r="L43"/>
      <c r="M43"/>
      <c r="N43"/>
    </row>
    <row r="44" spans="2:28" ht="15.75" customHeight="1">
      <c r="B44" s="836"/>
      <c r="C44" s="836"/>
      <c r="D44" s="836"/>
      <c r="E44" s="836"/>
      <c r="F44" s="836"/>
      <c r="J44" s="782"/>
      <c r="K44" s="782"/>
      <c r="L44" s="782"/>
      <c r="M44" s="782"/>
      <c r="N44" s="782"/>
    </row>
    <row r="45" spans="2:28" ht="63" customHeight="1" thickBot="1">
      <c r="B45" s="1658" t="s">
        <v>1346</v>
      </c>
      <c r="C45" s="1658"/>
      <c r="D45" s="1658"/>
      <c r="E45" s="1658"/>
      <c r="F45" s="1658"/>
      <c r="G45" s="1658"/>
      <c r="H45" s="1658"/>
      <c r="I45" s="1658"/>
      <c r="J45" s="1658"/>
      <c r="K45" s="1658"/>
      <c r="L45" s="1658"/>
      <c r="M45" s="1658"/>
      <c r="N45" s="1658"/>
      <c r="O45" s="1658"/>
      <c r="P45" s="1658"/>
      <c r="Q45" s="1658"/>
      <c r="R45" s="1658"/>
      <c r="S45" s="1658"/>
      <c r="T45" s="1658"/>
      <c r="U45" s="1658"/>
      <c r="V45" s="1658"/>
      <c r="W45" s="1658"/>
      <c r="X45" s="1658"/>
      <c r="Y45" s="1658"/>
      <c r="Z45" s="1658"/>
      <c r="AA45" s="1658"/>
      <c r="AB45" s="1658"/>
    </row>
    <row r="46" spans="2:28" ht="15" thickTop="1">
      <c r="B46" s="1659"/>
      <c r="C46" s="1662" t="s">
        <v>44</v>
      </c>
      <c r="D46" s="1662"/>
      <c r="E46" s="1662" t="s">
        <v>123</v>
      </c>
      <c r="F46" s="1662"/>
      <c r="G46" s="1662"/>
      <c r="H46" s="1662"/>
      <c r="I46" s="1662"/>
      <c r="J46" s="1662"/>
      <c r="K46" s="1662"/>
      <c r="L46" s="1662"/>
      <c r="M46" s="1662" t="s">
        <v>124</v>
      </c>
      <c r="N46" s="1662"/>
      <c r="O46" s="1662"/>
      <c r="P46" s="1662"/>
      <c r="Q46" s="1662"/>
      <c r="R46" s="1662"/>
      <c r="S46" s="1662" t="s">
        <v>45</v>
      </c>
      <c r="T46" s="1662"/>
      <c r="U46" s="1662"/>
      <c r="V46" s="1662"/>
      <c r="W46" s="1662"/>
      <c r="X46" s="1662"/>
      <c r="Y46" s="1662"/>
      <c r="Z46" s="1662"/>
      <c r="AA46" s="1662"/>
      <c r="AB46" s="1663"/>
    </row>
    <row r="47" spans="2:28" ht="42" customHeight="1">
      <c r="B47" s="1660"/>
      <c r="C47" s="1664" t="s">
        <v>127</v>
      </c>
      <c r="D47" s="1664" t="s">
        <v>128</v>
      </c>
      <c r="E47" s="1664" t="s">
        <v>46</v>
      </c>
      <c r="F47" s="1664"/>
      <c r="G47" s="1664" t="s">
        <v>1078</v>
      </c>
      <c r="H47" s="1664"/>
      <c r="I47" s="1664" t="s">
        <v>1077</v>
      </c>
      <c r="J47" s="1664"/>
      <c r="K47" s="1664" t="s">
        <v>1098</v>
      </c>
      <c r="L47" s="1664"/>
      <c r="M47" s="1664" t="s">
        <v>48</v>
      </c>
      <c r="N47" s="1664"/>
      <c r="O47" s="1664" t="s">
        <v>49</v>
      </c>
      <c r="P47" s="1664"/>
      <c r="Q47" s="1664" t="s">
        <v>1441</v>
      </c>
      <c r="R47" s="1664"/>
      <c r="S47" s="1664" t="s">
        <v>1065</v>
      </c>
      <c r="T47" s="1664"/>
      <c r="U47" s="1664" t="s">
        <v>1066</v>
      </c>
      <c r="V47" s="1664"/>
      <c r="W47" s="1664" t="s">
        <v>1067</v>
      </c>
      <c r="X47" s="1664"/>
      <c r="Y47" s="1664" t="s">
        <v>125</v>
      </c>
      <c r="Z47" s="1664"/>
      <c r="AA47" s="1664" t="s">
        <v>47</v>
      </c>
      <c r="AB47" s="1665"/>
    </row>
    <row r="48" spans="2:28">
      <c r="B48" s="1661"/>
      <c r="C48" s="1664"/>
      <c r="D48" s="1664"/>
      <c r="E48" s="19" t="s">
        <v>127</v>
      </c>
      <c r="F48" s="19" t="s">
        <v>128</v>
      </c>
      <c r="G48" s="19" t="s">
        <v>127</v>
      </c>
      <c r="H48" s="19" t="s">
        <v>128</v>
      </c>
      <c r="I48" s="19" t="s">
        <v>127</v>
      </c>
      <c r="J48" s="19" t="s">
        <v>128</v>
      </c>
      <c r="K48" s="19" t="s">
        <v>127</v>
      </c>
      <c r="L48" s="19" t="s">
        <v>128</v>
      </c>
      <c r="M48" s="19" t="s">
        <v>127</v>
      </c>
      <c r="N48" s="19" t="s">
        <v>128</v>
      </c>
      <c r="O48" s="19" t="s">
        <v>127</v>
      </c>
      <c r="P48" s="19" t="s">
        <v>128</v>
      </c>
      <c r="Q48" s="19" t="s">
        <v>127</v>
      </c>
      <c r="R48" s="19" t="s">
        <v>128</v>
      </c>
      <c r="S48" s="19" t="s">
        <v>127</v>
      </c>
      <c r="T48" s="19" t="s">
        <v>128</v>
      </c>
      <c r="U48" s="19" t="s">
        <v>127</v>
      </c>
      <c r="V48" s="19" t="s">
        <v>128</v>
      </c>
      <c r="W48" s="19" t="s">
        <v>127</v>
      </c>
      <c r="X48" s="19" t="s">
        <v>128</v>
      </c>
      <c r="Y48" s="19" t="s">
        <v>127</v>
      </c>
      <c r="Z48" s="19" t="s">
        <v>128</v>
      </c>
      <c r="AA48" s="19" t="s">
        <v>127</v>
      </c>
      <c r="AB48" s="20" t="s">
        <v>128</v>
      </c>
    </row>
    <row r="49" spans="2:28">
      <c r="B49" s="21" t="s">
        <v>154</v>
      </c>
      <c r="C49" s="22">
        <v>21</v>
      </c>
      <c r="D49" s="23">
        <v>0.18584070796460178</v>
      </c>
      <c r="E49" s="22">
        <v>2</v>
      </c>
      <c r="F49" s="23">
        <v>0.1</v>
      </c>
      <c r="G49" s="22">
        <v>5</v>
      </c>
      <c r="H49" s="23">
        <v>0.26315789473684209</v>
      </c>
      <c r="I49" s="22">
        <v>12</v>
      </c>
      <c r="J49" s="23">
        <v>0.2</v>
      </c>
      <c r="K49" s="22">
        <v>2</v>
      </c>
      <c r="L49" s="23">
        <v>0.14285714285714285</v>
      </c>
      <c r="M49" s="22">
        <v>5</v>
      </c>
      <c r="N49" s="23">
        <v>0.25</v>
      </c>
      <c r="O49" s="22">
        <v>10</v>
      </c>
      <c r="P49" s="23">
        <v>0.23809523809523805</v>
      </c>
      <c r="Q49" s="22">
        <v>6</v>
      </c>
      <c r="R49" s="23">
        <v>0.1176470588235294</v>
      </c>
      <c r="S49" s="22">
        <v>9</v>
      </c>
      <c r="T49" s="23">
        <v>0.169811320754717</v>
      </c>
      <c r="U49" s="22">
        <v>7</v>
      </c>
      <c r="V49" s="23">
        <v>0.26923076923076922</v>
      </c>
      <c r="W49" s="22">
        <v>1</v>
      </c>
      <c r="X49" s="23">
        <v>6.6666666666666666E-2</v>
      </c>
      <c r="Y49" s="22">
        <v>3</v>
      </c>
      <c r="Z49" s="23">
        <v>0.23076923076923075</v>
      </c>
      <c r="AA49" s="22">
        <v>1</v>
      </c>
      <c r="AB49" s="24">
        <v>0.16666666666666663</v>
      </c>
    </row>
    <row r="50" spans="2:28" ht="15.75" customHeight="1">
      <c r="B50" s="25" t="s">
        <v>137</v>
      </c>
      <c r="C50" s="26">
        <v>46</v>
      </c>
      <c r="D50" s="27">
        <v>0.40707964601769914</v>
      </c>
      <c r="E50" s="26">
        <v>4</v>
      </c>
      <c r="F50" s="27">
        <v>0.2</v>
      </c>
      <c r="G50" s="26">
        <v>8</v>
      </c>
      <c r="H50" s="27">
        <v>0.42105263157894735</v>
      </c>
      <c r="I50" s="26">
        <v>26</v>
      </c>
      <c r="J50" s="27">
        <v>0.43333333333333335</v>
      </c>
      <c r="K50" s="26">
        <v>8</v>
      </c>
      <c r="L50" s="27">
        <v>0.5714285714285714</v>
      </c>
      <c r="M50" s="26">
        <v>6</v>
      </c>
      <c r="N50" s="27">
        <v>0.3</v>
      </c>
      <c r="O50" s="26">
        <v>22</v>
      </c>
      <c r="P50" s="27">
        <v>0.52380952380952384</v>
      </c>
      <c r="Q50" s="26">
        <v>18</v>
      </c>
      <c r="R50" s="27">
        <v>0.35294117647058826</v>
      </c>
      <c r="S50" s="26">
        <v>22</v>
      </c>
      <c r="T50" s="27">
        <v>0.41509433962264153</v>
      </c>
      <c r="U50" s="26">
        <v>10</v>
      </c>
      <c r="V50" s="27">
        <v>0.38461538461538469</v>
      </c>
      <c r="W50" s="26">
        <v>8</v>
      </c>
      <c r="X50" s="27">
        <v>0.53333333333333333</v>
      </c>
      <c r="Y50" s="26">
        <v>5</v>
      </c>
      <c r="Z50" s="27">
        <v>0.38461538461538469</v>
      </c>
      <c r="AA50" s="26">
        <v>1</v>
      </c>
      <c r="AB50" s="28">
        <v>0.16666666666666663</v>
      </c>
    </row>
    <row r="51" spans="2:28">
      <c r="B51" s="25" t="s">
        <v>138</v>
      </c>
      <c r="C51" s="26">
        <v>26</v>
      </c>
      <c r="D51" s="27">
        <v>0.23008849557522124</v>
      </c>
      <c r="E51" s="26">
        <v>6</v>
      </c>
      <c r="F51" s="27">
        <v>0.3</v>
      </c>
      <c r="G51" s="26">
        <v>3</v>
      </c>
      <c r="H51" s="27">
        <v>0.15789473684210525</v>
      </c>
      <c r="I51" s="26">
        <v>17</v>
      </c>
      <c r="J51" s="27">
        <v>0.28333333333333333</v>
      </c>
      <c r="K51" s="26">
        <v>0</v>
      </c>
      <c r="L51" s="27">
        <v>0</v>
      </c>
      <c r="M51" s="26">
        <v>2</v>
      </c>
      <c r="N51" s="27">
        <v>0.1</v>
      </c>
      <c r="O51" s="26">
        <v>7</v>
      </c>
      <c r="P51" s="27">
        <v>0.16666666666666663</v>
      </c>
      <c r="Q51" s="26">
        <v>17</v>
      </c>
      <c r="R51" s="27">
        <v>0.33333333333333326</v>
      </c>
      <c r="S51" s="26">
        <v>12</v>
      </c>
      <c r="T51" s="27">
        <v>0.22641509433962267</v>
      </c>
      <c r="U51" s="26">
        <v>6</v>
      </c>
      <c r="V51" s="27">
        <v>0.23076923076923075</v>
      </c>
      <c r="W51" s="26">
        <v>3</v>
      </c>
      <c r="X51" s="27">
        <v>0.2</v>
      </c>
      <c r="Y51" s="26">
        <v>3</v>
      </c>
      <c r="Z51" s="27">
        <v>0.23076923076923075</v>
      </c>
      <c r="AA51" s="26">
        <v>2</v>
      </c>
      <c r="AB51" s="28">
        <v>0.33333333333333326</v>
      </c>
    </row>
    <row r="52" spans="2:28" ht="22.5" customHeight="1">
      <c r="B52" s="25" t="s">
        <v>139</v>
      </c>
      <c r="C52" s="26">
        <v>20</v>
      </c>
      <c r="D52" s="27">
        <v>0.17699115044247787</v>
      </c>
      <c r="E52" s="26">
        <v>8</v>
      </c>
      <c r="F52" s="27">
        <v>0.4</v>
      </c>
      <c r="G52" s="26">
        <v>3</v>
      </c>
      <c r="H52" s="27">
        <v>0.15789473684210525</v>
      </c>
      <c r="I52" s="26">
        <v>5</v>
      </c>
      <c r="J52" s="27">
        <v>8.3333333333333315E-2</v>
      </c>
      <c r="K52" s="26">
        <v>4</v>
      </c>
      <c r="L52" s="27">
        <v>0.2857142857142857</v>
      </c>
      <c r="M52" s="26">
        <v>7</v>
      </c>
      <c r="N52" s="27">
        <v>0.35</v>
      </c>
      <c r="O52" s="26">
        <v>3</v>
      </c>
      <c r="P52" s="27">
        <v>7.1428571428571425E-2</v>
      </c>
      <c r="Q52" s="26">
        <v>10</v>
      </c>
      <c r="R52" s="27">
        <v>0.19607843137254904</v>
      </c>
      <c r="S52" s="26">
        <v>10</v>
      </c>
      <c r="T52" s="27">
        <v>0.18867924528301888</v>
      </c>
      <c r="U52" s="26">
        <v>3</v>
      </c>
      <c r="V52" s="27">
        <v>0.11538461538461538</v>
      </c>
      <c r="W52" s="26">
        <v>3</v>
      </c>
      <c r="X52" s="27">
        <v>0.2</v>
      </c>
      <c r="Y52" s="26">
        <v>2</v>
      </c>
      <c r="Z52" s="27">
        <v>0.15384615384615385</v>
      </c>
      <c r="AA52" s="26">
        <v>2</v>
      </c>
      <c r="AB52" s="28">
        <v>0.33333333333333326</v>
      </c>
    </row>
    <row r="53" spans="2:28" ht="15.75" customHeight="1" thickBot="1">
      <c r="B53" s="29" t="s">
        <v>1269</v>
      </c>
      <c r="C53" s="30">
        <v>113</v>
      </c>
      <c r="D53" s="31">
        <v>1</v>
      </c>
      <c r="E53" s="30">
        <v>20</v>
      </c>
      <c r="F53" s="31">
        <v>1</v>
      </c>
      <c r="G53" s="30">
        <v>19</v>
      </c>
      <c r="H53" s="31">
        <v>1</v>
      </c>
      <c r="I53" s="30">
        <v>60</v>
      </c>
      <c r="J53" s="31">
        <v>1</v>
      </c>
      <c r="K53" s="30">
        <v>14</v>
      </c>
      <c r="L53" s="31">
        <v>1</v>
      </c>
      <c r="M53" s="30">
        <v>20</v>
      </c>
      <c r="N53" s="31">
        <v>1</v>
      </c>
      <c r="O53" s="30">
        <v>42</v>
      </c>
      <c r="P53" s="31">
        <v>1</v>
      </c>
      <c r="Q53" s="30">
        <v>51</v>
      </c>
      <c r="R53" s="31">
        <v>1</v>
      </c>
      <c r="S53" s="30">
        <v>53</v>
      </c>
      <c r="T53" s="31">
        <v>1</v>
      </c>
      <c r="U53" s="30">
        <v>26</v>
      </c>
      <c r="V53" s="31">
        <v>1</v>
      </c>
      <c r="W53" s="30">
        <v>15</v>
      </c>
      <c r="X53" s="31">
        <v>1</v>
      </c>
      <c r="Y53" s="30">
        <v>13</v>
      </c>
      <c r="Z53" s="31">
        <v>1</v>
      </c>
      <c r="AA53" s="30">
        <v>6</v>
      </c>
      <c r="AB53" s="32">
        <v>1</v>
      </c>
    </row>
    <row r="54" spans="2:28" ht="15" thickTop="1">
      <c r="B54" s="1666" t="s">
        <v>1457</v>
      </c>
      <c r="C54" s="1666"/>
      <c r="D54" s="1666"/>
      <c r="E54" s="1666"/>
      <c r="F54" s="1666"/>
      <c r="G54" s="1666"/>
      <c r="H54" s="1666"/>
      <c r="I54" s="1666"/>
      <c r="J54" s="1666"/>
      <c r="K54" s="1666"/>
      <c r="L54" s="1666"/>
      <c r="M54" s="1666"/>
      <c r="N54" s="1666"/>
      <c r="O54" s="1666"/>
      <c r="P54" s="1666"/>
      <c r="Q54" s="1666"/>
      <c r="R54" s="1666"/>
      <c r="S54" s="1666"/>
      <c r="T54" s="1666"/>
      <c r="U54" s="1666"/>
      <c r="V54" s="1666"/>
      <c r="W54" s="1666"/>
      <c r="X54" s="1666"/>
      <c r="Y54" s="1666"/>
      <c r="Z54" s="1666"/>
      <c r="AA54" s="1666"/>
      <c r="AB54" s="1666"/>
    </row>
    <row r="55" spans="2:28">
      <c r="B55"/>
      <c r="C55"/>
      <c r="D55"/>
      <c r="E55"/>
      <c r="F55"/>
      <c r="G55"/>
      <c r="H55"/>
      <c r="I55"/>
      <c r="J55"/>
      <c r="K55"/>
      <c r="L55"/>
      <c r="M55"/>
      <c r="N55"/>
      <c r="O55"/>
      <c r="P55"/>
      <c r="Q55"/>
      <c r="R55"/>
      <c r="S55"/>
      <c r="T55"/>
      <c r="U55"/>
      <c r="V55"/>
      <c r="W55"/>
      <c r="X55"/>
      <c r="Y55"/>
      <c r="Z55"/>
      <c r="AA55"/>
      <c r="AB55"/>
    </row>
    <row r="56" spans="2:28" ht="62.25" customHeight="1" thickBot="1">
      <c r="B56" s="1658" t="s">
        <v>1347</v>
      </c>
      <c r="C56" s="1658"/>
      <c r="D56" s="1658"/>
      <c r="E56" s="1658"/>
      <c r="F56" s="1658"/>
      <c r="G56" s="1658"/>
      <c r="H56" s="1658"/>
      <c r="I56" s="1658"/>
      <c r="J56" s="1658"/>
      <c r="K56" s="1658"/>
      <c r="L56" s="1658"/>
      <c r="M56" s="1658"/>
      <c r="N56" s="1658"/>
      <c r="O56" s="1658"/>
      <c r="P56" s="1658"/>
      <c r="Q56" s="1658"/>
      <c r="R56" s="1658"/>
      <c r="S56" s="1658"/>
      <c r="T56" s="1658"/>
      <c r="U56" s="1658"/>
      <c r="V56" s="1658"/>
      <c r="W56" s="1658"/>
      <c r="X56" s="1658"/>
      <c r="Y56" s="1658"/>
      <c r="Z56" s="1658"/>
      <c r="AA56" s="1658"/>
      <c r="AB56" s="1658"/>
    </row>
    <row r="57" spans="2:28" ht="15" thickTop="1">
      <c r="B57" s="1659"/>
      <c r="C57" s="1662" t="s">
        <v>44</v>
      </c>
      <c r="D57" s="1662"/>
      <c r="E57" s="1662" t="s">
        <v>123</v>
      </c>
      <c r="F57" s="1662"/>
      <c r="G57" s="1662"/>
      <c r="H57" s="1662"/>
      <c r="I57" s="1662"/>
      <c r="J57" s="1662"/>
      <c r="K57" s="1662"/>
      <c r="L57" s="1662"/>
      <c r="M57" s="1662" t="s">
        <v>124</v>
      </c>
      <c r="N57" s="1662"/>
      <c r="O57" s="1662"/>
      <c r="P57" s="1662"/>
      <c r="Q57" s="1662"/>
      <c r="R57" s="1662"/>
      <c r="S57" s="1662" t="s">
        <v>45</v>
      </c>
      <c r="T57" s="1662"/>
      <c r="U57" s="1662"/>
      <c r="V57" s="1662"/>
      <c r="W57" s="1662"/>
      <c r="X57" s="1662"/>
      <c r="Y57" s="1662"/>
      <c r="Z57" s="1662"/>
      <c r="AA57" s="1662"/>
      <c r="AB57" s="1663"/>
    </row>
    <row r="58" spans="2:28" ht="42" customHeight="1">
      <c r="B58" s="1660"/>
      <c r="C58" s="1664" t="s">
        <v>127</v>
      </c>
      <c r="D58" s="1664" t="s">
        <v>128</v>
      </c>
      <c r="E58" s="1664" t="s">
        <v>46</v>
      </c>
      <c r="F58" s="1664"/>
      <c r="G58" s="1664" t="s">
        <v>1078</v>
      </c>
      <c r="H58" s="1664"/>
      <c r="I58" s="1664" t="s">
        <v>1077</v>
      </c>
      <c r="J58" s="1664"/>
      <c r="K58" s="1664" t="s">
        <v>1098</v>
      </c>
      <c r="L58" s="1664"/>
      <c r="M58" s="1664" t="s">
        <v>48</v>
      </c>
      <c r="N58" s="1664"/>
      <c r="O58" s="1664" t="s">
        <v>49</v>
      </c>
      <c r="P58" s="1664"/>
      <c r="Q58" s="1664" t="s">
        <v>1441</v>
      </c>
      <c r="R58" s="1664"/>
      <c r="S58" s="1664" t="s">
        <v>1065</v>
      </c>
      <c r="T58" s="1664"/>
      <c r="U58" s="1664" t="s">
        <v>1066</v>
      </c>
      <c r="V58" s="1664"/>
      <c r="W58" s="1664" t="s">
        <v>1067</v>
      </c>
      <c r="X58" s="1664"/>
      <c r="Y58" s="1664" t="s">
        <v>125</v>
      </c>
      <c r="Z58" s="1664"/>
      <c r="AA58" s="1664" t="s">
        <v>47</v>
      </c>
      <c r="AB58" s="1665"/>
    </row>
    <row r="59" spans="2:28">
      <c r="B59" s="1661"/>
      <c r="C59" s="1664"/>
      <c r="D59" s="1664"/>
      <c r="E59" s="841" t="s">
        <v>127</v>
      </c>
      <c r="F59" s="841" t="s">
        <v>128</v>
      </c>
      <c r="G59" s="841" t="s">
        <v>127</v>
      </c>
      <c r="H59" s="841" t="s">
        <v>128</v>
      </c>
      <c r="I59" s="841" t="s">
        <v>127</v>
      </c>
      <c r="J59" s="841" t="s">
        <v>128</v>
      </c>
      <c r="K59" s="841" t="s">
        <v>127</v>
      </c>
      <c r="L59" s="841" t="s">
        <v>128</v>
      </c>
      <c r="M59" s="841" t="s">
        <v>127</v>
      </c>
      <c r="N59" s="841" t="s">
        <v>128</v>
      </c>
      <c r="O59" s="841" t="s">
        <v>127</v>
      </c>
      <c r="P59" s="841" t="s">
        <v>128</v>
      </c>
      <c r="Q59" s="841" t="s">
        <v>127</v>
      </c>
      <c r="R59" s="841" t="s">
        <v>128</v>
      </c>
      <c r="S59" s="841" t="s">
        <v>127</v>
      </c>
      <c r="T59" s="841" t="s">
        <v>128</v>
      </c>
      <c r="U59" s="841" t="s">
        <v>127</v>
      </c>
      <c r="V59" s="841" t="s">
        <v>128</v>
      </c>
      <c r="W59" s="841" t="s">
        <v>127</v>
      </c>
      <c r="X59" s="841" t="s">
        <v>128</v>
      </c>
      <c r="Y59" s="841" t="s">
        <v>127</v>
      </c>
      <c r="Z59" s="841" t="s">
        <v>128</v>
      </c>
      <c r="AA59" s="841" t="s">
        <v>127</v>
      </c>
      <c r="AB59" s="842" t="s">
        <v>128</v>
      </c>
    </row>
    <row r="60" spans="2:28">
      <c r="B60" s="21" t="s">
        <v>154</v>
      </c>
      <c r="C60" s="22">
        <v>104</v>
      </c>
      <c r="D60" s="23">
        <v>0.92035398230088494</v>
      </c>
      <c r="E60" s="22">
        <v>18</v>
      </c>
      <c r="F60" s="23">
        <v>0.9</v>
      </c>
      <c r="G60" s="22">
        <v>18</v>
      </c>
      <c r="H60" s="23">
        <v>0.94736842105263153</v>
      </c>
      <c r="I60" s="22">
        <v>54</v>
      </c>
      <c r="J60" s="23">
        <v>0.9</v>
      </c>
      <c r="K60" s="22">
        <v>14</v>
      </c>
      <c r="L60" s="23">
        <v>1</v>
      </c>
      <c r="M60" s="22">
        <v>20</v>
      </c>
      <c r="N60" s="23">
        <v>1</v>
      </c>
      <c r="O60" s="22">
        <v>40</v>
      </c>
      <c r="P60" s="23">
        <v>0.95238095238095222</v>
      </c>
      <c r="Q60" s="22">
        <v>44</v>
      </c>
      <c r="R60" s="23">
        <v>0.86274509803921573</v>
      </c>
      <c r="S60" s="22">
        <v>48</v>
      </c>
      <c r="T60" s="23">
        <v>0.9056603773584907</v>
      </c>
      <c r="U60" s="22">
        <v>24</v>
      </c>
      <c r="V60" s="23">
        <v>0.92307692307692302</v>
      </c>
      <c r="W60" s="22">
        <v>15</v>
      </c>
      <c r="X60" s="23">
        <v>1</v>
      </c>
      <c r="Y60" s="22">
        <v>11</v>
      </c>
      <c r="Z60" s="23">
        <v>0.84615384615384615</v>
      </c>
      <c r="AA60" s="22">
        <v>6</v>
      </c>
      <c r="AB60" s="24">
        <v>1</v>
      </c>
    </row>
    <row r="61" spans="2:28" ht="15.75" customHeight="1">
      <c r="B61" s="25" t="s">
        <v>137</v>
      </c>
      <c r="C61" s="26">
        <v>7</v>
      </c>
      <c r="D61" s="27">
        <v>6.1946902654867256E-2</v>
      </c>
      <c r="E61" s="26">
        <v>1</v>
      </c>
      <c r="F61" s="27">
        <v>0.05</v>
      </c>
      <c r="G61" s="26">
        <v>1</v>
      </c>
      <c r="H61" s="27">
        <v>5.2631578947368418E-2</v>
      </c>
      <c r="I61" s="26">
        <v>5</v>
      </c>
      <c r="J61" s="27">
        <v>8.3333333333333315E-2</v>
      </c>
      <c r="K61" s="26">
        <v>0</v>
      </c>
      <c r="L61" s="27">
        <v>0</v>
      </c>
      <c r="M61" s="26">
        <v>0</v>
      </c>
      <c r="N61" s="27">
        <v>0</v>
      </c>
      <c r="O61" s="26">
        <v>2</v>
      </c>
      <c r="P61" s="27">
        <v>4.7619047619047616E-2</v>
      </c>
      <c r="Q61" s="26">
        <v>5</v>
      </c>
      <c r="R61" s="27">
        <v>9.8039215686274522E-2</v>
      </c>
      <c r="S61" s="26">
        <v>3</v>
      </c>
      <c r="T61" s="27">
        <v>5.6603773584905669E-2</v>
      </c>
      <c r="U61" s="26">
        <v>2</v>
      </c>
      <c r="V61" s="27">
        <v>7.6923076923076927E-2</v>
      </c>
      <c r="W61" s="26">
        <v>0</v>
      </c>
      <c r="X61" s="27">
        <v>0</v>
      </c>
      <c r="Y61" s="26">
        <v>2</v>
      </c>
      <c r="Z61" s="27">
        <v>0.15384615384615385</v>
      </c>
      <c r="AA61" s="26">
        <v>0</v>
      </c>
      <c r="AB61" s="28">
        <v>0</v>
      </c>
    </row>
    <row r="62" spans="2:28">
      <c r="B62" s="25" t="s">
        <v>138</v>
      </c>
      <c r="C62" s="26">
        <v>1</v>
      </c>
      <c r="D62" s="27">
        <v>8.8495575221238937E-3</v>
      </c>
      <c r="E62" s="26">
        <v>1</v>
      </c>
      <c r="F62" s="27">
        <v>0.05</v>
      </c>
      <c r="G62" s="26">
        <v>0</v>
      </c>
      <c r="H62" s="27">
        <v>0</v>
      </c>
      <c r="I62" s="26">
        <v>0</v>
      </c>
      <c r="J62" s="27">
        <v>0</v>
      </c>
      <c r="K62" s="26">
        <v>0</v>
      </c>
      <c r="L62" s="27">
        <v>0</v>
      </c>
      <c r="M62" s="26">
        <v>0</v>
      </c>
      <c r="N62" s="27">
        <v>0</v>
      </c>
      <c r="O62" s="26">
        <v>0</v>
      </c>
      <c r="P62" s="27">
        <v>0</v>
      </c>
      <c r="Q62" s="26">
        <v>1</v>
      </c>
      <c r="R62" s="27">
        <v>1.9607843137254902E-2</v>
      </c>
      <c r="S62" s="26">
        <v>1</v>
      </c>
      <c r="T62" s="27">
        <v>1.8867924528301886E-2</v>
      </c>
      <c r="U62" s="26">
        <v>0</v>
      </c>
      <c r="V62" s="27">
        <v>0</v>
      </c>
      <c r="W62" s="26">
        <v>0</v>
      </c>
      <c r="X62" s="27">
        <v>0</v>
      </c>
      <c r="Y62" s="26">
        <v>0</v>
      </c>
      <c r="Z62" s="27">
        <v>0</v>
      </c>
      <c r="AA62" s="26">
        <v>0</v>
      </c>
      <c r="AB62" s="28">
        <v>0</v>
      </c>
    </row>
    <row r="63" spans="2:28" ht="22.5" customHeight="1">
      <c r="B63" s="25" t="s">
        <v>139</v>
      </c>
      <c r="C63" s="26">
        <v>1</v>
      </c>
      <c r="D63" s="27">
        <v>8.8495575221238937E-3</v>
      </c>
      <c r="E63" s="26">
        <v>0</v>
      </c>
      <c r="F63" s="27">
        <v>0</v>
      </c>
      <c r="G63" s="26">
        <v>0</v>
      </c>
      <c r="H63" s="27">
        <v>0</v>
      </c>
      <c r="I63" s="26">
        <v>1</v>
      </c>
      <c r="J63" s="27">
        <v>1.6666666666666666E-2</v>
      </c>
      <c r="K63" s="26">
        <v>0</v>
      </c>
      <c r="L63" s="27">
        <v>0</v>
      </c>
      <c r="M63" s="26">
        <v>0</v>
      </c>
      <c r="N63" s="27">
        <v>0</v>
      </c>
      <c r="O63" s="26">
        <v>0</v>
      </c>
      <c r="P63" s="27">
        <v>0</v>
      </c>
      <c r="Q63" s="26">
        <v>1</v>
      </c>
      <c r="R63" s="27">
        <v>1.9607843137254902E-2</v>
      </c>
      <c r="S63" s="26">
        <v>1</v>
      </c>
      <c r="T63" s="27">
        <v>1.8867924528301886E-2</v>
      </c>
      <c r="U63" s="26">
        <v>0</v>
      </c>
      <c r="V63" s="27">
        <v>0</v>
      </c>
      <c r="W63" s="26">
        <v>0</v>
      </c>
      <c r="X63" s="27">
        <v>0</v>
      </c>
      <c r="Y63" s="26">
        <v>0</v>
      </c>
      <c r="Z63" s="27">
        <v>0</v>
      </c>
      <c r="AA63" s="26">
        <v>0</v>
      </c>
      <c r="AB63" s="28">
        <v>0</v>
      </c>
    </row>
    <row r="64" spans="2:28" ht="15.75" customHeight="1" thickBot="1">
      <c r="B64" s="29" t="s">
        <v>1269</v>
      </c>
      <c r="C64" s="30">
        <v>113</v>
      </c>
      <c r="D64" s="31">
        <v>1</v>
      </c>
      <c r="E64" s="30">
        <v>20</v>
      </c>
      <c r="F64" s="31">
        <v>1</v>
      </c>
      <c r="G64" s="30">
        <v>19</v>
      </c>
      <c r="H64" s="31">
        <v>1</v>
      </c>
      <c r="I64" s="30">
        <v>60</v>
      </c>
      <c r="J64" s="31">
        <v>1</v>
      </c>
      <c r="K64" s="30">
        <v>14</v>
      </c>
      <c r="L64" s="31">
        <v>1</v>
      </c>
      <c r="M64" s="30">
        <v>20</v>
      </c>
      <c r="N64" s="31">
        <v>1</v>
      </c>
      <c r="O64" s="30">
        <v>42</v>
      </c>
      <c r="P64" s="31">
        <v>1</v>
      </c>
      <c r="Q64" s="30">
        <v>51</v>
      </c>
      <c r="R64" s="31">
        <v>1</v>
      </c>
      <c r="S64" s="30">
        <v>53</v>
      </c>
      <c r="T64" s="31">
        <v>1</v>
      </c>
      <c r="U64" s="30">
        <v>26</v>
      </c>
      <c r="V64" s="31">
        <v>1</v>
      </c>
      <c r="W64" s="30">
        <v>15</v>
      </c>
      <c r="X64" s="31">
        <v>1</v>
      </c>
      <c r="Y64" s="30">
        <v>13</v>
      </c>
      <c r="Z64" s="31">
        <v>1</v>
      </c>
      <c r="AA64" s="30">
        <v>6</v>
      </c>
      <c r="AB64" s="32">
        <v>1</v>
      </c>
    </row>
    <row r="65" spans="2:28" ht="15.75" customHeight="1" thickTop="1">
      <c r="B65" s="1666" t="s">
        <v>1457</v>
      </c>
      <c r="C65" s="1666"/>
      <c r="D65" s="1666"/>
      <c r="E65" s="1666"/>
      <c r="F65" s="1666"/>
      <c r="G65" s="1666"/>
      <c r="H65" s="1666"/>
      <c r="I65" s="1666"/>
      <c r="J65" s="1666"/>
      <c r="K65" s="1666"/>
      <c r="L65" s="1666"/>
      <c r="M65" s="1666"/>
      <c r="N65" s="1666"/>
      <c r="O65" s="1666"/>
      <c r="P65" s="1666"/>
      <c r="Q65" s="1666"/>
      <c r="R65" s="1666"/>
      <c r="S65" s="1666"/>
      <c r="T65" s="1666"/>
      <c r="U65" s="1666"/>
      <c r="V65" s="1666"/>
      <c r="W65" s="1666"/>
      <c r="X65" s="1666"/>
      <c r="Y65" s="1666"/>
      <c r="Z65" s="1666"/>
      <c r="AA65" s="1666"/>
      <c r="AB65" s="1666"/>
    </row>
    <row r="66" spans="2:28">
      <c r="B66"/>
      <c r="C66"/>
      <c r="D66"/>
      <c r="E66"/>
      <c r="F66"/>
      <c r="G66"/>
      <c r="H66"/>
      <c r="I66"/>
      <c r="J66"/>
      <c r="K66"/>
      <c r="L66"/>
      <c r="M66"/>
      <c r="N66"/>
      <c r="O66"/>
      <c r="P66"/>
      <c r="Q66"/>
      <c r="R66"/>
      <c r="S66"/>
      <c r="T66"/>
      <c r="U66"/>
      <c r="V66"/>
      <c r="W66"/>
      <c r="X66"/>
      <c r="Y66"/>
      <c r="Z66"/>
      <c r="AA66"/>
      <c r="AB66"/>
    </row>
    <row r="67" spans="2:28" ht="51.75" customHeight="1" thickBot="1">
      <c r="B67" s="1658" t="s">
        <v>1348</v>
      </c>
      <c r="C67" s="1658"/>
      <c r="D67" s="1658"/>
      <c r="E67" s="1658"/>
      <c r="F67" s="1658"/>
      <c r="G67" s="1658"/>
      <c r="H67" s="1658"/>
      <c r="I67" s="1658"/>
      <c r="J67" s="1658"/>
      <c r="K67" s="1658"/>
      <c r="L67" s="1658"/>
      <c r="M67" s="1658"/>
      <c r="N67" s="1658"/>
      <c r="O67" s="1658"/>
      <c r="P67" s="1658"/>
      <c r="Q67" s="1658"/>
      <c r="R67" s="1658"/>
      <c r="S67" s="1658"/>
      <c r="T67" s="1658"/>
      <c r="U67" s="1658"/>
      <c r="V67" s="1658"/>
      <c r="W67" s="1658"/>
      <c r="X67" s="1658"/>
      <c r="Y67" s="1658"/>
      <c r="Z67" s="1658"/>
      <c r="AA67" s="1658"/>
      <c r="AB67" s="1658"/>
    </row>
    <row r="68" spans="2:28" ht="15" thickTop="1">
      <c r="B68" s="1659"/>
      <c r="C68" s="1662" t="s">
        <v>44</v>
      </c>
      <c r="D68" s="1662"/>
      <c r="E68" s="1662" t="s">
        <v>123</v>
      </c>
      <c r="F68" s="1662"/>
      <c r="G68" s="1662"/>
      <c r="H68" s="1662"/>
      <c r="I68" s="1662"/>
      <c r="J68" s="1662"/>
      <c r="K68" s="1662"/>
      <c r="L68" s="1662"/>
      <c r="M68" s="1662" t="s">
        <v>124</v>
      </c>
      <c r="N68" s="1662"/>
      <c r="O68" s="1662"/>
      <c r="P68" s="1662"/>
      <c r="Q68" s="1662"/>
      <c r="R68" s="1662"/>
      <c r="S68" s="1662" t="s">
        <v>45</v>
      </c>
      <c r="T68" s="1662"/>
      <c r="U68" s="1662"/>
      <c r="V68" s="1662"/>
      <c r="W68" s="1662"/>
      <c r="X68" s="1662"/>
      <c r="Y68" s="1662"/>
      <c r="Z68" s="1662"/>
      <c r="AA68" s="1662"/>
      <c r="AB68" s="1663"/>
    </row>
    <row r="69" spans="2:28" ht="42" customHeight="1">
      <c r="B69" s="1660"/>
      <c r="C69" s="1664" t="s">
        <v>127</v>
      </c>
      <c r="D69" s="1664" t="s">
        <v>128</v>
      </c>
      <c r="E69" s="1664" t="s">
        <v>46</v>
      </c>
      <c r="F69" s="1664"/>
      <c r="G69" s="1664" t="s">
        <v>1078</v>
      </c>
      <c r="H69" s="1664"/>
      <c r="I69" s="1664" t="s">
        <v>1077</v>
      </c>
      <c r="J69" s="1664"/>
      <c r="K69" s="1664" t="s">
        <v>1098</v>
      </c>
      <c r="L69" s="1664"/>
      <c r="M69" s="1664" t="s">
        <v>48</v>
      </c>
      <c r="N69" s="1664"/>
      <c r="O69" s="1664" t="s">
        <v>49</v>
      </c>
      <c r="P69" s="1664"/>
      <c r="Q69" s="1664" t="s">
        <v>1441</v>
      </c>
      <c r="R69" s="1664"/>
      <c r="S69" s="1664" t="s">
        <v>1065</v>
      </c>
      <c r="T69" s="1664"/>
      <c r="U69" s="1664" t="s">
        <v>1066</v>
      </c>
      <c r="V69" s="1664"/>
      <c r="W69" s="1664" t="s">
        <v>1067</v>
      </c>
      <c r="X69" s="1664"/>
      <c r="Y69" s="1664" t="s">
        <v>125</v>
      </c>
      <c r="Z69" s="1664"/>
      <c r="AA69" s="1664" t="s">
        <v>47</v>
      </c>
      <c r="AB69" s="1665"/>
    </row>
    <row r="70" spans="2:28">
      <c r="B70" s="1661"/>
      <c r="C70" s="1664"/>
      <c r="D70" s="1664"/>
      <c r="E70" s="841" t="s">
        <v>127</v>
      </c>
      <c r="F70" s="841" t="s">
        <v>128</v>
      </c>
      <c r="G70" s="841" t="s">
        <v>127</v>
      </c>
      <c r="H70" s="841" t="s">
        <v>128</v>
      </c>
      <c r="I70" s="841" t="s">
        <v>127</v>
      </c>
      <c r="J70" s="841" t="s">
        <v>128</v>
      </c>
      <c r="K70" s="841" t="s">
        <v>127</v>
      </c>
      <c r="L70" s="841" t="s">
        <v>128</v>
      </c>
      <c r="M70" s="841" t="s">
        <v>127</v>
      </c>
      <c r="N70" s="841" t="s">
        <v>128</v>
      </c>
      <c r="O70" s="841" t="s">
        <v>127</v>
      </c>
      <c r="P70" s="841" t="s">
        <v>128</v>
      </c>
      <c r="Q70" s="841" t="s">
        <v>127</v>
      </c>
      <c r="R70" s="841" t="s">
        <v>128</v>
      </c>
      <c r="S70" s="841" t="s">
        <v>127</v>
      </c>
      <c r="T70" s="841" t="s">
        <v>128</v>
      </c>
      <c r="U70" s="841" t="s">
        <v>127</v>
      </c>
      <c r="V70" s="841" t="s">
        <v>128</v>
      </c>
      <c r="W70" s="841" t="s">
        <v>127</v>
      </c>
      <c r="X70" s="841" t="s">
        <v>128</v>
      </c>
      <c r="Y70" s="841" t="s">
        <v>127</v>
      </c>
      <c r="Z70" s="841" t="s">
        <v>128</v>
      </c>
      <c r="AA70" s="841" t="s">
        <v>127</v>
      </c>
      <c r="AB70" s="842" t="s">
        <v>128</v>
      </c>
    </row>
    <row r="71" spans="2:28">
      <c r="B71" s="21" t="s">
        <v>154</v>
      </c>
      <c r="C71" s="22">
        <v>108</v>
      </c>
      <c r="D71" s="23">
        <v>0.95575221238938057</v>
      </c>
      <c r="E71" s="22">
        <v>20</v>
      </c>
      <c r="F71" s="23">
        <v>1</v>
      </c>
      <c r="G71" s="22">
        <v>19</v>
      </c>
      <c r="H71" s="23">
        <v>1</v>
      </c>
      <c r="I71" s="22">
        <v>56</v>
      </c>
      <c r="J71" s="23">
        <v>0.93333333333333324</v>
      </c>
      <c r="K71" s="22">
        <v>13</v>
      </c>
      <c r="L71" s="23">
        <v>0.9285714285714286</v>
      </c>
      <c r="M71" s="22">
        <v>18</v>
      </c>
      <c r="N71" s="23">
        <v>0.9</v>
      </c>
      <c r="O71" s="22">
        <v>40</v>
      </c>
      <c r="P71" s="23">
        <v>0.95238095238095222</v>
      </c>
      <c r="Q71" s="22">
        <v>50</v>
      </c>
      <c r="R71" s="23">
        <v>0.98039215686274506</v>
      </c>
      <c r="S71" s="22">
        <v>51</v>
      </c>
      <c r="T71" s="23">
        <v>0.96226415094339623</v>
      </c>
      <c r="U71" s="22">
        <v>25</v>
      </c>
      <c r="V71" s="23">
        <v>0.96153846153846156</v>
      </c>
      <c r="W71" s="22">
        <v>14</v>
      </c>
      <c r="X71" s="23">
        <v>0.93333333333333324</v>
      </c>
      <c r="Y71" s="22">
        <v>12</v>
      </c>
      <c r="Z71" s="23">
        <v>0.92307692307692302</v>
      </c>
      <c r="AA71" s="22">
        <v>6</v>
      </c>
      <c r="AB71" s="24">
        <v>1</v>
      </c>
    </row>
    <row r="72" spans="2:28" ht="15.75" customHeight="1">
      <c r="B72" s="25" t="s">
        <v>137</v>
      </c>
      <c r="C72" s="26">
        <v>3</v>
      </c>
      <c r="D72" s="27">
        <v>2.6548672566371681E-2</v>
      </c>
      <c r="E72" s="26">
        <v>0</v>
      </c>
      <c r="F72" s="27">
        <v>0</v>
      </c>
      <c r="G72" s="26">
        <v>0</v>
      </c>
      <c r="H72" s="27">
        <v>0</v>
      </c>
      <c r="I72" s="26">
        <v>2</v>
      </c>
      <c r="J72" s="27">
        <v>3.3333333333333333E-2</v>
      </c>
      <c r="K72" s="26">
        <v>1</v>
      </c>
      <c r="L72" s="27">
        <v>7.1428571428571425E-2</v>
      </c>
      <c r="M72" s="26">
        <v>1</v>
      </c>
      <c r="N72" s="27">
        <v>0.05</v>
      </c>
      <c r="O72" s="26">
        <v>2</v>
      </c>
      <c r="P72" s="27">
        <v>4.7619047619047616E-2</v>
      </c>
      <c r="Q72" s="26">
        <v>0</v>
      </c>
      <c r="R72" s="27">
        <v>0</v>
      </c>
      <c r="S72" s="26">
        <v>0</v>
      </c>
      <c r="T72" s="27">
        <v>0</v>
      </c>
      <c r="U72" s="26">
        <v>1</v>
      </c>
      <c r="V72" s="27">
        <v>3.8461538461538464E-2</v>
      </c>
      <c r="W72" s="26">
        <v>1</v>
      </c>
      <c r="X72" s="27">
        <v>6.6666666666666666E-2</v>
      </c>
      <c r="Y72" s="26">
        <v>1</v>
      </c>
      <c r="Z72" s="27">
        <v>7.6923076923076927E-2</v>
      </c>
      <c r="AA72" s="26">
        <v>0</v>
      </c>
      <c r="AB72" s="28">
        <v>0</v>
      </c>
    </row>
    <row r="73" spans="2:28">
      <c r="B73" s="25" t="s">
        <v>139</v>
      </c>
      <c r="C73" s="26">
        <v>2</v>
      </c>
      <c r="D73" s="27">
        <v>1.7699115044247787E-2</v>
      </c>
      <c r="E73" s="26">
        <v>0</v>
      </c>
      <c r="F73" s="27">
        <v>0</v>
      </c>
      <c r="G73" s="26">
        <v>0</v>
      </c>
      <c r="H73" s="27">
        <v>0</v>
      </c>
      <c r="I73" s="26">
        <v>2</v>
      </c>
      <c r="J73" s="27">
        <v>3.3333333333333333E-2</v>
      </c>
      <c r="K73" s="26">
        <v>0</v>
      </c>
      <c r="L73" s="27">
        <v>0</v>
      </c>
      <c r="M73" s="26">
        <v>1</v>
      </c>
      <c r="N73" s="27">
        <v>0.05</v>
      </c>
      <c r="O73" s="26">
        <v>0</v>
      </c>
      <c r="P73" s="27">
        <v>0</v>
      </c>
      <c r="Q73" s="26">
        <v>1</v>
      </c>
      <c r="R73" s="27">
        <v>1.9607843137254902E-2</v>
      </c>
      <c r="S73" s="26">
        <v>2</v>
      </c>
      <c r="T73" s="27">
        <v>3.7735849056603772E-2</v>
      </c>
      <c r="U73" s="26">
        <v>0</v>
      </c>
      <c r="V73" s="27">
        <v>0</v>
      </c>
      <c r="W73" s="26">
        <v>0</v>
      </c>
      <c r="X73" s="27">
        <v>0</v>
      </c>
      <c r="Y73" s="26">
        <v>0</v>
      </c>
      <c r="Z73" s="27">
        <v>0</v>
      </c>
      <c r="AA73" s="26">
        <v>0</v>
      </c>
      <c r="AB73" s="28">
        <v>0</v>
      </c>
    </row>
    <row r="74" spans="2:28" ht="15.75" customHeight="1" thickBot="1">
      <c r="B74" s="29" t="s">
        <v>1269</v>
      </c>
      <c r="C74" s="30">
        <v>113</v>
      </c>
      <c r="D74" s="31">
        <v>1</v>
      </c>
      <c r="E74" s="30">
        <v>20</v>
      </c>
      <c r="F74" s="31">
        <v>1</v>
      </c>
      <c r="G74" s="30">
        <v>19</v>
      </c>
      <c r="H74" s="31">
        <v>1</v>
      </c>
      <c r="I74" s="30">
        <v>60</v>
      </c>
      <c r="J74" s="31">
        <v>1</v>
      </c>
      <c r="K74" s="30">
        <v>14</v>
      </c>
      <c r="L74" s="31">
        <v>1</v>
      </c>
      <c r="M74" s="30">
        <v>20</v>
      </c>
      <c r="N74" s="31">
        <v>1</v>
      </c>
      <c r="O74" s="30">
        <v>42</v>
      </c>
      <c r="P74" s="31">
        <v>1</v>
      </c>
      <c r="Q74" s="30">
        <v>51</v>
      </c>
      <c r="R74" s="31">
        <v>1</v>
      </c>
      <c r="S74" s="30">
        <v>53</v>
      </c>
      <c r="T74" s="31">
        <v>1</v>
      </c>
      <c r="U74" s="30">
        <v>26</v>
      </c>
      <c r="V74" s="31">
        <v>1</v>
      </c>
      <c r="W74" s="30">
        <v>15</v>
      </c>
      <c r="X74" s="31">
        <v>1</v>
      </c>
      <c r="Y74" s="30">
        <v>13</v>
      </c>
      <c r="Z74" s="31">
        <v>1</v>
      </c>
      <c r="AA74" s="30">
        <v>6</v>
      </c>
      <c r="AB74" s="32">
        <v>1</v>
      </c>
    </row>
    <row r="75" spans="2:28" ht="15" thickTop="1">
      <c r="B75" s="1666" t="s">
        <v>1457</v>
      </c>
      <c r="C75" s="1666"/>
      <c r="D75" s="1666"/>
      <c r="E75" s="1666"/>
      <c r="F75" s="1666"/>
      <c r="G75" s="1666"/>
      <c r="H75" s="1666"/>
      <c r="I75" s="1666"/>
      <c r="J75" s="1666"/>
      <c r="K75" s="1666"/>
      <c r="L75" s="1666"/>
      <c r="M75" s="1666"/>
      <c r="N75" s="1666"/>
      <c r="O75" s="1666"/>
      <c r="P75" s="1666"/>
      <c r="Q75" s="1666"/>
      <c r="R75" s="1666"/>
      <c r="S75" s="1666"/>
      <c r="T75" s="1666"/>
      <c r="U75" s="1666"/>
      <c r="V75" s="1666"/>
      <c r="W75" s="1666"/>
      <c r="X75" s="1666"/>
      <c r="Y75" s="1666"/>
      <c r="Z75" s="1666"/>
      <c r="AA75" s="1666"/>
      <c r="AB75" s="1666"/>
    </row>
    <row r="76" spans="2:28">
      <c r="B76"/>
      <c r="C76"/>
      <c r="D76"/>
      <c r="E76"/>
      <c r="F76"/>
      <c r="G76"/>
      <c r="H76"/>
      <c r="I76"/>
      <c r="J76"/>
      <c r="K76"/>
      <c r="L76"/>
      <c r="M76"/>
      <c r="N76"/>
      <c r="O76"/>
      <c r="P76"/>
      <c r="Q76"/>
      <c r="R76"/>
      <c r="S76"/>
      <c r="T76"/>
      <c r="U76"/>
      <c r="V76"/>
      <c r="W76"/>
      <c r="X76"/>
      <c r="Y76"/>
      <c r="Z76"/>
      <c r="AA76"/>
      <c r="AB76"/>
    </row>
    <row r="77" spans="2:28" ht="53.25" customHeight="1" thickBot="1">
      <c r="B77" s="1658" t="s">
        <v>1349</v>
      </c>
      <c r="C77" s="1658"/>
      <c r="D77" s="1658"/>
      <c r="E77" s="1658"/>
      <c r="F77" s="1658"/>
      <c r="G77" s="1658"/>
      <c r="H77" s="1658"/>
      <c r="I77" s="1658"/>
      <c r="J77" s="1658"/>
      <c r="K77" s="1658"/>
      <c r="L77" s="1658"/>
      <c r="M77" s="1658"/>
      <c r="N77" s="1658"/>
      <c r="O77" s="1658"/>
      <c r="P77" s="1658"/>
      <c r="Q77" s="1658"/>
      <c r="R77" s="1658"/>
      <c r="S77" s="1658"/>
      <c r="T77" s="1658"/>
      <c r="U77" s="1658"/>
      <c r="V77" s="1658"/>
      <c r="W77" s="1658"/>
      <c r="X77" s="1658"/>
      <c r="Y77" s="1658"/>
      <c r="Z77" s="1658"/>
      <c r="AA77" s="1658"/>
      <c r="AB77" s="1658"/>
    </row>
    <row r="78" spans="2:28" ht="15" thickTop="1">
      <c r="B78" s="1659"/>
      <c r="C78" s="1662" t="s">
        <v>44</v>
      </c>
      <c r="D78" s="1662"/>
      <c r="E78" s="1662" t="s">
        <v>123</v>
      </c>
      <c r="F78" s="1662"/>
      <c r="G78" s="1662"/>
      <c r="H78" s="1662"/>
      <c r="I78" s="1662"/>
      <c r="J78" s="1662"/>
      <c r="K78" s="1662"/>
      <c r="L78" s="1662"/>
      <c r="M78" s="1662" t="s">
        <v>124</v>
      </c>
      <c r="N78" s="1662"/>
      <c r="O78" s="1662"/>
      <c r="P78" s="1662"/>
      <c r="Q78" s="1662"/>
      <c r="R78" s="1662"/>
      <c r="S78" s="1662" t="s">
        <v>45</v>
      </c>
      <c r="T78" s="1662"/>
      <c r="U78" s="1662"/>
      <c r="V78" s="1662"/>
      <c r="W78" s="1662"/>
      <c r="X78" s="1662"/>
      <c r="Y78" s="1662"/>
      <c r="Z78" s="1662"/>
      <c r="AA78" s="1662"/>
      <c r="AB78" s="1663"/>
    </row>
    <row r="79" spans="2:28" ht="42" customHeight="1">
      <c r="B79" s="1660"/>
      <c r="C79" s="1664" t="s">
        <v>127</v>
      </c>
      <c r="D79" s="1664" t="s">
        <v>128</v>
      </c>
      <c r="E79" s="1664" t="s">
        <v>46</v>
      </c>
      <c r="F79" s="1664"/>
      <c r="G79" s="1664" t="s">
        <v>1078</v>
      </c>
      <c r="H79" s="1664"/>
      <c r="I79" s="1664" t="s">
        <v>1077</v>
      </c>
      <c r="J79" s="1664"/>
      <c r="K79" s="1664" t="s">
        <v>1098</v>
      </c>
      <c r="L79" s="1664"/>
      <c r="M79" s="1664" t="s">
        <v>48</v>
      </c>
      <c r="N79" s="1664"/>
      <c r="O79" s="1664" t="s">
        <v>49</v>
      </c>
      <c r="P79" s="1664"/>
      <c r="Q79" s="1664" t="s">
        <v>1441</v>
      </c>
      <c r="R79" s="1664"/>
      <c r="S79" s="1664" t="s">
        <v>1065</v>
      </c>
      <c r="T79" s="1664"/>
      <c r="U79" s="1664" t="s">
        <v>1066</v>
      </c>
      <c r="V79" s="1664"/>
      <c r="W79" s="1664" t="s">
        <v>1067</v>
      </c>
      <c r="X79" s="1664"/>
      <c r="Y79" s="1664" t="s">
        <v>125</v>
      </c>
      <c r="Z79" s="1664"/>
      <c r="AA79" s="1664" t="s">
        <v>47</v>
      </c>
      <c r="AB79" s="1665"/>
    </row>
    <row r="80" spans="2:28">
      <c r="B80" s="1661"/>
      <c r="C80" s="1664"/>
      <c r="D80" s="1664"/>
      <c r="E80" s="841" t="s">
        <v>127</v>
      </c>
      <c r="F80" s="841" t="s">
        <v>128</v>
      </c>
      <c r="G80" s="841" t="s">
        <v>127</v>
      </c>
      <c r="H80" s="841" t="s">
        <v>128</v>
      </c>
      <c r="I80" s="841" t="s">
        <v>127</v>
      </c>
      <c r="J80" s="841" t="s">
        <v>128</v>
      </c>
      <c r="K80" s="841" t="s">
        <v>127</v>
      </c>
      <c r="L80" s="841" t="s">
        <v>128</v>
      </c>
      <c r="M80" s="841" t="s">
        <v>127</v>
      </c>
      <c r="N80" s="841" t="s">
        <v>128</v>
      </c>
      <c r="O80" s="841" t="s">
        <v>127</v>
      </c>
      <c r="P80" s="841" t="s">
        <v>128</v>
      </c>
      <c r="Q80" s="841" t="s">
        <v>127</v>
      </c>
      <c r="R80" s="841" t="s">
        <v>128</v>
      </c>
      <c r="S80" s="841" t="s">
        <v>127</v>
      </c>
      <c r="T80" s="841" t="s">
        <v>128</v>
      </c>
      <c r="U80" s="841" t="s">
        <v>127</v>
      </c>
      <c r="V80" s="841" t="s">
        <v>128</v>
      </c>
      <c r="W80" s="841" t="s">
        <v>127</v>
      </c>
      <c r="X80" s="841" t="s">
        <v>128</v>
      </c>
      <c r="Y80" s="841" t="s">
        <v>127</v>
      </c>
      <c r="Z80" s="841" t="s">
        <v>128</v>
      </c>
      <c r="AA80" s="841" t="s">
        <v>127</v>
      </c>
      <c r="AB80" s="842" t="s">
        <v>128</v>
      </c>
    </row>
    <row r="81" spans="2:28">
      <c r="B81" s="21" t="s">
        <v>154</v>
      </c>
      <c r="C81" s="22">
        <v>91</v>
      </c>
      <c r="D81" s="23">
        <v>0.80530973451327437</v>
      </c>
      <c r="E81" s="22">
        <v>18</v>
      </c>
      <c r="F81" s="23">
        <v>0.9</v>
      </c>
      <c r="G81" s="22">
        <v>13</v>
      </c>
      <c r="H81" s="23">
        <v>0.68421052631578949</v>
      </c>
      <c r="I81" s="22">
        <v>49</v>
      </c>
      <c r="J81" s="23">
        <v>0.81666666666666676</v>
      </c>
      <c r="K81" s="22">
        <v>11</v>
      </c>
      <c r="L81" s="23">
        <v>0.7857142857142857</v>
      </c>
      <c r="M81" s="22">
        <v>16</v>
      </c>
      <c r="N81" s="23">
        <v>0.8</v>
      </c>
      <c r="O81" s="22">
        <v>32</v>
      </c>
      <c r="P81" s="23">
        <v>0.76190476190476186</v>
      </c>
      <c r="Q81" s="22">
        <v>43</v>
      </c>
      <c r="R81" s="23">
        <v>0.84313725490196079</v>
      </c>
      <c r="S81" s="22">
        <v>42</v>
      </c>
      <c r="T81" s="23">
        <v>0.79245283018867918</v>
      </c>
      <c r="U81" s="22">
        <v>21</v>
      </c>
      <c r="V81" s="23">
        <v>0.80769230769230771</v>
      </c>
      <c r="W81" s="22">
        <v>14</v>
      </c>
      <c r="X81" s="23">
        <v>0.93333333333333324</v>
      </c>
      <c r="Y81" s="22">
        <v>9</v>
      </c>
      <c r="Z81" s="23">
        <v>0.69230769230769229</v>
      </c>
      <c r="AA81" s="22">
        <v>5</v>
      </c>
      <c r="AB81" s="24">
        <v>0.83333333333333348</v>
      </c>
    </row>
    <row r="82" spans="2:28" ht="15.75" customHeight="1">
      <c r="B82" s="25" t="s">
        <v>137</v>
      </c>
      <c r="C82" s="26">
        <v>14</v>
      </c>
      <c r="D82" s="27">
        <v>0.12389380530973451</v>
      </c>
      <c r="E82" s="26">
        <v>1</v>
      </c>
      <c r="F82" s="27">
        <v>0.05</v>
      </c>
      <c r="G82" s="26">
        <v>4</v>
      </c>
      <c r="H82" s="27">
        <v>0.21052631578947367</v>
      </c>
      <c r="I82" s="26">
        <v>7</v>
      </c>
      <c r="J82" s="27">
        <v>0.11666666666666665</v>
      </c>
      <c r="K82" s="26">
        <v>2</v>
      </c>
      <c r="L82" s="27">
        <v>0.14285714285714285</v>
      </c>
      <c r="M82" s="26">
        <v>1</v>
      </c>
      <c r="N82" s="27">
        <v>0.05</v>
      </c>
      <c r="O82" s="26">
        <v>6</v>
      </c>
      <c r="P82" s="27">
        <v>0.14285714285714285</v>
      </c>
      <c r="Q82" s="26">
        <v>7</v>
      </c>
      <c r="R82" s="27">
        <v>0.13725490196078433</v>
      </c>
      <c r="S82" s="26">
        <v>9</v>
      </c>
      <c r="T82" s="27">
        <v>0.169811320754717</v>
      </c>
      <c r="U82" s="26">
        <v>2</v>
      </c>
      <c r="V82" s="27">
        <v>7.6923076923076927E-2</v>
      </c>
      <c r="W82" s="26">
        <v>0</v>
      </c>
      <c r="X82" s="27">
        <v>0</v>
      </c>
      <c r="Y82" s="26">
        <v>3</v>
      </c>
      <c r="Z82" s="27">
        <v>0.23076923076923075</v>
      </c>
      <c r="AA82" s="26">
        <v>0</v>
      </c>
      <c r="AB82" s="28">
        <v>0</v>
      </c>
    </row>
    <row r="83" spans="2:28">
      <c r="B83" s="25" t="s">
        <v>138</v>
      </c>
      <c r="C83" s="26">
        <v>4</v>
      </c>
      <c r="D83" s="27">
        <v>3.5398230088495575E-2</v>
      </c>
      <c r="E83" s="26">
        <v>0</v>
      </c>
      <c r="F83" s="27">
        <v>0</v>
      </c>
      <c r="G83" s="26">
        <v>0</v>
      </c>
      <c r="H83" s="27">
        <v>0</v>
      </c>
      <c r="I83" s="26">
        <v>3</v>
      </c>
      <c r="J83" s="27">
        <v>0.05</v>
      </c>
      <c r="K83" s="26">
        <v>1</v>
      </c>
      <c r="L83" s="27">
        <v>7.1428571428571425E-2</v>
      </c>
      <c r="M83" s="26">
        <v>1</v>
      </c>
      <c r="N83" s="27">
        <v>0.05</v>
      </c>
      <c r="O83" s="26">
        <v>2</v>
      </c>
      <c r="P83" s="27">
        <v>4.7619047619047616E-2</v>
      </c>
      <c r="Q83" s="26">
        <v>1</v>
      </c>
      <c r="R83" s="27">
        <v>1.9607843137254902E-2</v>
      </c>
      <c r="S83" s="26">
        <v>0</v>
      </c>
      <c r="T83" s="27">
        <v>0</v>
      </c>
      <c r="U83" s="26">
        <v>2</v>
      </c>
      <c r="V83" s="27">
        <v>7.6923076923076927E-2</v>
      </c>
      <c r="W83" s="26">
        <v>1</v>
      </c>
      <c r="X83" s="27">
        <v>6.6666666666666666E-2</v>
      </c>
      <c r="Y83" s="26">
        <v>1</v>
      </c>
      <c r="Z83" s="27">
        <v>7.6923076923076927E-2</v>
      </c>
      <c r="AA83" s="26">
        <v>0</v>
      </c>
      <c r="AB83" s="28">
        <v>0</v>
      </c>
    </row>
    <row r="84" spans="2:28" ht="22.5" customHeight="1">
      <c r="B84" s="25" t="s">
        <v>139</v>
      </c>
      <c r="C84" s="26">
        <v>4</v>
      </c>
      <c r="D84" s="27">
        <v>3.5398230088495575E-2</v>
      </c>
      <c r="E84" s="26">
        <v>1</v>
      </c>
      <c r="F84" s="27">
        <v>0.05</v>
      </c>
      <c r="G84" s="26">
        <v>2</v>
      </c>
      <c r="H84" s="27">
        <v>0.10526315789473684</v>
      </c>
      <c r="I84" s="26">
        <v>1</v>
      </c>
      <c r="J84" s="27">
        <v>1.6666666666666666E-2</v>
      </c>
      <c r="K84" s="26">
        <v>0</v>
      </c>
      <c r="L84" s="27">
        <v>0</v>
      </c>
      <c r="M84" s="26">
        <v>2</v>
      </c>
      <c r="N84" s="27">
        <v>0.1</v>
      </c>
      <c r="O84" s="26">
        <v>2</v>
      </c>
      <c r="P84" s="27">
        <v>4.7619047619047616E-2</v>
      </c>
      <c r="Q84" s="26">
        <v>0</v>
      </c>
      <c r="R84" s="27">
        <v>0</v>
      </c>
      <c r="S84" s="26">
        <v>2</v>
      </c>
      <c r="T84" s="27">
        <v>3.7735849056603772E-2</v>
      </c>
      <c r="U84" s="26">
        <v>1</v>
      </c>
      <c r="V84" s="27">
        <v>3.8461538461538464E-2</v>
      </c>
      <c r="W84" s="26">
        <v>0</v>
      </c>
      <c r="X84" s="27">
        <v>0</v>
      </c>
      <c r="Y84" s="26">
        <v>0</v>
      </c>
      <c r="Z84" s="27">
        <v>0</v>
      </c>
      <c r="AA84" s="26">
        <v>1</v>
      </c>
      <c r="AB84" s="28">
        <v>0.16666666666666663</v>
      </c>
    </row>
    <row r="85" spans="2:28" ht="15.75" customHeight="1" thickBot="1">
      <c r="B85" s="29" t="s">
        <v>1269</v>
      </c>
      <c r="C85" s="30">
        <v>113</v>
      </c>
      <c r="D85" s="31">
        <v>1</v>
      </c>
      <c r="E85" s="30">
        <v>20</v>
      </c>
      <c r="F85" s="31">
        <v>1</v>
      </c>
      <c r="G85" s="30">
        <v>19</v>
      </c>
      <c r="H85" s="31">
        <v>1</v>
      </c>
      <c r="I85" s="30">
        <v>60</v>
      </c>
      <c r="J85" s="31">
        <v>1</v>
      </c>
      <c r="K85" s="30">
        <v>14</v>
      </c>
      <c r="L85" s="31">
        <v>1</v>
      </c>
      <c r="M85" s="30">
        <v>20</v>
      </c>
      <c r="N85" s="31">
        <v>1</v>
      </c>
      <c r="O85" s="30">
        <v>42</v>
      </c>
      <c r="P85" s="31">
        <v>1</v>
      </c>
      <c r="Q85" s="30">
        <v>51</v>
      </c>
      <c r="R85" s="31">
        <v>1</v>
      </c>
      <c r="S85" s="30">
        <v>53</v>
      </c>
      <c r="T85" s="31">
        <v>1</v>
      </c>
      <c r="U85" s="30">
        <v>26</v>
      </c>
      <c r="V85" s="31">
        <v>1</v>
      </c>
      <c r="W85" s="30">
        <v>15</v>
      </c>
      <c r="X85" s="31">
        <v>1</v>
      </c>
      <c r="Y85" s="30">
        <v>13</v>
      </c>
      <c r="Z85" s="31">
        <v>1</v>
      </c>
      <c r="AA85" s="30">
        <v>6</v>
      </c>
      <c r="AB85" s="32">
        <v>1</v>
      </c>
    </row>
    <row r="86" spans="2:28" ht="15" thickTop="1">
      <c r="B86" s="1666" t="s">
        <v>1457</v>
      </c>
      <c r="C86" s="1666"/>
      <c r="D86" s="1666"/>
      <c r="E86" s="1666"/>
      <c r="F86" s="1666"/>
      <c r="G86" s="1666"/>
      <c r="H86" s="1666"/>
      <c r="I86" s="1666"/>
      <c r="J86" s="1666"/>
      <c r="K86" s="1666"/>
      <c r="L86" s="1666"/>
      <c r="M86" s="1666"/>
      <c r="N86" s="1666"/>
      <c r="O86" s="1666"/>
      <c r="P86" s="1666"/>
      <c r="Q86" s="1666"/>
      <c r="R86" s="1666"/>
      <c r="S86" s="1666"/>
      <c r="T86" s="1666"/>
      <c r="U86" s="1666"/>
      <c r="V86" s="1666"/>
      <c r="W86" s="1666"/>
      <c r="X86" s="1666"/>
      <c r="Y86" s="1666"/>
      <c r="Z86" s="1666"/>
      <c r="AA86" s="1666"/>
      <c r="AB86" s="1666"/>
    </row>
    <row r="87" spans="2:28" ht="15" customHeight="1">
      <c r="B87"/>
      <c r="C87"/>
      <c r="D87"/>
      <c r="E87"/>
      <c r="F87"/>
      <c r="G87"/>
      <c r="H87"/>
      <c r="I87"/>
      <c r="J87"/>
      <c r="K87"/>
      <c r="L87"/>
      <c r="M87"/>
      <c r="N87"/>
      <c r="O87"/>
      <c r="P87"/>
      <c r="Q87"/>
      <c r="R87"/>
      <c r="S87"/>
      <c r="T87"/>
      <c r="U87"/>
      <c r="V87"/>
      <c r="W87"/>
      <c r="X87"/>
      <c r="Y87"/>
      <c r="Z87"/>
      <c r="AA87"/>
      <c r="AB87"/>
    </row>
    <row r="88" spans="2:28" ht="48.75" customHeight="1" thickBot="1">
      <c r="B88" s="1658" t="s">
        <v>1350</v>
      </c>
      <c r="C88" s="1658"/>
      <c r="D88" s="1658"/>
      <c r="E88" s="1658"/>
      <c r="F88" s="1658"/>
      <c r="G88" s="1658"/>
      <c r="H88" s="1658"/>
      <c r="I88" s="1658"/>
      <c r="J88" s="1658"/>
      <c r="K88" s="1658"/>
      <c r="L88" s="1658"/>
      <c r="M88" s="1658"/>
      <c r="N88" s="1658"/>
      <c r="O88" s="1658"/>
      <c r="P88" s="1658"/>
      <c r="Q88" s="1658"/>
      <c r="R88" s="1658"/>
      <c r="S88" s="1658"/>
      <c r="T88" s="1658"/>
      <c r="U88" s="1658"/>
      <c r="V88" s="1658"/>
      <c r="W88" s="1658"/>
      <c r="X88" s="1658"/>
      <c r="Y88" s="1658"/>
      <c r="Z88" s="1658"/>
      <c r="AA88" s="1658"/>
      <c r="AB88" s="1658"/>
    </row>
    <row r="89" spans="2:28" ht="15" thickTop="1">
      <c r="B89" s="1659"/>
      <c r="C89" s="1662" t="s">
        <v>44</v>
      </c>
      <c r="D89" s="1662"/>
      <c r="E89" s="1662" t="s">
        <v>123</v>
      </c>
      <c r="F89" s="1662"/>
      <c r="G89" s="1662"/>
      <c r="H89" s="1662"/>
      <c r="I89" s="1662"/>
      <c r="J89" s="1662"/>
      <c r="K89" s="1662"/>
      <c r="L89" s="1662"/>
      <c r="M89" s="1662" t="s">
        <v>124</v>
      </c>
      <c r="N89" s="1662"/>
      <c r="O89" s="1662"/>
      <c r="P89" s="1662"/>
      <c r="Q89" s="1662"/>
      <c r="R89" s="1662"/>
      <c r="S89" s="1662" t="s">
        <v>45</v>
      </c>
      <c r="T89" s="1662"/>
      <c r="U89" s="1662"/>
      <c r="V89" s="1662"/>
      <c r="W89" s="1662"/>
      <c r="X89" s="1662"/>
      <c r="Y89" s="1662"/>
      <c r="Z89" s="1662"/>
      <c r="AA89" s="1662"/>
      <c r="AB89" s="1663"/>
    </row>
    <row r="90" spans="2:28" ht="42" customHeight="1">
      <c r="B90" s="1660"/>
      <c r="C90" s="1664" t="s">
        <v>127</v>
      </c>
      <c r="D90" s="1664" t="s">
        <v>128</v>
      </c>
      <c r="E90" s="1664" t="s">
        <v>46</v>
      </c>
      <c r="F90" s="1664"/>
      <c r="G90" s="1664" t="s">
        <v>1078</v>
      </c>
      <c r="H90" s="1664"/>
      <c r="I90" s="1664" t="s">
        <v>1077</v>
      </c>
      <c r="J90" s="1664"/>
      <c r="K90" s="1664" t="s">
        <v>1098</v>
      </c>
      <c r="L90" s="1664"/>
      <c r="M90" s="1664" t="s">
        <v>48</v>
      </c>
      <c r="N90" s="1664"/>
      <c r="O90" s="1664" t="s">
        <v>49</v>
      </c>
      <c r="P90" s="1664"/>
      <c r="Q90" s="1664" t="s">
        <v>1441</v>
      </c>
      <c r="R90" s="1664"/>
      <c r="S90" s="1664" t="s">
        <v>1065</v>
      </c>
      <c r="T90" s="1664"/>
      <c r="U90" s="1664" t="s">
        <v>1066</v>
      </c>
      <c r="V90" s="1664"/>
      <c r="W90" s="1664" t="s">
        <v>1067</v>
      </c>
      <c r="X90" s="1664"/>
      <c r="Y90" s="1664" t="s">
        <v>125</v>
      </c>
      <c r="Z90" s="1664"/>
      <c r="AA90" s="1664" t="s">
        <v>47</v>
      </c>
      <c r="AB90" s="1665"/>
    </row>
    <row r="91" spans="2:28">
      <c r="B91" s="1661"/>
      <c r="C91" s="1664"/>
      <c r="D91" s="1664"/>
      <c r="E91" s="841" t="s">
        <v>127</v>
      </c>
      <c r="F91" s="841" t="s">
        <v>128</v>
      </c>
      <c r="G91" s="841" t="s">
        <v>127</v>
      </c>
      <c r="H91" s="841" t="s">
        <v>128</v>
      </c>
      <c r="I91" s="841" t="s">
        <v>127</v>
      </c>
      <c r="J91" s="841" t="s">
        <v>128</v>
      </c>
      <c r="K91" s="841" t="s">
        <v>127</v>
      </c>
      <c r="L91" s="841" t="s">
        <v>128</v>
      </c>
      <c r="M91" s="841" t="s">
        <v>127</v>
      </c>
      <c r="N91" s="841" t="s">
        <v>128</v>
      </c>
      <c r="O91" s="841" t="s">
        <v>127</v>
      </c>
      <c r="P91" s="841" t="s">
        <v>128</v>
      </c>
      <c r="Q91" s="841" t="s">
        <v>127</v>
      </c>
      <c r="R91" s="841" t="s">
        <v>128</v>
      </c>
      <c r="S91" s="841" t="s">
        <v>127</v>
      </c>
      <c r="T91" s="841" t="s">
        <v>128</v>
      </c>
      <c r="U91" s="841" t="s">
        <v>127</v>
      </c>
      <c r="V91" s="841" t="s">
        <v>128</v>
      </c>
      <c r="W91" s="841" t="s">
        <v>127</v>
      </c>
      <c r="X91" s="841" t="s">
        <v>128</v>
      </c>
      <c r="Y91" s="841" t="s">
        <v>127</v>
      </c>
      <c r="Z91" s="841" t="s">
        <v>128</v>
      </c>
      <c r="AA91" s="841" t="s">
        <v>127</v>
      </c>
      <c r="AB91" s="842" t="s">
        <v>128</v>
      </c>
    </row>
    <row r="92" spans="2:28">
      <c r="B92" s="21" t="s">
        <v>154</v>
      </c>
      <c r="C92" s="22">
        <v>63</v>
      </c>
      <c r="D92" s="23">
        <v>0.55752212389380529</v>
      </c>
      <c r="E92" s="22">
        <v>6</v>
      </c>
      <c r="F92" s="23">
        <v>0.3</v>
      </c>
      <c r="G92" s="22">
        <v>12</v>
      </c>
      <c r="H92" s="23">
        <v>0.63157894736842102</v>
      </c>
      <c r="I92" s="22">
        <v>35</v>
      </c>
      <c r="J92" s="23">
        <v>0.58333333333333337</v>
      </c>
      <c r="K92" s="22">
        <v>10</v>
      </c>
      <c r="L92" s="23">
        <v>0.7142857142857143</v>
      </c>
      <c r="M92" s="22">
        <v>12</v>
      </c>
      <c r="N92" s="23">
        <v>0.6</v>
      </c>
      <c r="O92" s="22">
        <v>25</v>
      </c>
      <c r="P92" s="23">
        <v>0.59523809523809523</v>
      </c>
      <c r="Q92" s="22">
        <v>26</v>
      </c>
      <c r="R92" s="23">
        <v>0.50980392156862742</v>
      </c>
      <c r="S92" s="22">
        <v>30</v>
      </c>
      <c r="T92" s="23">
        <v>0.56603773584905659</v>
      </c>
      <c r="U92" s="22">
        <v>17</v>
      </c>
      <c r="V92" s="23">
        <v>0.65384615384615385</v>
      </c>
      <c r="W92" s="22">
        <v>6</v>
      </c>
      <c r="X92" s="23">
        <v>0.4</v>
      </c>
      <c r="Y92" s="22">
        <v>8</v>
      </c>
      <c r="Z92" s="23">
        <v>0.61538461538461542</v>
      </c>
      <c r="AA92" s="22">
        <v>2</v>
      </c>
      <c r="AB92" s="24">
        <v>0.33333333333333326</v>
      </c>
    </row>
    <row r="93" spans="2:28" ht="15.75" customHeight="1">
      <c r="B93" s="25" t="s">
        <v>137</v>
      </c>
      <c r="C93" s="26">
        <v>20</v>
      </c>
      <c r="D93" s="27">
        <v>0.17699115044247787</v>
      </c>
      <c r="E93" s="26">
        <v>5</v>
      </c>
      <c r="F93" s="27">
        <v>0.25</v>
      </c>
      <c r="G93" s="26">
        <v>2</v>
      </c>
      <c r="H93" s="27">
        <v>0.10526315789473684</v>
      </c>
      <c r="I93" s="26">
        <v>9</v>
      </c>
      <c r="J93" s="27">
        <v>0.15</v>
      </c>
      <c r="K93" s="26">
        <v>4</v>
      </c>
      <c r="L93" s="27">
        <v>0.2857142857142857</v>
      </c>
      <c r="M93" s="26">
        <v>2</v>
      </c>
      <c r="N93" s="27">
        <v>0.1</v>
      </c>
      <c r="O93" s="26">
        <v>6</v>
      </c>
      <c r="P93" s="27">
        <v>0.14285714285714285</v>
      </c>
      <c r="Q93" s="26">
        <v>12</v>
      </c>
      <c r="R93" s="27">
        <v>0.23529411764705879</v>
      </c>
      <c r="S93" s="26">
        <v>7</v>
      </c>
      <c r="T93" s="27">
        <v>0.13207547169811321</v>
      </c>
      <c r="U93" s="26">
        <v>5</v>
      </c>
      <c r="V93" s="27">
        <v>0.19230769230769235</v>
      </c>
      <c r="W93" s="26">
        <v>5</v>
      </c>
      <c r="X93" s="27">
        <v>0.33333333333333326</v>
      </c>
      <c r="Y93" s="26">
        <v>3</v>
      </c>
      <c r="Z93" s="27">
        <v>0.23076923076923075</v>
      </c>
      <c r="AA93" s="26">
        <v>0</v>
      </c>
      <c r="AB93" s="28">
        <v>0</v>
      </c>
    </row>
    <row r="94" spans="2:28">
      <c r="B94" s="25" t="s">
        <v>138</v>
      </c>
      <c r="C94" s="26">
        <v>19</v>
      </c>
      <c r="D94" s="27">
        <v>0.16814159292035399</v>
      </c>
      <c r="E94" s="26">
        <v>6</v>
      </c>
      <c r="F94" s="27">
        <v>0.3</v>
      </c>
      <c r="G94" s="26">
        <v>2</v>
      </c>
      <c r="H94" s="27">
        <v>0.10526315789473684</v>
      </c>
      <c r="I94" s="26">
        <v>11</v>
      </c>
      <c r="J94" s="27">
        <v>0.18333333333333332</v>
      </c>
      <c r="K94" s="26">
        <v>0</v>
      </c>
      <c r="L94" s="27">
        <v>0</v>
      </c>
      <c r="M94" s="26">
        <v>1</v>
      </c>
      <c r="N94" s="27">
        <v>0.05</v>
      </c>
      <c r="O94" s="26">
        <v>8</v>
      </c>
      <c r="P94" s="27">
        <v>0.19047619047619047</v>
      </c>
      <c r="Q94" s="26">
        <v>10</v>
      </c>
      <c r="R94" s="27">
        <v>0.19607843137254904</v>
      </c>
      <c r="S94" s="26">
        <v>10</v>
      </c>
      <c r="T94" s="27">
        <v>0.18867924528301888</v>
      </c>
      <c r="U94" s="26">
        <v>3</v>
      </c>
      <c r="V94" s="27">
        <v>0.11538461538461538</v>
      </c>
      <c r="W94" s="26">
        <v>2</v>
      </c>
      <c r="X94" s="27">
        <v>0.13333333333333333</v>
      </c>
      <c r="Y94" s="26">
        <v>1</v>
      </c>
      <c r="Z94" s="27">
        <v>7.6923076923076927E-2</v>
      </c>
      <c r="AA94" s="26">
        <v>3</v>
      </c>
      <c r="AB94" s="28">
        <v>0.5</v>
      </c>
    </row>
    <row r="95" spans="2:28" ht="22.5" customHeight="1">
      <c r="B95" s="25" t="s">
        <v>139</v>
      </c>
      <c r="C95" s="26">
        <v>11</v>
      </c>
      <c r="D95" s="27">
        <v>9.7345132743362831E-2</v>
      </c>
      <c r="E95" s="26">
        <v>3</v>
      </c>
      <c r="F95" s="27">
        <v>0.15</v>
      </c>
      <c r="G95" s="26">
        <v>3</v>
      </c>
      <c r="H95" s="27">
        <v>0.15789473684210525</v>
      </c>
      <c r="I95" s="26">
        <v>5</v>
      </c>
      <c r="J95" s="27">
        <v>8.3333333333333315E-2</v>
      </c>
      <c r="K95" s="26">
        <v>0</v>
      </c>
      <c r="L95" s="27">
        <v>0</v>
      </c>
      <c r="M95" s="26">
        <v>5</v>
      </c>
      <c r="N95" s="27">
        <v>0.25</v>
      </c>
      <c r="O95" s="26">
        <v>3</v>
      </c>
      <c r="P95" s="27">
        <v>7.1428571428571425E-2</v>
      </c>
      <c r="Q95" s="26">
        <v>3</v>
      </c>
      <c r="R95" s="27">
        <v>5.8823529411764698E-2</v>
      </c>
      <c r="S95" s="26">
        <v>6</v>
      </c>
      <c r="T95" s="27">
        <v>0.11320754716981134</v>
      </c>
      <c r="U95" s="26">
        <v>1</v>
      </c>
      <c r="V95" s="27">
        <v>3.8461538461538464E-2</v>
      </c>
      <c r="W95" s="26">
        <v>2</v>
      </c>
      <c r="X95" s="27">
        <v>0.13333333333333333</v>
      </c>
      <c r="Y95" s="26">
        <v>1</v>
      </c>
      <c r="Z95" s="27">
        <v>7.6923076923076927E-2</v>
      </c>
      <c r="AA95" s="26">
        <v>1</v>
      </c>
      <c r="AB95" s="28">
        <v>0.16666666666666663</v>
      </c>
    </row>
    <row r="96" spans="2:28" ht="15.75" customHeight="1" thickBot="1">
      <c r="B96" s="29" t="s">
        <v>1269</v>
      </c>
      <c r="C96" s="30">
        <v>113</v>
      </c>
      <c r="D96" s="31">
        <v>1</v>
      </c>
      <c r="E96" s="30">
        <v>20</v>
      </c>
      <c r="F96" s="31">
        <v>1</v>
      </c>
      <c r="G96" s="30">
        <v>19</v>
      </c>
      <c r="H96" s="31">
        <v>1</v>
      </c>
      <c r="I96" s="30">
        <v>60</v>
      </c>
      <c r="J96" s="31">
        <v>1</v>
      </c>
      <c r="K96" s="30">
        <v>14</v>
      </c>
      <c r="L96" s="31">
        <v>1</v>
      </c>
      <c r="M96" s="30">
        <v>20</v>
      </c>
      <c r="N96" s="31">
        <v>1</v>
      </c>
      <c r="O96" s="30">
        <v>42</v>
      </c>
      <c r="P96" s="31">
        <v>1</v>
      </c>
      <c r="Q96" s="30">
        <v>51</v>
      </c>
      <c r="R96" s="31">
        <v>1</v>
      </c>
      <c r="S96" s="30">
        <v>53</v>
      </c>
      <c r="T96" s="31">
        <v>1</v>
      </c>
      <c r="U96" s="30">
        <v>26</v>
      </c>
      <c r="V96" s="31">
        <v>1</v>
      </c>
      <c r="W96" s="30">
        <v>15</v>
      </c>
      <c r="X96" s="31">
        <v>1</v>
      </c>
      <c r="Y96" s="30">
        <v>13</v>
      </c>
      <c r="Z96" s="31">
        <v>1</v>
      </c>
      <c r="AA96" s="30">
        <v>6</v>
      </c>
      <c r="AB96" s="32">
        <v>1</v>
      </c>
    </row>
    <row r="97" spans="2:28" ht="15" thickTop="1">
      <c r="B97" s="1666" t="s">
        <v>1457</v>
      </c>
      <c r="C97" s="1666"/>
      <c r="D97" s="1666"/>
      <c r="E97" s="1666"/>
      <c r="F97" s="1666"/>
      <c r="G97" s="1666"/>
      <c r="H97" s="1666"/>
      <c r="I97" s="1666"/>
      <c r="J97" s="1666"/>
      <c r="K97" s="1666"/>
      <c r="L97" s="1666"/>
      <c r="M97" s="1666"/>
      <c r="N97" s="1666"/>
      <c r="O97" s="1666"/>
      <c r="P97" s="1666"/>
      <c r="Q97" s="1666"/>
      <c r="R97" s="1666"/>
      <c r="S97" s="1666"/>
      <c r="T97" s="1666"/>
      <c r="U97" s="1666"/>
      <c r="V97" s="1666"/>
      <c r="W97" s="1666"/>
      <c r="X97" s="1666"/>
      <c r="Y97" s="1666"/>
      <c r="Z97" s="1666"/>
      <c r="AA97" s="1666"/>
      <c r="AB97" s="1666"/>
    </row>
    <row r="98" spans="2:28">
      <c r="B98"/>
      <c r="C98"/>
      <c r="D98"/>
      <c r="E98"/>
      <c r="F98"/>
      <c r="G98"/>
      <c r="H98"/>
      <c r="I98"/>
      <c r="J98"/>
      <c r="K98"/>
      <c r="L98"/>
      <c r="M98"/>
      <c r="N98"/>
      <c r="O98"/>
      <c r="P98"/>
      <c r="Q98"/>
      <c r="R98"/>
      <c r="S98"/>
      <c r="T98"/>
      <c r="U98"/>
      <c r="V98"/>
      <c r="W98"/>
      <c r="X98"/>
      <c r="Y98"/>
      <c r="Z98"/>
      <c r="AA98"/>
      <c r="AB98"/>
    </row>
    <row r="99" spans="2:28" ht="49.5" customHeight="1" thickBot="1">
      <c r="B99" s="1658" t="s">
        <v>1351</v>
      </c>
      <c r="C99" s="1658"/>
      <c r="D99" s="1658"/>
      <c r="E99" s="1658"/>
      <c r="F99" s="1658"/>
      <c r="G99" s="1658"/>
      <c r="H99" s="1658"/>
      <c r="I99" s="1658"/>
      <c r="J99" s="1658"/>
      <c r="K99" s="1658"/>
      <c r="L99" s="1658"/>
      <c r="M99" s="1658"/>
      <c r="N99" s="1658"/>
      <c r="O99" s="1658"/>
      <c r="P99" s="1658"/>
      <c r="Q99" s="1658"/>
      <c r="R99" s="1658"/>
      <c r="S99" s="1658"/>
      <c r="T99" s="1658"/>
      <c r="U99" s="1658"/>
      <c r="V99" s="1658"/>
      <c r="W99" s="1658"/>
      <c r="X99" s="1658"/>
      <c r="Y99" s="1658"/>
      <c r="Z99" s="1658"/>
      <c r="AA99" s="1658"/>
      <c r="AB99" s="1658"/>
    </row>
    <row r="100" spans="2:28" ht="15" thickTop="1">
      <c r="B100" s="1659"/>
      <c r="C100" s="1662" t="s">
        <v>44</v>
      </c>
      <c r="D100" s="1662"/>
      <c r="E100" s="1662" t="s">
        <v>123</v>
      </c>
      <c r="F100" s="1662"/>
      <c r="G100" s="1662"/>
      <c r="H100" s="1662"/>
      <c r="I100" s="1662"/>
      <c r="J100" s="1662"/>
      <c r="K100" s="1662"/>
      <c r="L100" s="1662"/>
      <c r="M100" s="1662" t="s">
        <v>124</v>
      </c>
      <c r="N100" s="1662"/>
      <c r="O100" s="1662"/>
      <c r="P100" s="1662"/>
      <c r="Q100" s="1662"/>
      <c r="R100" s="1662"/>
      <c r="S100" s="1662" t="s">
        <v>45</v>
      </c>
      <c r="T100" s="1662"/>
      <c r="U100" s="1662"/>
      <c r="V100" s="1662"/>
      <c r="W100" s="1662"/>
      <c r="X100" s="1662"/>
      <c r="Y100" s="1662"/>
      <c r="Z100" s="1662"/>
      <c r="AA100" s="1662"/>
      <c r="AB100" s="1663"/>
    </row>
    <row r="101" spans="2:28" ht="42" customHeight="1">
      <c r="B101" s="1660"/>
      <c r="C101" s="1664" t="s">
        <v>127</v>
      </c>
      <c r="D101" s="1664" t="s">
        <v>128</v>
      </c>
      <c r="E101" s="1664" t="s">
        <v>46</v>
      </c>
      <c r="F101" s="1664"/>
      <c r="G101" s="1664" t="s">
        <v>1078</v>
      </c>
      <c r="H101" s="1664"/>
      <c r="I101" s="1664" t="s">
        <v>1077</v>
      </c>
      <c r="J101" s="1664"/>
      <c r="K101" s="1664" t="s">
        <v>1098</v>
      </c>
      <c r="L101" s="1664"/>
      <c r="M101" s="1664" t="s">
        <v>48</v>
      </c>
      <c r="N101" s="1664"/>
      <c r="O101" s="1664" t="s">
        <v>49</v>
      </c>
      <c r="P101" s="1664"/>
      <c r="Q101" s="1664" t="s">
        <v>1441</v>
      </c>
      <c r="R101" s="1664"/>
      <c r="S101" s="1664" t="s">
        <v>1065</v>
      </c>
      <c r="T101" s="1664"/>
      <c r="U101" s="1664" t="s">
        <v>1066</v>
      </c>
      <c r="V101" s="1664"/>
      <c r="W101" s="1664" t="s">
        <v>1067</v>
      </c>
      <c r="X101" s="1664"/>
      <c r="Y101" s="1664" t="s">
        <v>125</v>
      </c>
      <c r="Z101" s="1664"/>
      <c r="AA101" s="1664" t="s">
        <v>47</v>
      </c>
      <c r="AB101" s="1665"/>
    </row>
    <row r="102" spans="2:28">
      <c r="B102" s="1661"/>
      <c r="C102" s="1664"/>
      <c r="D102" s="1664"/>
      <c r="E102" s="841" t="s">
        <v>127</v>
      </c>
      <c r="F102" s="841" t="s">
        <v>128</v>
      </c>
      <c r="G102" s="841" t="s">
        <v>127</v>
      </c>
      <c r="H102" s="841" t="s">
        <v>128</v>
      </c>
      <c r="I102" s="841" t="s">
        <v>127</v>
      </c>
      <c r="J102" s="841" t="s">
        <v>128</v>
      </c>
      <c r="K102" s="841" t="s">
        <v>127</v>
      </c>
      <c r="L102" s="841" t="s">
        <v>128</v>
      </c>
      <c r="M102" s="841" t="s">
        <v>127</v>
      </c>
      <c r="N102" s="841" t="s">
        <v>128</v>
      </c>
      <c r="O102" s="841" t="s">
        <v>127</v>
      </c>
      <c r="P102" s="841" t="s">
        <v>128</v>
      </c>
      <c r="Q102" s="841" t="s">
        <v>127</v>
      </c>
      <c r="R102" s="841" t="s">
        <v>128</v>
      </c>
      <c r="S102" s="841" t="s">
        <v>127</v>
      </c>
      <c r="T102" s="841" t="s">
        <v>128</v>
      </c>
      <c r="U102" s="841" t="s">
        <v>127</v>
      </c>
      <c r="V102" s="841" t="s">
        <v>128</v>
      </c>
      <c r="W102" s="841" t="s">
        <v>127</v>
      </c>
      <c r="X102" s="841" t="s">
        <v>128</v>
      </c>
      <c r="Y102" s="841" t="s">
        <v>127</v>
      </c>
      <c r="Z102" s="841" t="s">
        <v>128</v>
      </c>
      <c r="AA102" s="841" t="s">
        <v>127</v>
      </c>
      <c r="AB102" s="842" t="s">
        <v>128</v>
      </c>
    </row>
    <row r="103" spans="2:28">
      <c r="B103" s="21" t="s">
        <v>154</v>
      </c>
      <c r="C103" s="22">
        <v>60</v>
      </c>
      <c r="D103" s="23">
        <v>0.53097345132743368</v>
      </c>
      <c r="E103" s="22">
        <v>3</v>
      </c>
      <c r="F103" s="23">
        <v>0.15</v>
      </c>
      <c r="G103" s="22">
        <v>12</v>
      </c>
      <c r="H103" s="23">
        <v>0.63157894736842102</v>
      </c>
      <c r="I103" s="22">
        <v>34</v>
      </c>
      <c r="J103" s="23">
        <v>0.56666666666666665</v>
      </c>
      <c r="K103" s="22">
        <v>11</v>
      </c>
      <c r="L103" s="23">
        <v>0.7857142857142857</v>
      </c>
      <c r="M103" s="22">
        <v>8</v>
      </c>
      <c r="N103" s="23">
        <v>0.4</v>
      </c>
      <c r="O103" s="22">
        <v>26</v>
      </c>
      <c r="P103" s="23">
        <v>0.61904761904761907</v>
      </c>
      <c r="Q103" s="22">
        <v>26</v>
      </c>
      <c r="R103" s="23">
        <v>0.50980392156862742</v>
      </c>
      <c r="S103" s="22">
        <v>34</v>
      </c>
      <c r="T103" s="23">
        <v>0.64150943396226412</v>
      </c>
      <c r="U103" s="22">
        <v>11</v>
      </c>
      <c r="V103" s="23">
        <v>0.42307692307692307</v>
      </c>
      <c r="W103" s="22">
        <v>6</v>
      </c>
      <c r="X103" s="23">
        <v>0.4</v>
      </c>
      <c r="Y103" s="22">
        <v>7</v>
      </c>
      <c r="Z103" s="23">
        <v>0.53846153846153844</v>
      </c>
      <c r="AA103" s="22">
        <v>2</v>
      </c>
      <c r="AB103" s="24">
        <v>0.33333333333333326</v>
      </c>
    </row>
    <row r="104" spans="2:28" ht="15.75" customHeight="1">
      <c r="B104" s="25" t="s">
        <v>137</v>
      </c>
      <c r="C104" s="26">
        <v>28</v>
      </c>
      <c r="D104" s="27">
        <v>0.24778761061946902</v>
      </c>
      <c r="E104" s="26">
        <v>6</v>
      </c>
      <c r="F104" s="27">
        <v>0.3</v>
      </c>
      <c r="G104" s="26">
        <v>5</v>
      </c>
      <c r="H104" s="27">
        <v>0.26315789473684209</v>
      </c>
      <c r="I104" s="26">
        <v>15</v>
      </c>
      <c r="J104" s="27">
        <v>0.25</v>
      </c>
      <c r="K104" s="26">
        <v>2</v>
      </c>
      <c r="L104" s="27">
        <v>0.14285714285714285</v>
      </c>
      <c r="M104" s="26">
        <v>6</v>
      </c>
      <c r="N104" s="27">
        <v>0.3</v>
      </c>
      <c r="O104" s="26">
        <v>10</v>
      </c>
      <c r="P104" s="27">
        <v>0.23809523809523805</v>
      </c>
      <c r="Q104" s="26">
        <v>12</v>
      </c>
      <c r="R104" s="27">
        <v>0.23529411764705879</v>
      </c>
      <c r="S104" s="26">
        <v>9</v>
      </c>
      <c r="T104" s="27">
        <v>0.169811320754717</v>
      </c>
      <c r="U104" s="26">
        <v>10</v>
      </c>
      <c r="V104" s="27">
        <v>0.38461538461538469</v>
      </c>
      <c r="W104" s="26">
        <v>5</v>
      </c>
      <c r="X104" s="27">
        <v>0.33333333333333326</v>
      </c>
      <c r="Y104" s="26">
        <v>3</v>
      </c>
      <c r="Z104" s="27">
        <v>0.23076923076923075</v>
      </c>
      <c r="AA104" s="26">
        <v>1</v>
      </c>
      <c r="AB104" s="28">
        <v>0.16666666666666663</v>
      </c>
    </row>
    <row r="105" spans="2:28">
      <c r="B105" s="25" t="s">
        <v>138</v>
      </c>
      <c r="C105" s="26">
        <v>21</v>
      </c>
      <c r="D105" s="27">
        <v>0.18584070796460178</v>
      </c>
      <c r="E105" s="26">
        <v>9</v>
      </c>
      <c r="F105" s="27">
        <v>0.45</v>
      </c>
      <c r="G105" s="26">
        <v>1</v>
      </c>
      <c r="H105" s="27">
        <v>5.2631578947368418E-2</v>
      </c>
      <c r="I105" s="26">
        <v>10</v>
      </c>
      <c r="J105" s="27">
        <v>0.16666666666666663</v>
      </c>
      <c r="K105" s="26">
        <v>1</v>
      </c>
      <c r="L105" s="27">
        <v>7.1428571428571425E-2</v>
      </c>
      <c r="M105" s="26">
        <v>2</v>
      </c>
      <c r="N105" s="27">
        <v>0.1</v>
      </c>
      <c r="O105" s="26">
        <v>6</v>
      </c>
      <c r="P105" s="27">
        <v>0.14285714285714285</v>
      </c>
      <c r="Q105" s="26">
        <v>13</v>
      </c>
      <c r="R105" s="27">
        <v>0.25490196078431371</v>
      </c>
      <c r="S105" s="26">
        <v>8</v>
      </c>
      <c r="T105" s="27">
        <v>0.15094339622641509</v>
      </c>
      <c r="U105" s="26">
        <v>5</v>
      </c>
      <c r="V105" s="27">
        <v>0.19230769230769235</v>
      </c>
      <c r="W105" s="26">
        <v>4</v>
      </c>
      <c r="X105" s="27">
        <v>0.26666666666666666</v>
      </c>
      <c r="Y105" s="26">
        <v>2</v>
      </c>
      <c r="Z105" s="27">
        <v>0.15384615384615385</v>
      </c>
      <c r="AA105" s="26">
        <v>2</v>
      </c>
      <c r="AB105" s="28">
        <v>0.33333333333333326</v>
      </c>
    </row>
    <row r="106" spans="2:28" ht="22.5" customHeight="1">
      <c r="B106" s="25" t="s">
        <v>139</v>
      </c>
      <c r="C106" s="26">
        <v>4</v>
      </c>
      <c r="D106" s="27">
        <v>3.5398230088495575E-2</v>
      </c>
      <c r="E106" s="26">
        <v>2</v>
      </c>
      <c r="F106" s="27">
        <v>0.1</v>
      </c>
      <c r="G106" s="26">
        <v>1</v>
      </c>
      <c r="H106" s="27">
        <v>5.2631578947368418E-2</v>
      </c>
      <c r="I106" s="26">
        <v>1</v>
      </c>
      <c r="J106" s="27">
        <v>1.6666666666666666E-2</v>
      </c>
      <c r="K106" s="26">
        <v>0</v>
      </c>
      <c r="L106" s="27">
        <v>0</v>
      </c>
      <c r="M106" s="26">
        <v>4</v>
      </c>
      <c r="N106" s="27">
        <v>0.2</v>
      </c>
      <c r="O106" s="26">
        <v>0</v>
      </c>
      <c r="P106" s="27">
        <v>0</v>
      </c>
      <c r="Q106" s="26">
        <v>0</v>
      </c>
      <c r="R106" s="27">
        <v>0</v>
      </c>
      <c r="S106" s="26">
        <v>2</v>
      </c>
      <c r="T106" s="27">
        <v>3.7735849056603772E-2</v>
      </c>
      <c r="U106" s="26">
        <v>0</v>
      </c>
      <c r="V106" s="27">
        <v>0</v>
      </c>
      <c r="W106" s="26">
        <v>0</v>
      </c>
      <c r="X106" s="27">
        <v>0</v>
      </c>
      <c r="Y106" s="26">
        <v>1</v>
      </c>
      <c r="Z106" s="27">
        <v>7.6923076923076927E-2</v>
      </c>
      <c r="AA106" s="26">
        <v>1</v>
      </c>
      <c r="AB106" s="28">
        <v>0.16666666666666663</v>
      </c>
    </row>
    <row r="107" spans="2:28" ht="15.75" customHeight="1" thickBot="1">
      <c r="B107" s="29" t="s">
        <v>1269</v>
      </c>
      <c r="C107" s="30">
        <v>113</v>
      </c>
      <c r="D107" s="31">
        <v>1</v>
      </c>
      <c r="E107" s="30">
        <v>20</v>
      </c>
      <c r="F107" s="31">
        <v>1</v>
      </c>
      <c r="G107" s="30">
        <v>19</v>
      </c>
      <c r="H107" s="31">
        <v>1</v>
      </c>
      <c r="I107" s="30">
        <v>60</v>
      </c>
      <c r="J107" s="31">
        <v>1</v>
      </c>
      <c r="K107" s="30">
        <v>14</v>
      </c>
      <c r="L107" s="31">
        <v>1</v>
      </c>
      <c r="M107" s="30">
        <v>20</v>
      </c>
      <c r="N107" s="31">
        <v>1</v>
      </c>
      <c r="O107" s="30">
        <v>42</v>
      </c>
      <c r="P107" s="31">
        <v>1</v>
      </c>
      <c r="Q107" s="30">
        <v>51</v>
      </c>
      <c r="R107" s="31">
        <v>1</v>
      </c>
      <c r="S107" s="30">
        <v>53</v>
      </c>
      <c r="T107" s="31">
        <v>1</v>
      </c>
      <c r="U107" s="30">
        <v>26</v>
      </c>
      <c r="V107" s="31">
        <v>1</v>
      </c>
      <c r="W107" s="30">
        <v>15</v>
      </c>
      <c r="X107" s="31">
        <v>1</v>
      </c>
      <c r="Y107" s="30">
        <v>13</v>
      </c>
      <c r="Z107" s="31">
        <v>1</v>
      </c>
      <c r="AA107" s="30">
        <v>6</v>
      </c>
      <c r="AB107" s="32">
        <v>1</v>
      </c>
    </row>
    <row r="108" spans="2:28" ht="15.75" customHeight="1" thickTop="1">
      <c r="B108" s="1666" t="s">
        <v>1457</v>
      </c>
      <c r="C108" s="1666"/>
      <c r="D108" s="1666"/>
      <c r="E108" s="1666"/>
      <c r="F108" s="1666"/>
      <c r="G108" s="1666"/>
      <c r="H108" s="1666"/>
      <c r="I108" s="1666"/>
      <c r="J108" s="1666"/>
      <c r="K108" s="1666"/>
      <c r="L108" s="1666"/>
      <c r="M108" s="1666"/>
      <c r="N108" s="1666"/>
      <c r="O108" s="1666"/>
      <c r="P108" s="1666"/>
      <c r="Q108" s="1666"/>
      <c r="R108" s="1666"/>
      <c r="S108" s="1666"/>
      <c r="T108" s="1666"/>
      <c r="U108" s="1666"/>
      <c r="V108" s="1666"/>
      <c r="W108" s="1666"/>
      <c r="X108" s="1666"/>
      <c r="Y108" s="1666"/>
      <c r="Z108" s="1666"/>
      <c r="AA108" s="1666"/>
      <c r="AB108" s="1666"/>
    </row>
    <row r="109" spans="2:28">
      <c r="B109"/>
      <c r="C109"/>
      <c r="D109"/>
      <c r="E109"/>
      <c r="F109"/>
      <c r="G109"/>
      <c r="H109"/>
      <c r="I109"/>
      <c r="J109"/>
      <c r="K109"/>
      <c r="L109"/>
      <c r="M109"/>
      <c r="N109"/>
      <c r="O109"/>
      <c r="P109"/>
      <c r="Q109"/>
      <c r="R109"/>
      <c r="S109"/>
      <c r="T109"/>
      <c r="U109"/>
      <c r="V109"/>
      <c r="W109"/>
      <c r="X109"/>
      <c r="Y109"/>
      <c r="Z109"/>
      <c r="AA109"/>
      <c r="AB109"/>
    </row>
    <row r="110" spans="2:28" ht="55.5" customHeight="1" thickBot="1">
      <c r="B110" s="1658" t="s">
        <v>1352</v>
      </c>
      <c r="C110" s="1658"/>
      <c r="D110" s="1658"/>
      <c r="E110" s="1658"/>
      <c r="F110" s="1658"/>
      <c r="G110" s="1658"/>
      <c r="H110" s="1658"/>
      <c r="I110" s="1658"/>
      <c r="J110" s="1658"/>
      <c r="K110" s="1658"/>
      <c r="L110" s="1658"/>
      <c r="M110" s="1658"/>
      <c r="N110" s="1658"/>
      <c r="O110" s="1658"/>
      <c r="P110" s="1658"/>
      <c r="Q110" s="1658"/>
      <c r="R110" s="1658"/>
      <c r="S110" s="1658"/>
      <c r="T110" s="1658"/>
      <c r="U110" s="1658"/>
      <c r="V110" s="1658"/>
      <c r="W110" s="1658"/>
      <c r="X110" s="1658"/>
      <c r="Y110" s="1658"/>
      <c r="Z110" s="1658"/>
      <c r="AA110" s="1658"/>
      <c r="AB110" s="1658"/>
    </row>
    <row r="111" spans="2:28" ht="15" thickTop="1">
      <c r="B111" s="1659"/>
      <c r="C111" s="1662" t="s">
        <v>44</v>
      </c>
      <c r="D111" s="1662"/>
      <c r="E111" s="1662" t="s">
        <v>123</v>
      </c>
      <c r="F111" s="1662"/>
      <c r="G111" s="1662"/>
      <c r="H111" s="1662"/>
      <c r="I111" s="1662"/>
      <c r="J111" s="1662"/>
      <c r="K111" s="1662"/>
      <c r="L111" s="1662"/>
      <c r="M111" s="1662" t="s">
        <v>124</v>
      </c>
      <c r="N111" s="1662"/>
      <c r="O111" s="1662"/>
      <c r="P111" s="1662"/>
      <c r="Q111" s="1662"/>
      <c r="R111" s="1662"/>
      <c r="S111" s="1662" t="s">
        <v>45</v>
      </c>
      <c r="T111" s="1662"/>
      <c r="U111" s="1662"/>
      <c r="V111" s="1662"/>
      <c r="W111" s="1662"/>
      <c r="X111" s="1662"/>
      <c r="Y111" s="1662"/>
      <c r="Z111" s="1662"/>
      <c r="AA111" s="1662"/>
      <c r="AB111" s="1663"/>
    </row>
    <row r="112" spans="2:28" ht="42" customHeight="1">
      <c r="B112" s="1660"/>
      <c r="C112" s="1664" t="s">
        <v>127</v>
      </c>
      <c r="D112" s="1664" t="s">
        <v>128</v>
      </c>
      <c r="E112" s="1664" t="s">
        <v>46</v>
      </c>
      <c r="F112" s="1664"/>
      <c r="G112" s="1664" t="s">
        <v>1078</v>
      </c>
      <c r="H112" s="1664"/>
      <c r="I112" s="1664" t="s">
        <v>1077</v>
      </c>
      <c r="J112" s="1664"/>
      <c r="K112" s="1664" t="s">
        <v>1098</v>
      </c>
      <c r="L112" s="1664"/>
      <c r="M112" s="1664" t="s">
        <v>48</v>
      </c>
      <c r="N112" s="1664"/>
      <c r="O112" s="1664" t="s">
        <v>49</v>
      </c>
      <c r="P112" s="1664"/>
      <c r="Q112" s="1664" t="s">
        <v>1441</v>
      </c>
      <c r="R112" s="1664"/>
      <c r="S112" s="1664" t="s">
        <v>1065</v>
      </c>
      <c r="T112" s="1664"/>
      <c r="U112" s="1664" t="s">
        <v>1066</v>
      </c>
      <c r="V112" s="1664"/>
      <c r="W112" s="1664" t="s">
        <v>1067</v>
      </c>
      <c r="X112" s="1664"/>
      <c r="Y112" s="1664" t="s">
        <v>125</v>
      </c>
      <c r="Z112" s="1664"/>
      <c r="AA112" s="1664" t="s">
        <v>47</v>
      </c>
      <c r="AB112" s="1665"/>
    </row>
    <row r="113" spans="2:28">
      <c r="B113" s="1661"/>
      <c r="C113" s="1664"/>
      <c r="D113" s="1664"/>
      <c r="E113" s="841" t="s">
        <v>127</v>
      </c>
      <c r="F113" s="841" t="s">
        <v>128</v>
      </c>
      <c r="G113" s="841" t="s">
        <v>127</v>
      </c>
      <c r="H113" s="841" t="s">
        <v>128</v>
      </c>
      <c r="I113" s="841" t="s">
        <v>127</v>
      </c>
      <c r="J113" s="841" t="s">
        <v>128</v>
      </c>
      <c r="K113" s="841" t="s">
        <v>127</v>
      </c>
      <c r="L113" s="841" t="s">
        <v>128</v>
      </c>
      <c r="M113" s="841" t="s">
        <v>127</v>
      </c>
      <c r="N113" s="841" t="s">
        <v>128</v>
      </c>
      <c r="O113" s="841" t="s">
        <v>127</v>
      </c>
      <c r="P113" s="841" t="s">
        <v>128</v>
      </c>
      <c r="Q113" s="841" t="s">
        <v>127</v>
      </c>
      <c r="R113" s="841" t="s">
        <v>128</v>
      </c>
      <c r="S113" s="841" t="s">
        <v>127</v>
      </c>
      <c r="T113" s="841" t="s">
        <v>128</v>
      </c>
      <c r="U113" s="841" t="s">
        <v>127</v>
      </c>
      <c r="V113" s="841" t="s">
        <v>128</v>
      </c>
      <c r="W113" s="841" t="s">
        <v>127</v>
      </c>
      <c r="X113" s="841" t="s">
        <v>128</v>
      </c>
      <c r="Y113" s="841" t="s">
        <v>127</v>
      </c>
      <c r="Z113" s="841" t="s">
        <v>128</v>
      </c>
      <c r="AA113" s="841" t="s">
        <v>127</v>
      </c>
      <c r="AB113" s="842" t="s">
        <v>128</v>
      </c>
    </row>
    <row r="114" spans="2:28">
      <c r="B114" s="21" t="s">
        <v>154</v>
      </c>
      <c r="C114" s="22">
        <v>37</v>
      </c>
      <c r="D114" s="23">
        <v>0.32743362831858408</v>
      </c>
      <c r="E114" s="22">
        <v>7</v>
      </c>
      <c r="F114" s="23">
        <v>0.35</v>
      </c>
      <c r="G114" s="22">
        <v>5</v>
      </c>
      <c r="H114" s="23">
        <v>0.26315789473684209</v>
      </c>
      <c r="I114" s="22">
        <v>19</v>
      </c>
      <c r="J114" s="23">
        <v>0.31666666666666665</v>
      </c>
      <c r="K114" s="22">
        <v>6</v>
      </c>
      <c r="L114" s="23">
        <v>0.42857142857142855</v>
      </c>
      <c r="M114" s="22">
        <v>6</v>
      </c>
      <c r="N114" s="23">
        <v>0.3</v>
      </c>
      <c r="O114" s="22">
        <v>10</v>
      </c>
      <c r="P114" s="23">
        <v>0.23809523809523805</v>
      </c>
      <c r="Q114" s="22">
        <v>21</v>
      </c>
      <c r="R114" s="23">
        <v>0.41176470588235292</v>
      </c>
      <c r="S114" s="22">
        <v>19</v>
      </c>
      <c r="T114" s="23">
        <v>0.35849056603773582</v>
      </c>
      <c r="U114" s="22">
        <v>7</v>
      </c>
      <c r="V114" s="23">
        <v>0.26923076923076922</v>
      </c>
      <c r="W114" s="22">
        <v>5</v>
      </c>
      <c r="X114" s="23">
        <v>0.33333333333333326</v>
      </c>
      <c r="Y114" s="22">
        <v>4</v>
      </c>
      <c r="Z114" s="23">
        <v>0.30769230769230771</v>
      </c>
      <c r="AA114" s="22">
        <v>2</v>
      </c>
      <c r="AB114" s="24">
        <v>0.33333333333333326</v>
      </c>
    </row>
    <row r="115" spans="2:28" ht="15.75" customHeight="1">
      <c r="B115" s="25" t="s">
        <v>137</v>
      </c>
      <c r="C115" s="26">
        <v>31</v>
      </c>
      <c r="D115" s="27">
        <v>0.27433628318584069</v>
      </c>
      <c r="E115" s="26">
        <v>3</v>
      </c>
      <c r="F115" s="27">
        <v>0.15</v>
      </c>
      <c r="G115" s="26">
        <v>8</v>
      </c>
      <c r="H115" s="27">
        <v>0.42105263157894735</v>
      </c>
      <c r="I115" s="26">
        <v>15</v>
      </c>
      <c r="J115" s="27">
        <v>0.25</v>
      </c>
      <c r="K115" s="26">
        <v>5</v>
      </c>
      <c r="L115" s="27">
        <v>0.35714285714285715</v>
      </c>
      <c r="M115" s="26">
        <v>3</v>
      </c>
      <c r="N115" s="27">
        <v>0.15</v>
      </c>
      <c r="O115" s="26">
        <v>15</v>
      </c>
      <c r="P115" s="27">
        <v>0.35714285714285715</v>
      </c>
      <c r="Q115" s="26">
        <v>13</v>
      </c>
      <c r="R115" s="27">
        <v>0.25490196078431371</v>
      </c>
      <c r="S115" s="26">
        <v>12</v>
      </c>
      <c r="T115" s="27">
        <v>0.22641509433962267</v>
      </c>
      <c r="U115" s="26">
        <v>8</v>
      </c>
      <c r="V115" s="27">
        <v>0.30769230769230771</v>
      </c>
      <c r="W115" s="26">
        <v>5</v>
      </c>
      <c r="X115" s="27">
        <v>0.33333333333333326</v>
      </c>
      <c r="Y115" s="26">
        <v>4</v>
      </c>
      <c r="Z115" s="27">
        <v>0.30769230769230771</v>
      </c>
      <c r="AA115" s="26">
        <v>2</v>
      </c>
      <c r="AB115" s="28">
        <v>0.33333333333333326</v>
      </c>
    </row>
    <row r="116" spans="2:28">
      <c r="B116" s="25" t="s">
        <v>138</v>
      </c>
      <c r="C116" s="26">
        <v>9</v>
      </c>
      <c r="D116" s="27">
        <v>7.9646017699115043E-2</v>
      </c>
      <c r="E116" s="26">
        <v>0</v>
      </c>
      <c r="F116" s="27">
        <v>0</v>
      </c>
      <c r="G116" s="26">
        <v>0</v>
      </c>
      <c r="H116" s="27">
        <v>0</v>
      </c>
      <c r="I116" s="26">
        <v>9</v>
      </c>
      <c r="J116" s="27">
        <v>0.15</v>
      </c>
      <c r="K116" s="26">
        <v>0</v>
      </c>
      <c r="L116" s="27">
        <v>0</v>
      </c>
      <c r="M116" s="26">
        <v>1</v>
      </c>
      <c r="N116" s="27">
        <v>0.05</v>
      </c>
      <c r="O116" s="26">
        <v>5</v>
      </c>
      <c r="P116" s="27">
        <v>0.11904761904761903</v>
      </c>
      <c r="Q116" s="26">
        <v>3</v>
      </c>
      <c r="R116" s="27">
        <v>5.8823529411764698E-2</v>
      </c>
      <c r="S116" s="26">
        <v>1</v>
      </c>
      <c r="T116" s="27">
        <v>1.8867924528301886E-2</v>
      </c>
      <c r="U116" s="26">
        <v>6</v>
      </c>
      <c r="V116" s="27">
        <v>0.23076923076923075</v>
      </c>
      <c r="W116" s="26">
        <v>2</v>
      </c>
      <c r="X116" s="27">
        <v>0.13333333333333333</v>
      </c>
      <c r="Y116" s="26">
        <v>0</v>
      </c>
      <c r="Z116" s="27">
        <v>0</v>
      </c>
      <c r="AA116" s="26">
        <v>0</v>
      </c>
      <c r="AB116" s="28">
        <v>0</v>
      </c>
    </row>
    <row r="117" spans="2:28" ht="22.5" customHeight="1">
      <c r="B117" s="25" t="s">
        <v>139</v>
      </c>
      <c r="C117" s="26">
        <v>36</v>
      </c>
      <c r="D117" s="27">
        <v>0.31858407079646017</v>
      </c>
      <c r="E117" s="26">
        <v>10</v>
      </c>
      <c r="F117" s="27">
        <v>0.5</v>
      </c>
      <c r="G117" s="26">
        <v>6</v>
      </c>
      <c r="H117" s="27">
        <v>0.31578947368421051</v>
      </c>
      <c r="I117" s="26">
        <v>17</v>
      </c>
      <c r="J117" s="27">
        <v>0.28333333333333333</v>
      </c>
      <c r="K117" s="26">
        <v>3</v>
      </c>
      <c r="L117" s="27">
        <v>0.21428571428571427</v>
      </c>
      <c r="M117" s="26">
        <v>10</v>
      </c>
      <c r="N117" s="27">
        <v>0.5</v>
      </c>
      <c r="O117" s="26">
        <v>12</v>
      </c>
      <c r="P117" s="27">
        <v>0.2857142857142857</v>
      </c>
      <c r="Q117" s="26">
        <v>14</v>
      </c>
      <c r="R117" s="27">
        <v>0.27450980392156865</v>
      </c>
      <c r="S117" s="26">
        <v>21</v>
      </c>
      <c r="T117" s="27">
        <v>0.39622641509433959</v>
      </c>
      <c r="U117" s="26">
        <v>5</v>
      </c>
      <c r="V117" s="27">
        <v>0.19230769230769235</v>
      </c>
      <c r="W117" s="26">
        <v>3</v>
      </c>
      <c r="X117" s="27">
        <v>0.2</v>
      </c>
      <c r="Y117" s="26">
        <v>5</v>
      </c>
      <c r="Z117" s="27">
        <v>0.38461538461538469</v>
      </c>
      <c r="AA117" s="26">
        <v>2</v>
      </c>
      <c r="AB117" s="28">
        <v>0.33333333333333326</v>
      </c>
    </row>
    <row r="118" spans="2:28" ht="15.75" customHeight="1" thickBot="1">
      <c r="B118" s="29" t="s">
        <v>1269</v>
      </c>
      <c r="C118" s="30">
        <v>113</v>
      </c>
      <c r="D118" s="31">
        <v>1</v>
      </c>
      <c r="E118" s="30">
        <v>20</v>
      </c>
      <c r="F118" s="31">
        <v>1</v>
      </c>
      <c r="G118" s="30">
        <v>19</v>
      </c>
      <c r="H118" s="31">
        <v>1</v>
      </c>
      <c r="I118" s="30">
        <v>60</v>
      </c>
      <c r="J118" s="31">
        <v>1</v>
      </c>
      <c r="K118" s="30">
        <v>14</v>
      </c>
      <c r="L118" s="31">
        <v>1</v>
      </c>
      <c r="M118" s="30">
        <v>20</v>
      </c>
      <c r="N118" s="31">
        <v>1</v>
      </c>
      <c r="O118" s="30">
        <v>42</v>
      </c>
      <c r="P118" s="31">
        <v>1</v>
      </c>
      <c r="Q118" s="30">
        <v>51</v>
      </c>
      <c r="R118" s="31">
        <v>1</v>
      </c>
      <c r="S118" s="30">
        <v>53</v>
      </c>
      <c r="T118" s="31">
        <v>1</v>
      </c>
      <c r="U118" s="30">
        <v>26</v>
      </c>
      <c r="V118" s="31">
        <v>1</v>
      </c>
      <c r="W118" s="30">
        <v>15</v>
      </c>
      <c r="X118" s="31">
        <v>1</v>
      </c>
      <c r="Y118" s="30">
        <v>13</v>
      </c>
      <c r="Z118" s="31">
        <v>1</v>
      </c>
      <c r="AA118" s="30">
        <v>6</v>
      </c>
      <c r="AB118" s="32">
        <v>1</v>
      </c>
    </row>
    <row r="119" spans="2:28" ht="15" thickTop="1">
      <c r="B119" s="1666" t="s">
        <v>1457</v>
      </c>
      <c r="C119" s="1666"/>
      <c r="D119" s="1666"/>
      <c r="E119" s="1666"/>
      <c r="F119" s="1666"/>
      <c r="G119" s="1666"/>
      <c r="H119" s="1666"/>
      <c r="I119" s="1666"/>
      <c r="J119" s="1666"/>
      <c r="K119" s="1666"/>
      <c r="L119" s="1666"/>
      <c r="M119" s="1666"/>
      <c r="N119" s="1666"/>
      <c r="O119" s="1666"/>
      <c r="P119" s="1666"/>
      <c r="Q119" s="1666"/>
      <c r="R119" s="1666"/>
      <c r="S119" s="1666"/>
      <c r="T119" s="1666"/>
      <c r="U119" s="1666"/>
      <c r="V119" s="1666"/>
      <c r="W119" s="1666"/>
      <c r="X119" s="1666"/>
      <c r="Y119" s="1666"/>
      <c r="Z119" s="1666"/>
      <c r="AA119" s="1666"/>
      <c r="AB119" s="1666"/>
    </row>
    <row r="120" spans="2:28">
      <c r="B120"/>
      <c r="C120"/>
      <c r="D120"/>
      <c r="E120"/>
      <c r="F120"/>
      <c r="G120"/>
      <c r="H120"/>
      <c r="I120"/>
      <c r="J120"/>
      <c r="K120"/>
      <c r="L120"/>
      <c r="M120"/>
      <c r="N120"/>
      <c r="O120"/>
      <c r="P120"/>
      <c r="Q120"/>
      <c r="R120"/>
      <c r="S120"/>
      <c r="T120"/>
      <c r="U120"/>
      <c r="V120"/>
      <c r="W120"/>
      <c r="X120"/>
      <c r="Y120"/>
      <c r="Z120"/>
      <c r="AA120"/>
      <c r="AB120"/>
    </row>
    <row r="121" spans="2:28" ht="52.5" customHeight="1" thickBot="1">
      <c r="B121" s="1658" t="s">
        <v>1353</v>
      </c>
      <c r="C121" s="1658"/>
      <c r="D121" s="1658"/>
      <c r="E121" s="1658"/>
      <c r="F121" s="1658"/>
      <c r="G121" s="1658"/>
      <c r="H121" s="1658"/>
      <c r="I121" s="1658"/>
      <c r="J121" s="1658"/>
      <c r="K121" s="1658"/>
      <c r="L121" s="1658"/>
      <c r="M121" s="1658"/>
      <c r="N121" s="1658"/>
      <c r="O121" s="1658"/>
      <c r="P121" s="1658"/>
      <c r="Q121" s="1658"/>
      <c r="R121" s="1658"/>
      <c r="S121" s="1658"/>
      <c r="T121" s="1658"/>
      <c r="U121" s="1658"/>
      <c r="V121" s="1658"/>
      <c r="W121" s="1658"/>
      <c r="X121" s="1658"/>
      <c r="Y121" s="1658"/>
      <c r="Z121" s="1658"/>
      <c r="AA121" s="1658"/>
      <c r="AB121" s="1658"/>
    </row>
    <row r="122" spans="2:28" ht="15" thickTop="1">
      <c r="B122" s="1659"/>
      <c r="C122" s="1662" t="s">
        <v>44</v>
      </c>
      <c r="D122" s="1662"/>
      <c r="E122" s="1662" t="s">
        <v>123</v>
      </c>
      <c r="F122" s="1662"/>
      <c r="G122" s="1662"/>
      <c r="H122" s="1662"/>
      <c r="I122" s="1662"/>
      <c r="J122" s="1662"/>
      <c r="K122" s="1662"/>
      <c r="L122" s="1662"/>
      <c r="M122" s="1662" t="s">
        <v>124</v>
      </c>
      <c r="N122" s="1662"/>
      <c r="O122" s="1662"/>
      <c r="P122" s="1662"/>
      <c r="Q122" s="1662"/>
      <c r="R122" s="1662"/>
      <c r="S122" s="1662" t="s">
        <v>45</v>
      </c>
      <c r="T122" s="1662"/>
      <c r="U122" s="1662"/>
      <c r="V122" s="1662"/>
      <c r="W122" s="1662"/>
      <c r="X122" s="1662"/>
      <c r="Y122" s="1662"/>
      <c r="Z122" s="1662"/>
      <c r="AA122" s="1662"/>
      <c r="AB122" s="1663"/>
    </row>
    <row r="123" spans="2:28" ht="42" customHeight="1">
      <c r="B123" s="1660"/>
      <c r="C123" s="1664" t="s">
        <v>127</v>
      </c>
      <c r="D123" s="1664" t="s">
        <v>128</v>
      </c>
      <c r="E123" s="1664" t="s">
        <v>46</v>
      </c>
      <c r="F123" s="1664"/>
      <c r="G123" s="1664" t="s">
        <v>1078</v>
      </c>
      <c r="H123" s="1664"/>
      <c r="I123" s="1664" t="s">
        <v>1077</v>
      </c>
      <c r="J123" s="1664"/>
      <c r="K123" s="1664" t="s">
        <v>1098</v>
      </c>
      <c r="L123" s="1664"/>
      <c r="M123" s="1664" t="s">
        <v>48</v>
      </c>
      <c r="N123" s="1664"/>
      <c r="O123" s="1664" t="s">
        <v>49</v>
      </c>
      <c r="P123" s="1664"/>
      <c r="Q123" s="1664" t="s">
        <v>1441</v>
      </c>
      <c r="R123" s="1664"/>
      <c r="S123" s="1664" t="s">
        <v>1065</v>
      </c>
      <c r="T123" s="1664"/>
      <c r="U123" s="1664" t="s">
        <v>1066</v>
      </c>
      <c r="V123" s="1664"/>
      <c r="W123" s="1664" t="s">
        <v>1067</v>
      </c>
      <c r="X123" s="1664"/>
      <c r="Y123" s="1664" t="s">
        <v>125</v>
      </c>
      <c r="Z123" s="1664"/>
      <c r="AA123" s="1664" t="s">
        <v>47</v>
      </c>
      <c r="AB123" s="1665"/>
    </row>
    <row r="124" spans="2:28">
      <c r="B124" s="1661"/>
      <c r="C124" s="1664"/>
      <c r="D124" s="1664"/>
      <c r="E124" s="841" t="s">
        <v>127</v>
      </c>
      <c r="F124" s="841" t="s">
        <v>128</v>
      </c>
      <c r="G124" s="841" t="s">
        <v>127</v>
      </c>
      <c r="H124" s="841" t="s">
        <v>128</v>
      </c>
      <c r="I124" s="841" t="s">
        <v>127</v>
      </c>
      <c r="J124" s="841" t="s">
        <v>128</v>
      </c>
      <c r="K124" s="841" t="s">
        <v>127</v>
      </c>
      <c r="L124" s="841" t="s">
        <v>128</v>
      </c>
      <c r="M124" s="841" t="s">
        <v>127</v>
      </c>
      <c r="N124" s="841" t="s">
        <v>128</v>
      </c>
      <c r="O124" s="841" t="s">
        <v>127</v>
      </c>
      <c r="P124" s="841" t="s">
        <v>128</v>
      </c>
      <c r="Q124" s="841" t="s">
        <v>127</v>
      </c>
      <c r="R124" s="841" t="s">
        <v>128</v>
      </c>
      <c r="S124" s="841" t="s">
        <v>127</v>
      </c>
      <c r="T124" s="841" t="s">
        <v>128</v>
      </c>
      <c r="U124" s="841" t="s">
        <v>127</v>
      </c>
      <c r="V124" s="841" t="s">
        <v>128</v>
      </c>
      <c r="W124" s="841" t="s">
        <v>127</v>
      </c>
      <c r="X124" s="841" t="s">
        <v>128</v>
      </c>
      <c r="Y124" s="841" t="s">
        <v>127</v>
      </c>
      <c r="Z124" s="841" t="s">
        <v>128</v>
      </c>
      <c r="AA124" s="841" t="s">
        <v>127</v>
      </c>
      <c r="AB124" s="842" t="s">
        <v>128</v>
      </c>
    </row>
    <row r="125" spans="2:28">
      <c r="B125" s="21" t="s">
        <v>154</v>
      </c>
      <c r="C125" s="22">
        <v>47</v>
      </c>
      <c r="D125" s="23">
        <v>0.41592920353982299</v>
      </c>
      <c r="E125" s="22">
        <v>8</v>
      </c>
      <c r="F125" s="23">
        <v>0.4</v>
      </c>
      <c r="G125" s="22">
        <v>7</v>
      </c>
      <c r="H125" s="23">
        <v>0.36842105263157893</v>
      </c>
      <c r="I125" s="22">
        <v>25</v>
      </c>
      <c r="J125" s="23">
        <v>0.41666666666666674</v>
      </c>
      <c r="K125" s="22">
        <v>7</v>
      </c>
      <c r="L125" s="23">
        <v>0.5</v>
      </c>
      <c r="M125" s="22">
        <v>11</v>
      </c>
      <c r="N125" s="23">
        <v>0.55000000000000004</v>
      </c>
      <c r="O125" s="22">
        <v>9</v>
      </c>
      <c r="P125" s="23">
        <v>0.21428571428571427</v>
      </c>
      <c r="Q125" s="22">
        <v>27</v>
      </c>
      <c r="R125" s="23">
        <v>0.52941176470588236</v>
      </c>
      <c r="S125" s="22">
        <v>19</v>
      </c>
      <c r="T125" s="23">
        <v>0.35849056603773582</v>
      </c>
      <c r="U125" s="22">
        <v>15</v>
      </c>
      <c r="V125" s="23">
        <v>0.57692307692307687</v>
      </c>
      <c r="W125" s="22">
        <v>6</v>
      </c>
      <c r="X125" s="23">
        <v>0.4</v>
      </c>
      <c r="Y125" s="22">
        <v>4</v>
      </c>
      <c r="Z125" s="23">
        <v>0.30769230769230771</v>
      </c>
      <c r="AA125" s="22">
        <v>3</v>
      </c>
      <c r="AB125" s="24">
        <v>0.5</v>
      </c>
    </row>
    <row r="126" spans="2:28" ht="15.75" customHeight="1">
      <c r="B126" s="25" t="s">
        <v>137</v>
      </c>
      <c r="C126" s="26">
        <v>7</v>
      </c>
      <c r="D126" s="27">
        <v>6.1946902654867256E-2</v>
      </c>
      <c r="E126" s="26">
        <v>1</v>
      </c>
      <c r="F126" s="27">
        <v>0.05</v>
      </c>
      <c r="G126" s="26">
        <v>1</v>
      </c>
      <c r="H126" s="27">
        <v>5.2631578947368418E-2</v>
      </c>
      <c r="I126" s="26">
        <v>4</v>
      </c>
      <c r="J126" s="27">
        <v>6.6666666666666666E-2</v>
      </c>
      <c r="K126" s="26">
        <v>1</v>
      </c>
      <c r="L126" s="27">
        <v>7.1428571428571425E-2</v>
      </c>
      <c r="M126" s="26">
        <v>1</v>
      </c>
      <c r="N126" s="27">
        <v>0.05</v>
      </c>
      <c r="O126" s="26">
        <v>3</v>
      </c>
      <c r="P126" s="27">
        <v>7.1428571428571425E-2</v>
      </c>
      <c r="Q126" s="26">
        <v>3</v>
      </c>
      <c r="R126" s="27">
        <v>5.8823529411764698E-2</v>
      </c>
      <c r="S126" s="26">
        <v>3</v>
      </c>
      <c r="T126" s="27">
        <v>5.6603773584905669E-2</v>
      </c>
      <c r="U126" s="26">
        <v>0</v>
      </c>
      <c r="V126" s="27">
        <v>0</v>
      </c>
      <c r="W126" s="26">
        <v>1</v>
      </c>
      <c r="X126" s="27">
        <v>6.6666666666666666E-2</v>
      </c>
      <c r="Y126" s="26">
        <v>2</v>
      </c>
      <c r="Z126" s="27">
        <v>0.15384615384615385</v>
      </c>
      <c r="AA126" s="26">
        <v>1</v>
      </c>
      <c r="AB126" s="28">
        <v>0.16666666666666663</v>
      </c>
    </row>
    <row r="127" spans="2:28">
      <c r="B127" s="25" t="s">
        <v>138</v>
      </c>
      <c r="C127" s="26">
        <v>5</v>
      </c>
      <c r="D127" s="27">
        <v>4.4247787610619468E-2</v>
      </c>
      <c r="E127" s="26">
        <v>1</v>
      </c>
      <c r="F127" s="27">
        <v>0.05</v>
      </c>
      <c r="G127" s="26">
        <v>1</v>
      </c>
      <c r="H127" s="27">
        <v>5.2631578947368418E-2</v>
      </c>
      <c r="I127" s="26">
        <v>3</v>
      </c>
      <c r="J127" s="27">
        <v>0.05</v>
      </c>
      <c r="K127" s="26">
        <v>0</v>
      </c>
      <c r="L127" s="27">
        <v>0</v>
      </c>
      <c r="M127" s="26">
        <v>1</v>
      </c>
      <c r="N127" s="27">
        <v>0.05</v>
      </c>
      <c r="O127" s="26">
        <v>2</v>
      </c>
      <c r="P127" s="27">
        <v>4.7619047619047616E-2</v>
      </c>
      <c r="Q127" s="26">
        <v>2</v>
      </c>
      <c r="R127" s="27">
        <v>3.9215686274509803E-2</v>
      </c>
      <c r="S127" s="26">
        <v>2</v>
      </c>
      <c r="T127" s="27">
        <v>3.7735849056603772E-2</v>
      </c>
      <c r="U127" s="26">
        <v>2</v>
      </c>
      <c r="V127" s="27">
        <v>7.6923076923076927E-2</v>
      </c>
      <c r="W127" s="26">
        <v>1</v>
      </c>
      <c r="X127" s="27">
        <v>6.6666666666666666E-2</v>
      </c>
      <c r="Y127" s="26">
        <v>0</v>
      </c>
      <c r="Z127" s="27">
        <v>0</v>
      </c>
      <c r="AA127" s="26">
        <v>0</v>
      </c>
      <c r="AB127" s="28">
        <v>0</v>
      </c>
    </row>
    <row r="128" spans="2:28" ht="22.5" customHeight="1">
      <c r="B128" s="25" t="s">
        <v>139</v>
      </c>
      <c r="C128" s="26">
        <v>54</v>
      </c>
      <c r="D128" s="27">
        <v>0.47787610619469029</v>
      </c>
      <c r="E128" s="26">
        <v>10</v>
      </c>
      <c r="F128" s="27">
        <v>0.5</v>
      </c>
      <c r="G128" s="26">
        <v>10</v>
      </c>
      <c r="H128" s="27">
        <v>0.52631578947368418</v>
      </c>
      <c r="I128" s="26">
        <v>28</v>
      </c>
      <c r="J128" s="27">
        <v>0.46666666666666662</v>
      </c>
      <c r="K128" s="26">
        <v>6</v>
      </c>
      <c r="L128" s="27">
        <v>0.42857142857142855</v>
      </c>
      <c r="M128" s="26">
        <v>7</v>
      </c>
      <c r="N128" s="27">
        <v>0.35</v>
      </c>
      <c r="O128" s="26">
        <v>28</v>
      </c>
      <c r="P128" s="27">
        <v>0.66666666666666652</v>
      </c>
      <c r="Q128" s="26">
        <v>19</v>
      </c>
      <c r="R128" s="27">
        <v>0.37254901960784315</v>
      </c>
      <c r="S128" s="26">
        <v>29</v>
      </c>
      <c r="T128" s="27">
        <v>0.54716981132075471</v>
      </c>
      <c r="U128" s="26">
        <v>9</v>
      </c>
      <c r="V128" s="27">
        <v>0.34615384615384615</v>
      </c>
      <c r="W128" s="26">
        <v>7</v>
      </c>
      <c r="X128" s="27">
        <v>0.46666666666666662</v>
      </c>
      <c r="Y128" s="26">
        <v>7</v>
      </c>
      <c r="Z128" s="27">
        <v>0.53846153846153844</v>
      </c>
      <c r="AA128" s="26">
        <v>2</v>
      </c>
      <c r="AB128" s="28">
        <v>0.33333333333333326</v>
      </c>
    </row>
    <row r="129" spans="2:28" ht="15.75" customHeight="1" thickBot="1">
      <c r="B129" s="29" t="s">
        <v>1269</v>
      </c>
      <c r="C129" s="30">
        <v>113</v>
      </c>
      <c r="D129" s="31">
        <v>1</v>
      </c>
      <c r="E129" s="30">
        <v>20</v>
      </c>
      <c r="F129" s="31">
        <v>1</v>
      </c>
      <c r="G129" s="30">
        <v>19</v>
      </c>
      <c r="H129" s="31">
        <v>1</v>
      </c>
      <c r="I129" s="30">
        <v>60</v>
      </c>
      <c r="J129" s="31">
        <v>1</v>
      </c>
      <c r="K129" s="30">
        <v>14</v>
      </c>
      <c r="L129" s="31">
        <v>1</v>
      </c>
      <c r="M129" s="30">
        <v>20</v>
      </c>
      <c r="N129" s="31">
        <v>1</v>
      </c>
      <c r="O129" s="30">
        <v>42</v>
      </c>
      <c r="P129" s="31">
        <v>1</v>
      </c>
      <c r="Q129" s="30">
        <v>51</v>
      </c>
      <c r="R129" s="31">
        <v>1</v>
      </c>
      <c r="S129" s="30">
        <v>53</v>
      </c>
      <c r="T129" s="31">
        <v>1</v>
      </c>
      <c r="U129" s="30">
        <v>26</v>
      </c>
      <c r="V129" s="31">
        <v>1</v>
      </c>
      <c r="W129" s="30">
        <v>15</v>
      </c>
      <c r="X129" s="31">
        <v>1</v>
      </c>
      <c r="Y129" s="30">
        <v>13</v>
      </c>
      <c r="Z129" s="31">
        <v>1</v>
      </c>
      <c r="AA129" s="30">
        <v>6</v>
      </c>
      <c r="AB129" s="32">
        <v>1</v>
      </c>
    </row>
    <row r="130" spans="2:28" ht="15" customHeight="1" thickTop="1">
      <c r="B130" s="1666" t="s">
        <v>1457</v>
      </c>
      <c r="C130" s="1666"/>
      <c r="D130" s="1666"/>
      <c r="E130" s="1666"/>
      <c r="F130" s="1666"/>
      <c r="G130" s="1666"/>
      <c r="H130" s="1666"/>
      <c r="I130" s="1666"/>
      <c r="J130" s="1666"/>
      <c r="K130" s="1666"/>
      <c r="L130" s="1666"/>
      <c r="M130" s="1666"/>
      <c r="N130" s="1666"/>
      <c r="O130" s="1666"/>
      <c r="P130" s="1666"/>
      <c r="Q130" s="1666"/>
      <c r="R130" s="1666"/>
      <c r="S130" s="1666"/>
      <c r="T130" s="1666"/>
      <c r="U130" s="1666"/>
      <c r="V130" s="1666"/>
      <c r="W130" s="1666"/>
      <c r="X130" s="1666"/>
      <c r="Y130" s="1666"/>
      <c r="Z130" s="1666"/>
      <c r="AA130" s="1666"/>
      <c r="AB130" s="1666"/>
    </row>
    <row r="131" spans="2:28">
      <c r="B131"/>
      <c r="C131"/>
      <c r="D131"/>
      <c r="E131"/>
      <c r="F131"/>
      <c r="G131"/>
      <c r="H131"/>
      <c r="I131"/>
      <c r="J131"/>
      <c r="K131"/>
      <c r="L131"/>
      <c r="M131"/>
      <c r="N131"/>
      <c r="O131"/>
      <c r="P131"/>
      <c r="Q131"/>
      <c r="R131"/>
      <c r="S131"/>
      <c r="T131"/>
      <c r="U131"/>
      <c r="V131"/>
      <c r="W131"/>
      <c r="X131"/>
      <c r="Y131"/>
      <c r="Z131"/>
      <c r="AA131"/>
      <c r="AB131"/>
    </row>
    <row r="132" spans="2:28" ht="51" customHeight="1" thickBot="1">
      <c r="B132" s="1658" t="s">
        <v>1354</v>
      </c>
      <c r="C132" s="1658"/>
      <c r="D132" s="1658"/>
      <c r="E132" s="1658"/>
      <c r="F132" s="1658"/>
      <c r="G132" s="1658"/>
      <c r="H132" s="1658"/>
      <c r="I132" s="1658"/>
      <c r="J132" s="1658"/>
      <c r="K132" s="1658"/>
      <c r="L132" s="1658"/>
      <c r="M132" s="1658"/>
      <c r="N132" s="1658"/>
      <c r="O132" s="1658"/>
      <c r="P132" s="1658"/>
      <c r="Q132" s="1658"/>
      <c r="R132" s="1658"/>
      <c r="S132" s="1658"/>
      <c r="T132" s="1658"/>
      <c r="U132" s="1658"/>
      <c r="V132" s="1658"/>
      <c r="W132" s="1658"/>
      <c r="X132" s="1658"/>
      <c r="Y132" s="1658"/>
      <c r="Z132" s="1658"/>
      <c r="AA132" s="1658"/>
      <c r="AB132" s="1658"/>
    </row>
    <row r="133" spans="2:28" ht="15" thickTop="1">
      <c r="B133" s="1659"/>
      <c r="C133" s="1662" t="s">
        <v>44</v>
      </c>
      <c r="D133" s="1662"/>
      <c r="E133" s="1662" t="s">
        <v>123</v>
      </c>
      <c r="F133" s="1662"/>
      <c r="G133" s="1662"/>
      <c r="H133" s="1662"/>
      <c r="I133" s="1662"/>
      <c r="J133" s="1662"/>
      <c r="K133" s="1662"/>
      <c r="L133" s="1662"/>
      <c r="M133" s="1662" t="s">
        <v>124</v>
      </c>
      <c r="N133" s="1662"/>
      <c r="O133" s="1662"/>
      <c r="P133" s="1662"/>
      <c r="Q133" s="1662"/>
      <c r="R133" s="1662"/>
      <c r="S133" s="1662" t="s">
        <v>45</v>
      </c>
      <c r="T133" s="1662"/>
      <c r="U133" s="1662"/>
      <c r="V133" s="1662"/>
      <c r="W133" s="1662"/>
      <c r="X133" s="1662"/>
      <c r="Y133" s="1662"/>
      <c r="Z133" s="1662"/>
      <c r="AA133" s="1662"/>
      <c r="AB133" s="1663"/>
    </row>
    <row r="134" spans="2:28" ht="42" customHeight="1">
      <c r="B134" s="1660"/>
      <c r="C134" s="1664" t="s">
        <v>127</v>
      </c>
      <c r="D134" s="1664" t="s">
        <v>128</v>
      </c>
      <c r="E134" s="1664" t="s">
        <v>46</v>
      </c>
      <c r="F134" s="1664"/>
      <c r="G134" s="1664" t="s">
        <v>1078</v>
      </c>
      <c r="H134" s="1664"/>
      <c r="I134" s="1664" t="s">
        <v>1077</v>
      </c>
      <c r="J134" s="1664"/>
      <c r="K134" s="1664" t="s">
        <v>1098</v>
      </c>
      <c r="L134" s="1664"/>
      <c r="M134" s="1664" t="s">
        <v>48</v>
      </c>
      <c r="N134" s="1664"/>
      <c r="O134" s="1664" t="s">
        <v>49</v>
      </c>
      <c r="P134" s="1664"/>
      <c r="Q134" s="1664" t="s">
        <v>1441</v>
      </c>
      <c r="R134" s="1664"/>
      <c r="S134" s="1664" t="s">
        <v>1065</v>
      </c>
      <c r="T134" s="1664"/>
      <c r="U134" s="1664" t="s">
        <v>1066</v>
      </c>
      <c r="V134" s="1664"/>
      <c r="W134" s="1664" t="s">
        <v>1067</v>
      </c>
      <c r="X134" s="1664"/>
      <c r="Y134" s="1664" t="s">
        <v>125</v>
      </c>
      <c r="Z134" s="1664"/>
      <c r="AA134" s="1664" t="s">
        <v>47</v>
      </c>
      <c r="AB134" s="1665"/>
    </row>
    <row r="135" spans="2:28">
      <c r="B135" s="1661"/>
      <c r="C135" s="1664"/>
      <c r="D135" s="1664"/>
      <c r="E135" s="841" t="s">
        <v>127</v>
      </c>
      <c r="F135" s="841" t="s">
        <v>128</v>
      </c>
      <c r="G135" s="841" t="s">
        <v>127</v>
      </c>
      <c r="H135" s="841" t="s">
        <v>128</v>
      </c>
      <c r="I135" s="841" t="s">
        <v>127</v>
      </c>
      <c r="J135" s="841" t="s">
        <v>128</v>
      </c>
      <c r="K135" s="841" t="s">
        <v>127</v>
      </c>
      <c r="L135" s="841" t="s">
        <v>128</v>
      </c>
      <c r="M135" s="841" t="s">
        <v>127</v>
      </c>
      <c r="N135" s="841" t="s">
        <v>128</v>
      </c>
      <c r="O135" s="841" t="s">
        <v>127</v>
      </c>
      <c r="P135" s="841" t="s">
        <v>128</v>
      </c>
      <c r="Q135" s="841" t="s">
        <v>127</v>
      </c>
      <c r="R135" s="841" t="s">
        <v>128</v>
      </c>
      <c r="S135" s="841" t="s">
        <v>127</v>
      </c>
      <c r="T135" s="841" t="s">
        <v>128</v>
      </c>
      <c r="U135" s="841" t="s">
        <v>127</v>
      </c>
      <c r="V135" s="841" t="s">
        <v>128</v>
      </c>
      <c r="W135" s="841" t="s">
        <v>127</v>
      </c>
      <c r="X135" s="841" t="s">
        <v>128</v>
      </c>
      <c r="Y135" s="841" t="s">
        <v>127</v>
      </c>
      <c r="Z135" s="841" t="s">
        <v>128</v>
      </c>
      <c r="AA135" s="841" t="s">
        <v>127</v>
      </c>
      <c r="AB135" s="842" t="s">
        <v>128</v>
      </c>
    </row>
    <row r="136" spans="2:28">
      <c r="B136" s="21" t="s">
        <v>154</v>
      </c>
      <c r="C136" s="22">
        <v>51</v>
      </c>
      <c r="D136" s="23">
        <v>0.45132743362831851</v>
      </c>
      <c r="E136" s="22">
        <v>12</v>
      </c>
      <c r="F136" s="23">
        <v>0.6</v>
      </c>
      <c r="G136" s="22">
        <v>5</v>
      </c>
      <c r="H136" s="23">
        <v>0.26315789473684209</v>
      </c>
      <c r="I136" s="22">
        <v>30</v>
      </c>
      <c r="J136" s="23">
        <v>0.5</v>
      </c>
      <c r="K136" s="22">
        <v>4</v>
      </c>
      <c r="L136" s="23">
        <v>0.2857142857142857</v>
      </c>
      <c r="M136" s="22">
        <v>13</v>
      </c>
      <c r="N136" s="23">
        <v>0.65</v>
      </c>
      <c r="O136" s="22">
        <v>10</v>
      </c>
      <c r="P136" s="23">
        <v>0.23809523809523805</v>
      </c>
      <c r="Q136" s="22">
        <v>28</v>
      </c>
      <c r="R136" s="23">
        <v>0.5490196078431373</v>
      </c>
      <c r="S136" s="22">
        <v>19</v>
      </c>
      <c r="T136" s="23">
        <v>0.35849056603773582</v>
      </c>
      <c r="U136" s="22">
        <v>15</v>
      </c>
      <c r="V136" s="23">
        <v>0.57692307692307687</v>
      </c>
      <c r="W136" s="22">
        <v>7</v>
      </c>
      <c r="X136" s="23">
        <v>0.46666666666666662</v>
      </c>
      <c r="Y136" s="22">
        <v>5</v>
      </c>
      <c r="Z136" s="23">
        <v>0.38461538461538469</v>
      </c>
      <c r="AA136" s="22">
        <v>5</v>
      </c>
      <c r="AB136" s="24">
        <v>0.83333333333333348</v>
      </c>
    </row>
    <row r="137" spans="2:28" ht="15.75" customHeight="1">
      <c r="B137" s="25" t="s">
        <v>137</v>
      </c>
      <c r="C137" s="26">
        <v>21</v>
      </c>
      <c r="D137" s="27">
        <v>0.18584070796460178</v>
      </c>
      <c r="E137" s="26">
        <v>4</v>
      </c>
      <c r="F137" s="27">
        <v>0.2</v>
      </c>
      <c r="G137" s="26">
        <v>5</v>
      </c>
      <c r="H137" s="27">
        <v>0.26315789473684209</v>
      </c>
      <c r="I137" s="26">
        <v>7</v>
      </c>
      <c r="J137" s="27">
        <v>0.11666666666666665</v>
      </c>
      <c r="K137" s="26">
        <v>5</v>
      </c>
      <c r="L137" s="27">
        <v>0.35714285714285715</v>
      </c>
      <c r="M137" s="26">
        <v>5</v>
      </c>
      <c r="N137" s="27">
        <v>0.25</v>
      </c>
      <c r="O137" s="26">
        <v>7</v>
      </c>
      <c r="P137" s="27">
        <v>0.16666666666666663</v>
      </c>
      <c r="Q137" s="26">
        <v>9</v>
      </c>
      <c r="R137" s="27">
        <v>0.17647058823529413</v>
      </c>
      <c r="S137" s="26">
        <v>12</v>
      </c>
      <c r="T137" s="27">
        <v>0.22641509433962267</v>
      </c>
      <c r="U137" s="26">
        <v>3</v>
      </c>
      <c r="V137" s="27">
        <v>0.11538461538461538</v>
      </c>
      <c r="W137" s="26">
        <v>2</v>
      </c>
      <c r="X137" s="27">
        <v>0.13333333333333333</v>
      </c>
      <c r="Y137" s="26">
        <v>3</v>
      </c>
      <c r="Z137" s="27">
        <v>0.23076923076923075</v>
      </c>
      <c r="AA137" s="26">
        <v>1</v>
      </c>
      <c r="AB137" s="28">
        <v>0.16666666666666663</v>
      </c>
    </row>
    <row r="138" spans="2:28">
      <c r="B138" s="25" t="s">
        <v>138</v>
      </c>
      <c r="C138" s="26">
        <v>14</v>
      </c>
      <c r="D138" s="27">
        <v>0.12389380530973451</v>
      </c>
      <c r="E138" s="26">
        <v>4</v>
      </c>
      <c r="F138" s="27">
        <v>0.2</v>
      </c>
      <c r="G138" s="26">
        <v>1</v>
      </c>
      <c r="H138" s="27">
        <v>5.2631578947368418E-2</v>
      </c>
      <c r="I138" s="26">
        <v>9</v>
      </c>
      <c r="J138" s="27">
        <v>0.15</v>
      </c>
      <c r="K138" s="26">
        <v>0</v>
      </c>
      <c r="L138" s="27">
        <v>0</v>
      </c>
      <c r="M138" s="26">
        <v>0</v>
      </c>
      <c r="N138" s="27">
        <v>0</v>
      </c>
      <c r="O138" s="26">
        <v>6</v>
      </c>
      <c r="P138" s="27">
        <v>0.14285714285714285</v>
      </c>
      <c r="Q138" s="26">
        <v>8</v>
      </c>
      <c r="R138" s="27">
        <v>0.15686274509803921</v>
      </c>
      <c r="S138" s="26">
        <v>6</v>
      </c>
      <c r="T138" s="27">
        <v>0.11320754716981134</v>
      </c>
      <c r="U138" s="26">
        <v>5</v>
      </c>
      <c r="V138" s="27">
        <v>0.19230769230769235</v>
      </c>
      <c r="W138" s="26">
        <v>0</v>
      </c>
      <c r="X138" s="27">
        <v>0</v>
      </c>
      <c r="Y138" s="26">
        <v>3</v>
      </c>
      <c r="Z138" s="27">
        <v>0.23076923076923075</v>
      </c>
      <c r="AA138" s="26">
        <v>0</v>
      </c>
      <c r="AB138" s="28">
        <v>0</v>
      </c>
    </row>
    <row r="139" spans="2:28" ht="22.5" customHeight="1">
      <c r="B139" s="25" t="s">
        <v>139</v>
      </c>
      <c r="C139" s="26">
        <v>27</v>
      </c>
      <c r="D139" s="27">
        <v>0.23893805309734514</v>
      </c>
      <c r="E139" s="26">
        <v>0</v>
      </c>
      <c r="F139" s="27">
        <v>0</v>
      </c>
      <c r="G139" s="26">
        <v>8</v>
      </c>
      <c r="H139" s="27">
        <v>0.42105263157894735</v>
      </c>
      <c r="I139" s="26">
        <v>14</v>
      </c>
      <c r="J139" s="27">
        <v>0.23333333333333331</v>
      </c>
      <c r="K139" s="26">
        <v>5</v>
      </c>
      <c r="L139" s="27">
        <v>0.35714285714285715</v>
      </c>
      <c r="M139" s="26">
        <v>2</v>
      </c>
      <c r="N139" s="27">
        <v>0.1</v>
      </c>
      <c r="O139" s="26">
        <v>19</v>
      </c>
      <c r="P139" s="27">
        <v>0.45238095238095238</v>
      </c>
      <c r="Q139" s="26">
        <v>6</v>
      </c>
      <c r="R139" s="27">
        <v>0.1176470588235294</v>
      </c>
      <c r="S139" s="26">
        <v>16</v>
      </c>
      <c r="T139" s="27">
        <v>0.30188679245283018</v>
      </c>
      <c r="U139" s="26">
        <v>3</v>
      </c>
      <c r="V139" s="27">
        <v>0.11538461538461538</v>
      </c>
      <c r="W139" s="26">
        <v>6</v>
      </c>
      <c r="X139" s="27">
        <v>0.4</v>
      </c>
      <c r="Y139" s="26">
        <v>2</v>
      </c>
      <c r="Z139" s="27">
        <v>0.15384615384615385</v>
      </c>
      <c r="AA139" s="26">
        <v>0</v>
      </c>
      <c r="AB139" s="28">
        <v>0</v>
      </c>
    </row>
    <row r="140" spans="2:28" ht="15.75" customHeight="1" thickBot="1">
      <c r="B140" s="29" t="s">
        <v>1269</v>
      </c>
      <c r="C140" s="30">
        <v>113</v>
      </c>
      <c r="D140" s="31">
        <v>1</v>
      </c>
      <c r="E140" s="30">
        <v>20</v>
      </c>
      <c r="F140" s="31">
        <v>1</v>
      </c>
      <c r="G140" s="30">
        <v>19</v>
      </c>
      <c r="H140" s="31">
        <v>1</v>
      </c>
      <c r="I140" s="30">
        <v>60</v>
      </c>
      <c r="J140" s="31">
        <v>1</v>
      </c>
      <c r="K140" s="30">
        <v>14</v>
      </c>
      <c r="L140" s="31">
        <v>1</v>
      </c>
      <c r="M140" s="30">
        <v>20</v>
      </c>
      <c r="N140" s="31">
        <v>1</v>
      </c>
      <c r="O140" s="30">
        <v>42</v>
      </c>
      <c r="P140" s="31">
        <v>1</v>
      </c>
      <c r="Q140" s="30">
        <v>51</v>
      </c>
      <c r="R140" s="31">
        <v>1</v>
      </c>
      <c r="S140" s="30">
        <v>53</v>
      </c>
      <c r="T140" s="31">
        <v>1</v>
      </c>
      <c r="U140" s="30">
        <v>26</v>
      </c>
      <c r="V140" s="31">
        <v>1</v>
      </c>
      <c r="W140" s="30">
        <v>15</v>
      </c>
      <c r="X140" s="31">
        <v>1</v>
      </c>
      <c r="Y140" s="30">
        <v>13</v>
      </c>
      <c r="Z140" s="31">
        <v>1</v>
      </c>
      <c r="AA140" s="30">
        <v>6</v>
      </c>
      <c r="AB140" s="32">
        <v>1</v>
      </c>
    </row>
    <row r="141" spans="2:28" ht="15.75" customHeight="1" thickTop="1">
      <c r="B141" s="1666" t="s">
        <v>1457</v>
      </c>
      <c r="C141" s="1666"/>
      <c r="D141" s="1666"/>
      <c r="E141" s="1666"/>
      <c r="F141" s="1666"/>
      <c r="G141" s="1666"/>
      <c r="H141" s="1666"/>
      <c r="I141" s="1666"/>
      <c r="J141" s="1666"/>
      <c r="K141" s="1666"/>
      <c r="L141" s="1666"/>
      <c r="M141" s="1666"/>
      <c r="N141" s="1666"/>
      <c r="O141" s="1666"/>
      <c r="P141" s="1666"/>
      <c r="Q141" s="1666"/>
      <c r="R141" s="1666"/>
      <c r="S141" s="1666"/>
      <c r="T141" s="1666"/>
      <c r="U141" s="1666"/>
      <c r="V141" s="1666"/>
      <c r="W141" s="1666"/>
      <c r="X141" s="1666"/>
      <c r="Y141" s="1666"/>
      <c r="Z141" s="1666"/>
      <c r="AA141" s="1666"/>
      <c r="AB141" s="1666"/>
    </row>
    <row r="142" spans="2:28">
      <c r="B142"/>
      <c r="C142"/>
      <c r="D142"/>
      <c r="E142"/>
      <c r="F142"/>
      <c r="G142"/>
      <c r="H142"/>
      <c r="I142"/>
      <c r="J142"/>
      <c r="K142"/>
      <c r="L142"/>
      <c r="M142"/>
      <c r="N142"/>
      <c r="O142"/>
      <c r="P142"/>
      <c r="Q142"/>
      <c r="R142"/>
      <c r="S142"/>
      <c r="T142"/>
      <c r="U142"/>
      <c r="V142"/>
      <c r="W142"/>
      <c r="X142"/>
      <c r="Y142"/>
      <c r="Z142"/>
      <c r="AA142"/>
      <c r="AB142"/>
    </row>
    <row r="143" spans="2:28" ht="54.75" customHeight="1" thickBot="1">
      <c r="B143" s="1658" t="s">
        <v>1355</v>
      </c>
      <c r="C143" s="1658"/>
      <c r="D143" s="1658"/>
      <c r="E143" s="1658"/>
      <c r="F143" s="1658"/>
      <c r="G143" s="1658"/>
      <c r="H143" s="1658"/>
      <c r="I143" s="1658"/>
      <c r="J143" s="1658"/>
      <c r="K143" s="1658"/>
      <c r="L143" s="1658"/>
      <c r="M143" s="1658"/>
      <c r="N143" s="1658"/>
      <c r="O143" s="1658"/>
      <c r="P143" s="1658"/>
      <c r="Q143" s="1658"/>
      <c r="R143" s="1658"/>
      <c r="S143" s="1658"/>
      <c r="T143" s="1658"/>
      <c r="U143" s="1658"/>
      <c r="V143" s="1658"/>
      <c r="W143" s="1658"/>
      <c r="X143" s="1658"/>
      <c r="Y143" s="1658"/>
      <c r="Z143" s="1658"/>
      <c r="AA143" s="1658"/>
      <c r="AB143" s="1658"/>
    </row>
    <row r="144" spans="2:28" ht="15" thickTop="1">
      <c r="B144" s="1659"/>
      <c r="C144" s="1662" t="s">
        <v>44</v>
      </c>
      <c r="D144" s="1662"/>
      <c r="E144" s="1662" t="s">
        <v>123</v>
      </c>
      <c r="F144" s="1662"/>
      <c r="G144" s="1662"/>
      <c r="H144" s="1662"/>
      <c r="I144" s="1662"/>
      <c r="J144" s="1662"/>
      <c r="K144" s="1662"/>
      <c r="L144" s="1662"/>
      <c r="M144" s="1662" t="s">
        <v>124</v>
      </c>
      <c r="N144" s="1662"/>
      <c r="O144" s="1662"/>
      <c r="P144" s="1662"/>
      <c r="Q144" s="1662"/>
      <c r="R144" s="1662"/>
      <c r="S144" s="1662" t="s">
        <v>45</v>
      </c>
      <c r="T144" s="1662"/>
      <c r="U144" s="1662"/>
      <c r="V144" s="1662"/>
      <c r="W144" s="1662"/>
      <c r="X144" s="1662"/>
      <c r="Y144" s="1662"/>
      <c r="Z144" s="1662"/>
      <c r="AA144" s="1662"/>
      <c r="AB144" s="1663"/>
    </row>
    <row r="145" spans="2:28" ht="42" customHeight="1">
      <c r="B145" s="1660"/>
      <c r="C145" s="1664" t="s">
        <v>127</v>
      </c>
      <c r="D145" s="1664" t="s">
        <v>128</v>
      </c>
      <c r="E145" s="1664" t="s">
        <v>46</v>
      </c>
      <c r="F145" s="1664"/>
      <c r="G145" s="1664" t="s">
        <v>1078</v>
      </c>
      <c r="H145" s="1664"/>
      <c r="I145" s="1664" t="s">
        <v>1077</v>
      </c>
      <c r="J145" s="1664"/>
      <c r="K145" s="1664" t="s">
        <v>1098</v>
      </c>
      <c r="L145" s="1664"/>
      <c r="M145" s="1664" t="s">
        <v>48</v>
      </c>
      <c r="N145" s="1664"/>
      <c r="O145" s="1664" t="s">
        <v>49</v>
      </c>
      <c r="P145" s="1664"/>
      <c r="Q145" s="1664" t="s">
        <v>1441</v>
      </c>
      <c r="R145" s="1664"/>
      <c r="S145" s="1664" t="s">
        <v>1065</v>
      </c>
      <c r="T145" s="1664"/>
      <c r="U145" s="1664" t="s">
        <v>1066</v>
      </c>
      <c r="V145" s="1664"/>
      <c r="W145" s="1664" t="s">
        <v>1067</v>
      </c>
      <c r="X145" s="1664"/>
      <c r="Y145" s="1664" t="s">
        <v>125</v>
      </c>
      <c r="Z145" s="1664"/>
      <c r="AA145" s="1664" t="s">
        <v>47</v>
      </c>
      <c r="AB145" s="1665"/>
    </row>
    <row r="146" spans="2:28">
      <c r="B146" s="1661"/>
      <c r="C146" s="1664"/>
      <c r="D146" s="1664"/>
      <c r="E146" s="841" t="s">
        <v>127</v>
      </c>
      <c r="F146" s="841" t="s">
        <v>128</v>
      </c>
      <c r="G146" s="841" t="s">
        <v>127</v>
      </c>
      <c r="H146" s="841" t="s">
        <v>128</v>
      </c>
      <c r="I146" s="841" t="s">
        <v>127</v>
      </c>
      <c r="J146" s="841" t="s">
        <v>128</v>
      </c>
      <c r="K146" s="841" t="s">
        <v>127</v>
      </c>
      <c r="L146" s="841" t="s">
        <v>128</v>
      </c>
      <c r="M146" s="841" t="s">
        <v>127</v>
      </c>
      <c r="N146" s="841" t="s">
        <v>128</v>
      </c>
      <c r="O146" s="841" t="s">
        <v>127</v>
      </c>
      <c r="P146" s="841" t="s">
        <v>128</v>
      </c>
      <c r="Q146" s="841" t="s">
        <v>127</v>
      </c>
      <c r="R146" s="841" t="s">
        <v>128</v>
      </c>
      <c r="S146" s="841" t="s">
        <v>127</v>
      </c>
      <c r="T146" s="841" t="s">
        <v>128</v>
      </c>
      <c r="U146" s="841" t="s">
        <v>127</v>
      </c>
      <c r="V146" s="841" t="s">
        <v>128</v>
      </c>
      <c r="W146" s="841" t="s">
        <v>127</v>
      </c>
      <c r="X146" s="841" t="s">
        <v>128</v>
      </c>
      <c r="Y146" s="841" t="s">
        <v>127</v>
      </c>
      <c r="Z146" s="841" t="s">
        <v>128</v>
      </c>
      <c r="AA146" s="841" t="s">
        <v>127</v>
      </c>
      <c r="AB146" s="842" t="s">
        <v>128</v>
      </c>
    </row>
    <row r="147" spans="2:28">
      <c r="B147" s="21" t="s">
        <v>154</v>
      </c>
      <c r="C147" s="22">
        <v>87</v>
      </c>
      <c r="D147" s="23">
        <v>0.76991150442477874</v>
      </c>
      <c r="E147" s="22">
        <v>17</v>
      </c>
      <c r="F147" s="23">
        <v>0.85</v>
      </c>
      <c r="G147" s="22">
        <v>13</v>
      </c>
      <c r="H147" s="23">
        <v>0.68421052631578949</v>
      </c>
      <c r="I147" s="22">
        <v>45</v>
      </c>
      <c r="J147" s="23">
        <v>0.75</v>
      </c>
      <c r="K147" s="22">
        <v>12</v>
      </c>
      <c r="L147" s="23">
        <v>0.8571428571428571</v>
      </c>
      <c r="M147" s="22">
        <v>16</v>
      </c>
      <c r="N147" s="23">
        <v>0.8</v>
      </c>
      <c r="O147" s="22">
        <v>29</v>
      </c>
      <c r="P147" s="23">
        <v>0.69047619047619047</v>
      </c>
      <c r="Q147" s="22">
        <v>42</v>
      </c>
      <c r="R147" s="23">
        <v>0.82352941176470584</v>
      </c>
      <c r="S147" s="22">
        <v>41</v>
      </c>
      <c r="T147" s="23">
        <v>0.77358490566037741</v>
      </c>
      <c r="U147" s="22">
        <v>19</v>
      </c>
      <c r="V147" s="23">
        <v>0.73076923076923062</v>
      </c>
      <c r="W147" s="22">
        <v>12</v>
      </c>
      <c r="X147" s="23">
        <v>0.8</v>
      </c>
      <c r="Y147" s="22">
        <v>9</v>
      </c>
      <c r="Z147" s="23">
        <v>0.69230769230769229</v>
      </c>
      <c r="AA147" s="22">
        <v>6</v>
      </c>
      <c r="AB147" s="24">
        <v>1</v>
      </c>
    </row>
    <row r="148" spans="2:28" ht="15.75" customHeight="1">
      <c r="B148" s="25" t="s">
        <v>137</v>
      </c>
      <c r="C148" s="26">
        <v>11</v>
      </c>
      <c r="D148" s="27">
        <v>9.7345132743362831E-2</v>
      </c>
      <c r="E148" s="26">
        <v>2</v>
      </c>
      <c r="F148" s="27">
        <v>0.1</v>
      </c>
      <c r="G148" s="26">
        <v>2</v>
      </c>
      <c r="H148" s="27">
        <v>0.10526315789473684</v>
      </c>
      <c r="I148" s="26">
        <v>6</v>
      </c>
      <c r="J148" s="27">
        <v>0.1</v>
      </c>
      <c r="K148" s="26">
        <v>1</v>
      </c>
      <c r="L148" s="27">
        <v>7.1428571428571425E-2</v>
      </c>
      <c r="M148" s="26">
        <v>1</v>
      </c>
      <c r="N148" s="27">
        <v>0.05</v>
      </c>
      <c r="O148" s="26">
        <v>6</v>
      </c>
      <c r="P148" s="27">
        <v>0.14285714285714285</v>
      </c>
      <c r="Q148" s="26">
        <v>4</v>
      </c>
      <c r="R148" s="27">
        <v>7.8431372549019607E-2</v>
      </c>
      <c r="S148" s="26">
        <v>5</v>
      </c>
      <c r="T148" s="27">
        <v>9.4339622641509441E-2</v>
      </c>
      <c r="U148" s="26">
        <v>3</v>
      </c>
      <c r="V148" s="27">
        <v>0.11538461538461538</v>
      </c>
      <c r="W148" s="26">
        <v>2</v>
      </c>
      <c r="X148" s="27">
        <v>0.13333333333333333</v>
      </c>
      <c r="Y148" s="26">
        <v>1</v>
      </c>
      <c r="Z148" s="27">
        <v>7.6923076923076927E-2</v>
      </c>
      <c r="AA148" s="26">
        <v>0</v>
      </c>
      <c r="AB148" s="28">
        <v>0</v>
      </c>
    </row>
    <row r="149" spans="2:28">
      <c r="B149" s="25" t="s">
        <v>138</v>
      </c>
      <c r="C149" s="26">
        <v>8</v>
      </c>
      <c r="D149" s="27">
        <v>7.0796460176991149E-2</v>
      </c>
      <c r="E149" s="26">
        <v>1</v>
      </c>
      <c r="F149" s="27">
        <v>0.05</v>
      </c>
      <c r="G149" s="26">
        <v>1</v>
      </c>
      <c r="H149" s="27">
        <v>5.2631578947368418E-2</v>
      </c>
      <c r="I149" s="26">
        <v>6</v>
      </c>
      <c r="J149" s="27">
        <v>0.1</v>
      </c>
      <c r="K149" s="26">
        <v>0</v>
      </c>
      <c r="L149" s="27">
        <v>0</v>
      </c>
      <c r="M149" s="26">
        <v>1</v>
      </c>
      <c r="N149" s="27">
        <v>0.05</v>
      </c>
      <c r="O149" s="26">
        <v>4</v>
      </c>
      <c r="P149" s="27">
        <v>9.5238095238095233E-2</v>
      </c>
      <c r="Q149" s="26">
        <v>3</v>
      </c>
      <c r="R149" s="27">
        <v>5.8823529411764698E-2</v>
      </c>
      <c r="S149" s="26">
        <v>3</v>
      </c>
      <c r="T149" s="27">
        <v>5.6603773584905669E-2</v>
      </c>
      <c r="U149" s="26">
        <v>3</v>
      </c>
      <c r="V149" s="27">
        <v>0.11538461538461538</v>
      </c>
      <c r="W149" s="26">
        <v>0</v>
      </c>
      <c r="X149" s="27">
        <v>0</v>
      </c>
      <c r="Y149" s="26">
        <v>2</v>
      </c>
      <c r="Z149" s="27">
        <v>0.15384615384615385</v>
      </c>
      <c r="AA149" s="26">
        <v>0</v>
      </c>
      <c r="AB149" s="28">
        <v>0</v>
      </c>
    </row>
    <row r="150" spans="2:28" ht="22.5" customHeight="1">
      <c r="B150" s="25" t="s">
        <v>139</v>
      </c>
      <c r="C150" s="26">
        <v>7</v>
      </c>
      <c r="D150" s="27">
        <v>6.1946902654867256E-2</v>
      </c>
      <c r="E150" s="26">
        <v>0</v>
      </c>
      <c r="F150" s="27">
        <v>0</v>
      </c>
      <c r="G150" s="26">
        <v>3</v>
      </c>
      <c r="H150" s="27">
        <v>0.15789473684210525</v>
      </c>
      <c r="I150" s="26">
        <v>3</v>
      </c>
      <c r="J150" s="27">
        <v>0.05</v>
      </c>
      <c r="K150" s="26">
        <v>1</v>
      </c>
      <c r="L150" s="27">
        <v>7.1428571428571425E-2</v>
      </c>
      <c r="M150" s="26">
        <v>2</v>
      </c>
      <c r="N150" s="27">
        <v>0.1</v>
      </c>
      <c r="O150" s="26">
        <v>3</v>
      </c>
      <c r="P150" s="27">
        <v>7.1428571428571425E-2</v>
      </c>
      <c r="Q150" s="26">
        <v>2</v>
      </c>
      <c r="R150" s="27">
        <v>3.9215686274509803E-2</v>
      </c>
      <c r="S150" s="26">
        <v>4</v>
      </c>
      <c r="T150" s="27">
        <v>7.5471698113207544E-2</v>
      </c>
      <c r="U150" s="26">
        <v>1</v>
      </c>
      <c r="V150" s="27">
        <v>3.8461538461538464E-2</v>
      </c>
      <c r="W150" s="26">
        <v>1</v>
      </c>
      <c r="X150" s="27">
        <v>6.6666666666666666E-2</v>
      </c>
      <c r="Y150" s="26">
        <v>1</v>
      </c>
      <c r="Z150" s="27">
        <v>7.6923076923076927E-2</v>
      </c>
      <c r="AA150" s="26">
        <v>0</v>
      </c>
      <c r="AB150" s="28">
        <v>0</v>
      </c>
    </row>
    <row r="151" spans="2:28" ht="15.75" customHeight="1" thickBot="1">
      <c r="B151" s="29" t="s">
        <v>1269</v>
      </c>
      <c r="C151" s="30">
        <v>113</v>
      </c>
      <c r="D151" s="31">
        <v>1</v>
      </c>
      <c r="E151" s="30">
        <v>20</v>
      </c>
      <c r="F151" s="31">
        <v>1</v>
      </c>
      <c r="G151" s="30">
        <v>19</v>
      </c>
      <c r="H151" s="31">
        <v>1</v>
      </c>
      <c r="I151" s="30">
        <v>60</v>
      </c>
      <c r="J151" s="31">
        <v>1</v>
      </c>
      <c r="K151" s="30">
        <v>14</v>
      </c>
      <c r="L151" s="31">
        <v>1</v>
      </c>
      <c r="M151" s="30">
        <v>20</v>
      </c>
      <c r="N151" s="31">
        <v>1</v>
      </c>
      <c r="O151" s="30">
        <v>42</v>
      </c>
      <c r="P151" s="31">
        <v>1</v>
      </c>
      <c r="Q151" s="30">
        <v>51</v>
      </c>
      <c r="R151" s="31">
        <v>1</v>
      </c>
      <c r="S151" s="30">
        <v>53</v>
      </c>
      <c r="T151" s="31">
        <v>1</v>
      </c>
      <c r="U151" s="30">
        <v>26</v>
      </c>
      <c r="V151" s="31">
        <v>1</v>
      </c>
      <c r="W151" s="30">
        <v>15</v>
      </c>
      <c r="X151" s="31">
        <v>1</v>
      </c>
      <c r="Y151" s="30">
        <v>13</v>
      </c>
      <c r="Z151" s="31">
        <v>1</v>
      </c>
      <c r="AA151" s="30">
        <v>6</v>
      </c>
      <c r="AB151" s="32">
        <v>1</v>
      </c>
    </row>
    <row r="152" spans="2:28" ht="15" thickTop="1">
      <c r="B152" s="1666" t="s">
        <v>1457</v>
      </c>
      <c r="C152" s="1666"/>
      <c r="D152" s="1666"/>
      <c r="E152" s="1666"/>
      <c r="F152" s="1666"/>
      <c r="G152" s="1666"/>
      <c r="H152" s="1666"/>
      <c r="I152" s="1666"/>
      <c r="J152" s="1666"/>
      <c r="K152" s="1666"/>
      <c r="L152" s="1666"/>
      <c r="M152" s="1666"/>
      <c r="N152" s="1666"/>
      <c r="O152" s="1666"/>
      <c r="P152" s="1666"/>
      <c r="Q152" s="1666"/>
      <c r="R152" s="1666"/>
      <c r="S152" s="1666"/>
      <c r="T152" s="1666"/>
      <c r="U152" s="1666"/>
      <c r="V152" s="1666"/>
      <c r="W152" s="1666"/>
      <c r="X152" s="1666"/>
      <c r="Y152" s="1666"/>
      <c r="Z152" s="1666"/>
      <c r="AA152" s="1666"/>
      <c r="AB152" s="1666"/>
    </row>
    <row r="153" spans="2:28" ht="15.75" customHeight="1">
      <c r="B153"/>
      <c r="C153"/>
      <c r="D153"/>
      <c r="E153"/>
      <c r="F153"/>
      <c r="G153"/>
      <c r="H153"/>
      <c r="I153"/>
      <c r="J153"/>
      <c r="K153"/>
      <c r="L153"/>
      <c r="M153"/>
      <c r="N153"/>
      <c r="O153"/>
      <c r="P153"/>
      <c r="Q153"/>
      <c r="R153"/>
      <c r="S153"/>
      <c r="T153"/>
      <c r="U153"/>
      <c r="V153"/>
      <c r="W153"/>
      <c r="X153"/>
      <c r="Y153"/>
      <c r="Z153"/>
      <c r="AA153"/>
      <c r="AB153"/>
    </row>
    <row r="154" spans="2:28" ht="54.75" customHeight="1" thickBot="1">
      <c r="B154" s="1658" t="s">
        <v>1356</v>
      </c>
      <c r="C154" s="1658"/>
      <c r="D154" s="1658"/>
      <c r="E154" s="1658"/>
      <c r="F154" s="1658"/>
      <c r="G154" s="1658"/>
      <c r="H154" s="1658"/>
      <c r="I154" s="1658"/>
      <c r="J154" s="1658"/>
      <c r="K154" s="1658"/>
      <c r="L154" s="1658"/>
      <c r="M154" s="1658"/>
      <c r="N154" s="1658"/>
      <c r="O154" s="1658"/>
      <c r="P154" s="1658"/>
      <c r="Q154" s="1658"/>
      <c r="R154" s="1658"/>
      <c r="S154" s="1658"/>
      <c r="T154" s="1658"/>
      <c r="U154" s="1658"/>
      <c r="V154" s="1658"/>
      <c r="W154" s="1658"/>
      <c r="X154" s="1658"/>
      <c r="Y154" s="1658"/>
      <c r="Z154" s="1658"/>
      <c r="AA154" s="1658"/>
      <c r="AB154" s="1658"/>
    </row>
    <row r="155" spans="2:28" ht="15" thickTop="1">
      <c r="B155" s="1659"/>
      <c r="C155" s="1662" t="s">
        <v>44</v>
      </c>
      <c r="D155" s="1662"/>
      <c r="E155" s="1662" t="s">
        <v>123</v>
      </c>
      <c r="F155" s="1662"/>
      <c r="G155" s="1662"/>
      <c r="H155" s="1662"/>
      <c r="I155" s="1662"/>
      <c r="J155" s="1662"/>
      <c r="K155" s="1662"/>
      <c r="L155" s="1662"/>
      <c r="M155" s="1662" t="s">
        <v>124</v>
      </c>
      <c r="N155" s="1662"/>
      <c r="O155" s="1662"/>
      <c r="P155" s="1662"/>
      <c r="Q155" s="1662"/>
      <c r="R155" s="1662"/>
      <c r="S155" s="1662" t="s">
        <v>45</v>
      </c>
      <c r="T155" s="1662"/>
      <c r="U155" s="1662"/>
      <c r="V155" s="1662"/>
      <c r="W155" s="1662"/>
      <c r="X155" s="1662"/>
      <c r="Y155" s="1662"/>
      <c r="Z155" s="1662"/>
      <c r="AA155" s="1662"/>
      <c r="AB155" s="1663"/>
    </row>
    <row r="156" spans="2:28" ht="42" customHeight="1">
      <c r="B156" s="1660"/>
      <c r="C156" s="1664" t="s">
        <v>127</v>
      </c>
      <c r="D156" s="1664" t="s">
        <v>128</v>
      </c>
      <c r="E156" s="1664" t="s">
        <v>46</v>
      </c>
      <c r="F156" s="1664"/>
      <c r="G156" s="1664" t="s">
        <v>1078</v>
      </c>
      <c r="H156" s="1664"/>
      <c r="I156" s="1664" t="s">
        <v>1077</v>
      </c>
      <c r="J156" s="1664"/>
      <c r="K156" s="1664" t="s">
        <v>1098</v>
      </c>
      <c r="L156" s="1664"/>
      <c r="M156" s="1664" t="s">
        <v>48</v>
      </c>
      <c r="N156" s="1664"/>
      <c r="O156" s="1664" t="s">
        <v>49</v>
      </c>
      <c r="P156" s="1664"/>
      <c r="Q156" s="1664" t="s">
        <v>1441</v>
      </c>
      <c r="R156" s="1664"/>
      <c r="S156" s="1664" t="s">
        <v>1065</v>
      </c>
      <c r="T156" s="1664"/>
      <c r="U156" s="1664" t="s">
        <v>1066</v>
      </c>
      <c r="V156" s="1664"/>
      <c r="W156" s="1664" t="s">
        <v>1067</v>
      </c>
      <c r="X156" s="1664"/>
      <c r="Y156" s="1664" t="s">
        <v>125</v>
      </c>
      <c r="Z156" s="1664"/>
      <c r="AA156" s="1664" t="s">
        <v>47</v>
      </c>
      <c r="AB156" s="1665"/>
    </row>
    <row r="157" spans="2:28">
      <c r="B157" s="1661"/>
      <c r="C157" s="1664"/>
      <c r="D157" s="1664"/>
      <c r="E157" s="841" t="s">
        <v>127</v>
      </c>
      <c r="F157" s="841" t="s">
        <v>128</v>
      </c>
      <c r="G157" s="841" t="s">
        <v>127</v>
      </c>
      <c r="H157" s="841" t="s">
        <v>128</v>
      </c>
      <c r="I157" s="841" t="s">
        <v>127</v>
      </c>
      <c r="J157" s="841" t="s">
        <v>128</v>
      </c>
      <c r="K157" s="841" t="s">
        <v>127</v>
      </c>
      <c r="L157" s="841" t="s">
        <v>128</v>
      </c>
      <c r="M157" s="841" t="s">
        <v>127</v>
      </c>
      <c r="N157" s="841" t="s">
        <v>128</v>
      </c>
      <c r="O157" s="841" t="s">
        <v>127</v>
      </c>
      <c r="P157" s="841" t="s">
        <v>128</v>
      </c>
      <c r="Q157" s="841" t="s">
        <v>127</v>
      </c>
      <c r="R157" s="841" t="s">
        <v>128</v>
      </c>
      <c r="S157" s="841" t="s">
        <v>127</v>
      </c>
      <c r="T157" s="841" t="s">
        <v>128</v>
      </c>
      <c r="U157" s="841" t="s">
        <v>127</v>
      </c>
      <c r="V157" s="841" t="s">
        <v>128</v>
      </c>
      <c r="W157" s="841" t="s">
        <v>127</v>
      </c>
      <c r="X157" s="841" t="s">
        <v>128</v>
      </c>
      <c r="Y157" s="841" t="s">
        <v>127</v>
      </c>
      <c r="Z157" s="841" t="s">
        <v>128</v>
      </c>
      <c r="AA157" s="841" t="s">
        <v>127</v>
      </c>
      <c r="AB157" s="842" t="s">
        <v>128</v>
      </c>
    </row>
    <row r="158" spans="2:28">
      <c r="B158" s="21" t="s">
        <v>154</v>
      </c>
      <c r="C158" s="22">
        <v>90</v>
      </c>
      <c r="D158" s="23">
        <v>0.79646017699115046</v>
      </c>
      <c r="E158" s="22">
        <v>16</v>
      </c>
      <c r="F158" s="23">
        <v>0.8</v>
      </c>
      <c r="G158" s="22">
        <v>12</v>
      </c>
      <c r="H158" s="23">
        <v>0.63157894736842102</v>
      </c>
      <c r="I158" s="22">
        <v>50</v>
      </c>
      <c r="J158" s="23">
        <v>0.83333333333333348</v>
      </c>
      <c r="K158" s="22">
        <v>12</v>
      </c>
      <c r="L158" s="23">
        <v>0.8571428571428571</v>
      </c>
      <c r="M158" s="22">
        <v>16</v>
      </c>
      <c r="N158" s="23">
        <v>0.8</v>
      </c>
      <c r="O158" s="22">
        <v>33</v>
      </c>
      <c r="P158" s="23">
        <v>0.7857142857142857</v>
      </c>
      <c r="Q158" s="22">
        <v>41</v>
      </c>
      <c r="R158" s="23">
        <v>0.80392156862745101</v>
      </c>
      <c r="S158" s="22">
        <v>40</v>
      </c>
      <c r="T158" s="23">
        <v>0.75471698113207553</v>
      </c>
      <c r="U158" s="22">
        <v>20</v>
      </c>
      <c r="V158" s="23">
        <v>0.76923076923076938</v>
      </c>
      <c r="W158" s="22">
        <v>12</v>
      </c>
      <c r="X158" s="23">
        <v>0.8</v>
      </c>
      <c r="Y158" s="22">
        <v>12</v>
      </c>
      <c r="Z158" s="23">
        <v>0.92307692307692302</v>
      </c>
      <c r="AA158" s="22">
        <v>6</v>
      </c>
      <c r="AB158" s="24">
        <v>1</v>
      </c>
    </row>
    <row r="159" spans="2:28" ht="15.75" customHeight="1">
      <c r="B159" s="25" t="s">
        <v>137</v>
      </c>
      <c r="C159" s="26">
        <v>16</v>
      </c>
      <c r="D159" s="27">
        <v>0.1415929203539823</v>
      </c>
      <c r="E159" s="26">
        <v>3</v>
      </c>
      <c r="F159" s="27">
        <v>0.15</v>
      </c>
      <c r="G159" s="26">
        <v>6</v>
      </c>
      <c r="H159" s="27">
        <v>0.31578947368421051</v>
      </c>
      <c r="I159" s="26">
        <v>6</v>
      </c>
      <c r="J159" s="27">
        <v>0.1</v>
      </c>
      <c r="K159" s="26">
        <v>1</v>
      </c>
      <c r="L159" s="27">
        <v>7.1428571428571425E-2</v>
      </c>
      <c r="M159" s="26">
        <v>3</v>
      </c>
      <c r="N159" s="27">
        <v>0.15</v>
      </c>
      <c r="O159" s="26">
        <v>5</v>
      </c>
      <c r="P159" s="27">
        <v>0.11904761904761903</v>
      </c>
      <c r="Q159" s="26">
        <v>8</v>
      </c>
      <c r="R159" s="27">
        <v>0.15686274509803921</v>
      </c>
      <c r="S159" s="26">
        <v>10</v>
      </c>
      <c r="T159" s="27">
        <v>0.18867924528301888</v>
      </c>
      <c r="U159" s="26">
        <v>4</v>
      </c>
      <c r="V159" s="27">
        <v>0.15384615384615385</v>
      </c>
      <c r="W159" s="26">
        <v>1</v>
      </c>
      <c r="X159" s="27">
        <v>6.6666666666666666E-2</v>
      </c>
      <c r="Y159" s="26">
        <v>1</v>
      </c>
      <c r="Z159" s="27">
        <v>7.6923076923076927E-2</v>
      </c>
      <c r="AA159" s="26">
        <v>0</v>
      </c>
      <c r="AB159" s="28">
        <v>0</v>
      </c>
    </row>
    <row r="160" spans="2:28">
      <c r="B160" s="25" t="s">
        <v>138</v>
      </c>
      <c r="C160" s="26">
        <v>2</v>
      </c>
      <c r="D160" s="27">
        <v>1.7699115044247787E-2</v>
      </c>
      <c r="E160" s="26">
        <v>0</v>
      </c>
      <c r="F160" s="27">
        <v>0</v>
      </c>
      <c r="G160" s="26">
        <v>0</v>
      </c>
      <c r="H160" s="27">
        <v>0</v>
      </c>
      <c r="I160" s="26">
        <v>2</v>
      </c>
      <c r="J160" s="27">
        <v>3.3333333333333333E-2</v>
      </c>
      <c r="K160" s="26">
        <v>0</v>
      </c>
      <c r="L160" s="27">
        <v>0</v>
      </c>
      <c r="M160" s="26">
        <v>0</v>
      </c>
      <c r="N160" s="27">
        <v>0</v>
      </c>
      <c r="O160" s="26">
        <v>2</v>
      </c>
      <c r="P160" s="27">
        <v>4.7619047619047616E-2</v>
      </c>
      <c r="Q160" s="26">
        <v>0</v>
      </c>
      <c r="R160" s="27">
        <v>0</v>
      </c>
      <c r="S160" s="26">
        <v>1</v>
      </c>
      <c r="T160" s="27">
        <v>1.8867924528301886E-2</v>
      </c>
      <c r="U160" s="26">
        <v>0</v>
      </c>
      <c r="V160" s="27">
        <v>0</v>
      </c>
      <c r="W160" s="26">
        <v>1</v>
      </c>
      <c r="X160" s="27">
        <v>6.6666666666666666E-2</v>
      </c>
      <c r="Y160" s="26">
        <v>0</v>
      </c>
      <c r="Z160" s="27">
        <v>0</v>
      </c>
      <c r="AA160" s="26">
        <v>0</v>
      </c>
      <c r="AB160" s="28">
        <v>0</v>
      </c>
    </row>
    <row r="161" spans="2:28" ht="22.5" customHeight="1">
      <c r="B161" s="25" t="s">
        <v>139</v>
      </c>
      <c r="C161" s="26">
        <v>5</v>
      </c>
      <c r="D161" s="27">
        <v>4.4247787610619468E-2</v>
      </c>
      <c r="E161" s="26">
        <v>1</v>
      </c>
      <c r="F161" s="27">
        <v>0.05</v>
      </c>
      <c r="G161" s="26">
        <v>1</v>
      </c>
      <c r="H161" s="27">
        <v>5.2631578947368418E-2</v>
      </c>
      <c r="I161" s="26">
        <v>2</v>
      </c>
      <c r="J161" s="27">
        <v>3.3333333333333333E-2</v>
      </c>
      <c r="K161" s="26">
        <v>1</v>
      </c>
      <c r="L161" s="27">
        <v>7.1428571428571425E-2</v>
      </c>
      <c r="M161" s="26">
        <v>1</v>
      </c>
      <c r="N161" s="27">
        <v>0.05</v>
      </c>
      <c r="O161" s="26">
        <v>2</v>
      </c>
      <c r="P161" s="27">
        <v>4.7619047619047616E-2</v>
      </c>
      <c r="Q161" s="26">
        <v>2</v>
      </c>
      <c r="R161" s="27">
        <v>3.9215686274509803E-2</v>
      </c>
      <c r="S161" s="26">
        <v>2</v>
      </c>
      <c r="T161" s="27">
        <v>3.7735849056603772E-2</v>
      </c>
      <c r="U161" s="26">
        <v>2</v>
      </c>
      <c r="V161" s="27">
        <v>7.6923076923076927E-2</v>
      </c>
      <c r="W161" s="26">
        <v>1</v>
      </c>
      <c r="X161" s="27">
        <v>6.6666666666666666E-2</v>
      </c>
      <c r="Y161" s="26">
        <v>0</v>
      </c>
      <c r="Z161" s="27">
        <v>0</v>
      </c>
      <c r="AA161" s="26">
        <v>0</v>
      </c>
      <c r="AB161" s="28">
        <v>0</v>
      </c>
    </row>
    <row r="162" spans="2:28" ht="15.75" customHeight="1" thickBot="1">
      <c r="B162" s="29" t="s">
        <v>1269</v>
      </c>
      <c r="C162" s="30">
        <v>113</v>
      </c>
      <c r="D162" s="31">
        <v>1</v>
      </c>
      <c r="E162" s="30">
        <v>20</v>
      </c>
      <c r="F162" s="31">
        <v>1</v>
      </c>
      <c r="G162" s="30">
        <v>19</v>
      </c>
      <c r="H162" s="31">
        <v>1</v>
      </c>
      <c r="I162" s="30">
        <v>60</v>
      </c>
      <c r="J162" s="31">
        <v>1</v>
      </c>
      <c r="K162" s="30">
        <v>14</v>
      </c>
      <c r="L162" s="31">
        <v>1</v>
      </c>
      <c r="M162" s="30">
        <v>20</v>
      </c>
      <c r="N162" s="31">
        <v>1</v>
      </c>
      <c r="O162" s="30">
        <v>42</v>
      </c>
      <c r="P162" s="31">
        <v>1</v>
      </c>
      <c r="Q162" s="30">
        <v>51</v>
      </c>
      <c r="R162" s="31">
        <v>1</v>
      </c>
      <c r="S162" s="30">
        <v>53</v>
      </c>
      <c r="T162" s="31">
        <v>1</v>
      </c>
      <c r="U162" s="30">
        <v>26</v>
      </c>
      <c r="V162" s="31">
        <v>1</v>
      </c>
      <c r="W162" s="30">
        <v>15</v>
      </c>
      <c r="X162" s="31">
        <v>1</v>
      </c>
      <c r="Y162" s="30">
        <v>13</v>
      </c>
      <c r="Z162" s="31">
        <v>1</v>
      </c>
      <c r="AA162" s="30">
        <v>6</v>
      </c>
      <c r="AB162" s="32">
        <v>1</v>
      </c>
    </row>
    <row r="163" spans="2:28" ht="15" thickTop="1">
      <c r="B163" s="1666" t="s">
        <v>1457</v>
      </c>
      <c r="C163" s="1666"/>
      <c r="D163" s="1666"/>
      <c r="E163" s="1666"/>
      <c r="F163" s="1666"/>
      <c r="G163" s="1666"/>
      <c r="H163" s="1666"/>
      <c r="I163" s="1666"/>
      <c r="J163" s="1666"/>
      <c r="K163" s="1666"/>
      <c r="L163" s="1666"/>
      <c r="M163" s="1666"/>
      <c r="N163" s="1666"/>
      <c r="O163" s="1666"/>
      <c r="P163" s="1666"/>
      <c r="Q163" s="1666"/>
      <c r="R163" s="1666"/>
      <c r="S163" s="1666"/>
      <c r="T163" s="1666"/>
      <c r="U163" s="1666"/>
      <c r="V163" s="1666"/>
      <c r="W163" s="1666"/>
      <c r="X163" s="1666"/>
      <c r="Y163" s="1666"/>
      <c r="Z163" s="1666"/>
      <c r="AA163" s="1666"/>
      <c r="AB163" s="1666"/>
    </row>
    <row r="164" spans="2:28">
      <c r="B164"/>
      <c r="C164"/>
      <c r="D164"/>
      <c r="E164"/>
      <c r="F164"/>
      <c r="G164"/>
      <c r="H164"/>
      <c r="I164"/>
      <c r="J164"/>
      <c r="K164"/>
      <c r="L164"/>
      <c r="M164"/>
      <c r="N164"/>
      <c r="O164"/>
      <c r="P164"/>
      <c r="Q164"/>
      <c r="R164"/>
      <c r="S164"/>
      <c r="T164"/>
      <c r="U164"/>
      <c r="V164"/>
      <c r="W164"/>
      <c r="X164"/>
      <c r="Y164"/>
      <c r="Z164"/>
      <c r="AA164"/>
      <c r="AB164"/>
    </row>
    <row r="165" spans="2:28" ht="52.5" customHeight="1" thickBot="1">
      <c r="B165" s="1658" t="s">
        <v>1357</v>
      </c>
      <c r="C165" s="1658"/>
      <c r="D165" s="1658"/>
      <c r="E165" s="1658"/>
      <c r="F165" s="1658"/>
      <c r="G165" s="1658"/>
      <c r="H165" s="1658"/>
      <c r="I165" s="1658"/>
      <c r="J165" s="1658"/>
      <c r="K165" s="1658"/>
      <c r="L165" s="1658"/>
      <c r="M165" s="1658"/>
      <c r="N165" s="1658"/>
      <c r="O165" s="1658"/>
      <c r="P165" s="1658"/>
      <c r="Q165" s="1658"/>
      <c r="R165" s="1658"/>
      <c r="S165" s="1658"/>
      <c r="T165" s="1658"/>
      <c r="U165" s="1658"/>
      <c r="V165" s="1658"/>
      <c r="W165" s="1658"/>
      <c r="X165" s="1658"/>
      <c r="Y165" s="1658"/>
      <c r="Z165" s="1658"/>
      <c r="AA165" s="1658"/>
      <c r="AB165" s="1658"/>
    </row>
    <row r="166" spans="2:28" ht="15" thickTop="1">
      <c r="B166" s="1659"/>
      <c r="C166" s="1662" t="s">
        <v>44</v>
      </c>
      <c r="D166" s="1662"/>
      <c r="E166" s="1662" t="s">
        <v>123</v>
      </c>
      <c r="F166" s="1662"/>
      <c r="G166" s="1662"/>
      <c r="H166" s="1662"/>
      <c r="I166" s="1662"/>
      <c r="J166" s="1662"/>
      <c r="K166" s="1662"/>
      <c r="L166" s="1662"/>
      <c r="M166" s="1662" t="s">
        <v>124</v>
      </c>
      <c r="N166" s="1662"/>
      <c r="O166" s="1662"/>
      <c r="P166" s="1662"/>
      <c r="Q166" s="1662"/>
      <c r="R166" s="1662"/>
      <c r="S166" s="1662" t="s">
        <v>45</v>
      </c>
      <c r="T166" s="1662"/>
      <c r="U166" s="1662"/>
      <c r="V166" s="1662"/>
      <c r="W166" s="1662"/>
      <c r="X166" s="1662"/>
      <c r="Y166" s="1662"/>
      <c r="Z166" s="1662"/>
      <c r="AA166" s="1662"/>
      <c r="AB166" s="1663"/>
    </row>
    <row r="167" spans="2:28" ht="42" customHeight="1">
      <c r="B167" s="1660"/>
      <c r="C167" s="1664" t="s">
        <v>127</v>
      </c>
      <c r="D167" s="1664" t="s">
        <v>128</v>
      </c>
      <c r="E167" s="1664" t="s">
        <v>46</v>
      </c>
      <c r="F167" s="1664"/>
      <c r="G167" s="1664" t="s">
        <v>1078</v>
      </c>
      <c r="H167" s="1664"/>
      <c r="I167" s="1664" t="s">
        <v>1077</v>
      </c>
      <c r="J167" s="1664"/>
      <c r="K167" s="1664" t="s">
        <v>1098</v>
      </c>
      <c r="L167" s="1664"/>
      <c r="M167" s="1664" t="s">
        <v>48</v>
      </c>
      <c r="N167" s="1664"/>
      <c r="O167" s="1664" t="s">
        <v>49</v>
      </c>
      <c r="P167" s="1664"/>
      <c r="Q167" s="1664" t="s">
        <v>1441</v>
      </c>
      <c r="R167" s="1664"/>
      <c r="S167" s="1664" t="s">
        <v>1065</v>
      </c>
      <c r="T167" s="1664"/>
      <c r="U167" s="1664" t="s">
        <v>1066</v>
      </c>
      <c r="V167" s="1664"/>
      <c r="W167" s="1664" t="s">
        <v>1067</v>
      </c>
      <c r="X167" s="1664"/>
      <c r="Y167" s="1664" t="s">
        <v>125</v>
      </c>
      <c r="Z167" s="1664"/>
      <c r="AA167" s="1664" t="s">
        <v>47</v>
      </c>
      <c r="AB167" s="1665"/>
    </row>
    <row r="168" spans="2:28">
      <c r="B168" s="1661"/>
      <c r="C168" s="1664"/>
      <c r="D168" s="1664"/>
      <c r="E168" s="841" t="s">
        <v>127</v>
      </c>
      <c r="F168" s="841" t="s">
        <v>128</v>
      </c>
      <c r="G168" s="841" t="s">
        <v>127</v>
      </c>
      <c r="H168" s="841" t="s">
        <v>128</v>
      </c>
      <c r="I168" s="841" t="s">
        <v>127</v>
      </c>
      <c r="J168" s="841" t="s">
        <v>128</v>
      </c>
      <c r="K168" s="841" t="s">
        <v>127</v>
      </c>
      <c r="L168" s="841" t="s">
        <v>128</v>
      </c>
      <c r="M168" s="841" t="s">
        <v>127</v>
      </c>
      <c r="N168" s="841" t="s">
        <v>128</v>
      </c>
      <c r="O168" s="841" t="s">
        <v>127</v>
      </c>
      <c r="P168" s="841" t="s">
        <v>128</v>
      </c>
      <c r="Q168" s="841" t="s">
        <v>127</v>
      </c>
      <c r="R168" s="841" t="s">
        <v>128</v>
      </c>
      <c r="S168" s="841" t="s">
        <v>127</v>
      </c>
      <c r="T168" s="841" t="s">
        <v>128</v>
      </c>
      <c r="U168" s="841" t="s">
        <v>127</v>
      </c>
      <c r="V168" s="841" t="s">
        <v>128</v>
      </c>
      <c r="W168" s="841" t="s">
        <v>127</v>
      </c>
      <c r="X168" s="841" t="s">
        <v>128</v>
      </c>
      <c r="Y168" s="841" t="s">
        <v>127</v>
      </c>
      <c r="Z168" s="841" t="s">
        <v>128</v>
      </c>
      <c r="AA168" s="841" t="s">
        <v>127</v>
      </c>
      <c r="AB168" s="842" t="s">
        <v>128</v>
      </c>
    </row>
    <row r="169" spans="2:28">
      <c r="B169" s="21" t="s">
        <v>154</v>
      </c>
      <c r="C169" s="22">
        <v>64</v>
      </c>
      <c r="D169" s="23">
        <v>0.5663716814159292</v>
      </c>
      <c r="E169" s="22">
        <v>9</v>
      </c>
      <c r="F169" s="23">
        <v>0.45</v>
      </c>
      <c r="G169" s="22">
        <v>9</v>
      </c>
      <c r="H169" s="23">
        <v>0.47368421052631576</v>
      </c>
      <c r="I169" s="22">
        <v>35</v>
      </c>
      <c r="J169" s="23">
        <v>0.58333333333333337</v>
      </c>
      <c r="K169" s="22">
        <v>11</v>
      </c>
      <c r="L169" s="23">
        <v>0.7857142857142857</v>
      </c>
      <c r="M169" s="22">
        <v>10</v>
      </c>
      <c r="N169" s="23">
        <v>0.5</v>
      </c>
      <c r="O169" s="22">
        <v>25</v>
      </c>
      <c r="P169" s="23">
        <v>0.59523809523809523</v>
      </c>
      <c r="Q169" s="22">
        <v>29</v>
      </c>
      <c r="R169" s="23">
        <v>0.56862745098039214</v>
      </c>
      <c r="S169" s="22">
        <v>29</v>
      </c>
      <c r="T169" s="23">
        <v>0.54716981132075471</v>
      </c>
      <c r="U169" s="22">
        <v>13</v>
      </c>
      <c r="V169" s="23">
        <v>0.5</v>
      </c>
      <c r="W169" s="22">
        <v>8</v>
      </c>
      <c r="X169" s="23">
        <v>0.53333333333333333</v>
      </c>
      <c r="Y169" s="22">
        <v>10</v>
      </c>
      <c r="Z169" s="23">
        <v>0.76923076923076938</v>
      </c>
      <c r="AA169" s="22">
        <v>4</v>
      </c>
      <c r="AB169" s="24">
        <v>0.66666666666666652</v>
      </c>
    </row>
    <row r="170" spans="2:28" ht="15.75" customHeight="1">
      <c r="B170" s="25" t="s">
        <v>137</v>
      </c>
      <c r="C170" s="26">
        <v>30</v>
      </c>
      <c r="D170" s="27">
        <v>0.26548672566371684</v>
      </c>
      <c r="E170" s="26">
        <v>4</v>
      </c>
      <c r="F170" s="27">
        <v>0.2</v>
      </c>
      <c r="G170" s="26">
        <v>8</v>
      </c>
      <c r="H170" s="27">
        <v>0.42105263157894735</v>
      </c>
      <c r="I170" s="26">
        <v>16</v>
      </c>
      <c r="J170" s="27">
        <v>0.26666666666666666</v>
      </c>
      <c r="K170" s="26">
        <v>2</v>
      </c>
      <c r="L170" s="27">
        <v>0.14285714285714285</v>
      </c>
      <c r="M170" s="26">
        <v>5</v>
      </c>
      <c r="N170" s="27">
        <v>0.25</v>
      </c>
      <c r="O170" s="26">
        <v>11</v>
      </c>
      <c r="P170" s="27">
        <v>0.26190476190476192</v>
      </c>
      <c r="Q170" s="26">
        <v>14</v>
      </c>
      <c r="R170" s="27">
        <v>0.27450980392156865</v>
      </c>
      <c r="S170" s="26">
        <v>14</v>
      </c>
      <c r="T170" s="27">
        <v>0.26415094339622641</v>
      </c>
      <c r="U170" s="26">
        <v>9</v>
      </c>
      <c r="V170" s="27">
        <v>0.34615384615384615</v>
      </c>
      <c r="W170" s="26">
        <v>4</v>
      </c>
      <c r="X170" s="27">
        <v>0.26666666666666666</v>
      </c>
      <c r="Y170" s="26">
        <v>2</v>
      </c>
      <c r="Z170" s="27">
        <v>0.15384615384615385</v>
      </c>
      <c r="AA170" s="26">
        <v>1</v>
      </c>
      <c r="AB170" s="28">
        <v>0.16666666666666663</v>
      </c>
    </row>
    <row r="171" spans="2:28">
      <c r="B171" s="25" t="s">
        <v>138</v>
      </c>
      <c r="C171" s="26">
        <v>16</v>
      </c>
      <c r="D171" s="27">
        <v>0.1415929203539823</v>
      </c>
      <c r="E171" s="26">
        <v>6</v>
      </c>
      <c r="F171" s="27">
        <v>0.3</v>
      </c>
      <c r="G171" s="26">
        <v>1</v>
      </c>
      <c r="H171" s="27">
        <v>5.2631578947368418E-2</v>
      </c>
      <c r="I171" s="26">
        <v>9</v>
      </c>
      <c r="J171" s="27">
        <v>0.15</v>
      </c>
      <c r="K171" s="26">
        <v>0</v>
      </c>
      <c r="L171" s="27">
        <v>0</v>
      </c>
      <c r="M171" s="26">
        <v>3</v>
      </c>
      <c r="N171" s="27">
        <v>0.15</v>
      </c>
      <c r="O171" s="26">
        <v>6</v>
      </c>
      <c r="P171" s="27">
        <v>0.14285714285714285</v>
      </c>
      <c r="Q171" s="26">
        <v>7</v>
      </c>
      <c r="R171" s="27">
        <v>0.13725490196078433</v>
      </c>
      <c r="S171" s="26">
        <v>8</v>
      </c>
      <c r="T171" s="27">
        <v>0.15094339622641509</v>
      </c>
      <c r="U171" s="26">
        <v>4</v>
      </c>
      <c r="V171" s="27">
        <v>0.15384615384615385</v>
      </c>
      <c r="W171" s="26">
        <v>2</v>
      </c>
      <c r="X171" s="27">
        <v>0.13333333333333333</v>
      </c>
      <c r="Y171" s="26">
        <v>1</v>
      </c>
      <c r="Z171" s="27">
        <v>7.6923076923076927E-2</v>
      </c>
      <c r="AA171" s="26">
        <v>1</v>
      </c>
      <c r="AB171" s="28">
        <v>0.16666666666666663</v>
      </c>
    </row>
    <row r="172" spans="2:28" ht="22.5" customHeight="1">
      <c r="B172" s="25" t="s">
        <v>139</v>
      </c>
      <c r="C172" s="26">
        <v>3</v>
      </c>
      <c r="D172" s="27">
        <v>2.6548672566371681E-2</v>
      </c>
      <c r="E172" s="26">
        <v>1</v>
      </c>
      <c r="F172" s="27">
        <v>0.05</v>
      </c>
      <c r="G172" s="26">
        <v>1</v>
      </c>
      <c r="H172" s="27">
        <v>5.2631578947368418E-2</v>
      </c>
      <c r="I172" s="26">
        <v>0</v>
      </c>
      <c r="J172" s="27">
        <v>0</v>
      </c>
      <c r="K172" s="26">
        <v>1</v>
      </c>
      <c r="L172" s="27">
        <v>7.1428571428571425E-2</v>
      </c>
      <c r="M172" s="26">
        <v>2</v>
      </c>
      <c r="N172" s="27">
        <v>0.1</v>
      </c>
      <c r="O172" s="26">
        <v>0</v>
      </c>
      <c r="P172" s="27">
        <v>0</v>
      </c>
      <c r="Q172" s="26">
        <v>1</v>
      </c>
      <c r="R172" s="27">
        <v>1.9607843137254902E-2</v>
      </c>
      <c r="S172" s="26">
        <v>2</v>
      </c>
      <c r="T172" s="27">
        <v>3.7735849056603772E-2</v>
      </c>
      <c r="U172" s="26">
        <v>0</v>
      </c>
      <c r="V172" s="27">
        <v>0</v>
      </c>
      <c r="W172" s="26">
        <v>1</v>
      </c>
      <c r="X172" s="27">
        <v>6.6666666666666666E-2</v>
      </c>
      <c r="Y172" s="26">
        <v>0</v>
      </c>
      <c r="Z172" s="27">
        <v>0</v>
      </c>
      <c r="AA172" s="26">
        <v>0</v>
      </c>
      <c r="AB172" s="28">
        <v>0</v>
      </c>
    </row>
    <row r="173" spans="2:28" ht="15.75" customHeight="1" thickBot="1">
      <c r="B173" s="29" t="s">
        <v>1269</v>
      </c>
      <c r="C173" s="30">
        <v>113</v>
      </c>
      <c r="D173" s="31">
        <v>1</v>
      </c>
      <c r="E173" s="30">
        <v>20</v>
      </c>
      <c r="F173" s="31">
        <v>1</v>
      </c>
      <c r="G173" s="30">
        <v>19</v>
      </c>
      <c r="H173" s="31">
        <v>1</v>
      </c>
      <c r="I173" s="30">
        <v>60</v>
      </c>
      <c r="J173" s="31">
        <v>1</v>
      </c>
      <c r="K173" s="30">
        <v>14</v>
      </c>
      <c r="L173" s="31">
        <v>1</v>
      </c>
      <c r="M173" s="30">
        <v>20</v>
      </c>
      <c r="N173" s="31">
        <v>1</v>
      </c>
      <c r="O173" s="30">
        <v>42</v>
      </c>
      <c r="P173" s="31">
        <v>1</v>
      </c>
      <c r="Q173" s="30">
        <v>51</v>
      </c>
      <c r="R173" s="31">
        <v>1</v>
      </c>
      <c r="S173" s="30">
        <v>53</v>
      </c>
      <c r="T173" s="31">
        <v>1</v>
      </c>
      <c r="U173" s="30">
        <v>26</v>
      </c>
      <c r="V173" s="31">
        <v>1</v>
      </c>
      <c r="W173" s="30">
        <v>15</v>
      </c>
      <c r="X173" s="31">
        <v>1</v>
      </c>
      <c r="Y173" s="30">
        <v>13</v>
      </c>
      <c r="Z173" s="31">
        <v>1</v>
      </c>
      <c r="AA173" s="30">
        <v>6</v>
      </c>
      <c r="AB173" s="32">
        <v>1</v>
      </c>
    </row>
    <row r="174" spans="2:28" ht="15" thickTop="1">
      <c r="B174" s="1666" t="s">
        <v>1457</v>
      </c>
      <c r="C174" s="1666"/>
      <c r="D174" s="1666"/>
      <c r="E174" s="1666"/>
      <c r="F174" s="1666"/>
      <c r="G174" s="1666"/>
      <c r="H174" s="1666"/>
      <c r="I174" s="1666"/>
      <c r="J174" s="1666"/>
      <c r="K174" s="1666"/>
      <c r="L174" s="1666"/>
      <c r="M174" s="1666"/>
      <c r="N174" s="1666"/>
      <c r="O174" s="1666"/>
      <c r="P174" s="1666"/>
      <c r="Q174" s="1666"/>
      <c r="R174" s="1666"/>
      <c r="S174" s="1666"/>
      <c r="T174" s="1666"/>
      <c r="U174" s="1666"/>
      <c r="V174" s="1666"/>
      <c r="W174" s="1666"/>
      <c r="X174" s="1666"/>
      <c r="Y174" s="1666"/>
      <c r="Z174" s="1666"/>
      <c r="AA174" s="1666"/>
      <c r="AB174" s="1666"/>
    </row>
    <row r="175" spans="2:28" ht="15" customHeight="1">
      <c r="B175"/>
      <c r="C175"/>
      <c r="D175"/>
      <c r="E175"/>
      <c r="F175"/>
      <c r="G175"/>
      <c r="H175"/>
      <c r="I175"/>
      <c r="J175"/>
      <c r="K175"/>
      <c r="L175"/>
      <c r="M175"/>
      <c r="N175"/>
      <c r="O175"/>
      <c r="P175"/>
      <c r="Q175"/>
      <c r="R175"/>
      <c r="S175"/>
      <c r="T175"/>
      <c r="U175"/>
      <c r="V175"/>
      <c r="W175"/>
      <c r="X175"/>
      <c r="Y175"/>
      <c r="Z175"/>
      <c r="AA175"/>
      <c r="AB175"/>
    </row>
    <row r="176" spans="2:28" ht="56.25" customHeight="1" thickBot="1">
      <c r="B176" s="1658" t="s">
        <v>1358</v>
      </c>
      <c r="C176" s="1658"/>
      <c r="D176" s="1658"/>
      <c r="E176" s="1658"/>
      <c r="F176" s="1658"/>
      <c r="G176" s="1658"/>
      <c r="H176" s="1658"/>
      <c r="I176" s="1658"/>
      <c r="J176" s="1658"/>
      <c r="K176" s="1658"/>
      <c r="L176" s="1658"/>
      <c r="M176" s="1658"/>
      <c r="N176" s="1658"/>
      <c r="O176" s="1658"/>
      <c r="P176" s="1658"/>
      <c r="Q176" s="1658"/>
      <c r="R176" s="1658"/>
      <c r="S176" s="1658"/>
      <c r="T176" s="1658"/>
      <c r="U176" s="1658"/>
      <c r="V176" s="1658"/>
      <c r="W176" s="1658"/>
      <c r="X176" s="1658"/>
      <c r="Y176" s="1658"/>
      <c r="Z176" s="1658"/>
      <c r="AA176" s="1658"/>
      <c r="AB176" s="1658"/>
    </row>
    <row r="177" spans="2:28" ht="15" thickTop="1">
      <c r="B177" s="1659"/>
      <c r="C177" s="1662" t="s">
        <v>44</v>
      </c>
      <c r="D177" s="1662"/>
      <c r="E177" s="1662" t="s">
        <v>123</v>
      </c>
      <c r="F177" s="1662"/>
      <c r="G177" s="1662"/>
      <c r="H177" s="1662"/>
      <c r="I177" s="1662"/>
      <c r="J177" s="1662"/>
      <c r="K177" s="1662"/>
      <c r="L177" s="1662"/>
      <c r="M177" s="1662" t="s">
        <v>124</v>
      </c>
      <c r="N177" s="1662"/>
      <c r="O177" s="1662"/>
      <c r="P177" s="1662"/>
      <c r="Q177" s="1662"/>
      <c r="R177" s="1662"/>
      <c r="S177" s="1662" t="s">
        <v>45</v>
      </c>
      <c r="T177" s="1662"/>
      <c r="U177" s="1662"/>
      <c r="V177" s="1662"/>
      <c r="W177" s="1662"/>
      <c r="X177" s="1662"/>
      <c r="Y177" s="1662"/>
      <c r="Z177" s="1662"/>
      <c r="AA177" s="1662"/>
      <c r="AB177" s="1663"/>
    </row>
    <row r="178" spans="2:28" ht="42" customHeight="1">
      <c r="B178" s="1660"/>
      <c r="C178" s="1664" t="s">
        <v>127</v>
      </c>
      <c r="D178" s="1664" t="s">
        <v>128</v>
      </c>
      <c r="E178" s="1664" t="s">
        <v>46</v>
      </c>
      <c r="F178" s="1664"/>
      <c r="G178" s="1664" t="s">
        <v>1078</v>
      </c>
      <c r="H178" s="1664"/>
      <c r="I178" s="1664" t="s">
        <v>1077</v>
      </c>
      <c r="J178" s="1664"/>
      <c r="K178" s="1664" t="s">
        <v>1098</v>
      </c>
      <c r="L178" s="1664"/>
      <c r="M178" s="1664" t="s">
        <v>48</v>
      </c>
      <c r="N178" s="1664"/>
      <c r="O178" s="1664" t="s">
        <v>49</v>
      </c>
      <c r="P178" s="1664"/>
      <c r="Q178" s="1664" t="s">
        <v>1441</v>
      </c>
      <c r="R178" s="1664"/>
      <c r="S178" s="1664" t="s">
        <v>1065</v>
      </c>
      <c r="T178" s="1664"/>
      <c r="U178" s="1664" t="s">
        <v>1066</v>
      </c>
      <c r="V178" s="1664"/>
      <c r="W178" s="1664" t="s">
        <v>1067</v>
      </c>
      <c r="X178" s="1664"/>
      <c r="Y178" s="1664" t="s">
        <v>125</v>
      </c>
      <c r="Z178" s="1664"/>
      <c r="AA178" s="1664" t="s">
        <v>47</v>
      </c>
      <c r="AB178" s="1665"/>
    </row>
    <row r="179" spans="2:28">
      <c r="B179" s="1661"/>
      <c r="C179" s="1664"/>
      <c r="D179" s="1664"/>
      <c r="E179" s="841" t="s">
        <v>127</v>
      </c>
      <c r="F179" s="841" t="s">
        <v>128</v>
      </c>
      <c r="G179" s="841" t="s">
        <v>127</v>
      </c>
      <c r="H179" s="841" t="s">
        <v>128</v>
      </c>
      <c r="I179" s="841" t="s">
        <v>127</v>
      </c>
      <c r="J179" s="841" t="s">
        <v>128</v>
      </c>
      <c r="K179" s="841" t="s">
        <v>127</v>
      </c>
      <c r="L179" s="841" t="s">
        <v>128</v>
      </c>
      <c r="M179" s="841" t="s">
        <v>127</v>
      </c>
      <c r="N179" s="841" t="s">
        <v>128</v>
      </c>
      <c r="O179" s="841" t="s">
        <v>127</v>
      </c>
      <c r="P179" s="841" t="s">
        <v>128</v>
      </c>
      <c r="Q179" s="841" t="s">
        <v>127</v>
      </c>
      <c r="R179" s="841" t="s">
        <v>128</v>
      </c>
      <c r="S179" s="841" t="s">
        <v>127</v>
      </c>
      <c r="T179" s="841" t="s">
        <v>128</v>
      </c>
      <c r="U179" s="841" t="s">
        <v>127</v>
      </c>
      <c r="V179" s="841" t="s">
        <v>128</v>
      </c>
      <c r="W179" s="841" t="s">
        <v>127</v>
      </c>
      <c r="X179" s="841" t="s">
        <v>128</v>
      </c>
      <c r="Y179" s="841" t="s">
        <v>127</v>
      </c>
      <c r="Z179" s="841" t="s">
        <v>128</v>
      </c>
      <c r="AA179" s="841" t="s">
        <v>127</v>
      </c>
      <c r="AB179" s="842" t="s">
        <v>128</v>
      </c>
    </row>
    <row r="180" spans="2:28">
      <c r="B180" s="21" t="s">
        <v>154</v>
      </c>
      <c r="C180" s="22">
        <v>47</v>
      </c>
      <c r="D180" s="23">
        <v>0.41592920353982299</v>
      </c>
      <c r="E180" s="22">
        <v>5</v>
      </c>
      <c r="F180" s="23">
        <v>0.25</v>
      </c>
      <c r="G180" s="22">
        <v>7</v>
      </c>
      <c r="H180" s="23">
        <v>0.36842105263157893</v>
      </c>
      <c r="I180" s="22">
        <v>26</v>
      </c>
      <c r="J180" s="23">
        <v>0.43333333333333335</v>
      </c>
      <c r="K180" s="22">
        <v>9</v>
      </c>
      <c r="L180" s="23">
        <v>0.6428571428571429</v>
      </c>
      <c r="M180" s="22">
        <v>8</v>
      </c>
      <c r="N180" s="23">
        <v>0.4</v>
      </c>
      <c r="O180" s="22">
        <v>17</v>
      </c>
      <c r="P180" s="23">
        <v>0.40476190476190477</v>
      </c>
      <c r="Q180" s="22">
        <v>22</v>
      </c>
      <c r="R180" s="23">
        <v>0.43137254901960786</v>
      </c>
      <c r="S180" s="22">
        <v>20</v>
      </c>
      <c r="T180" s="23">
        <v>0.37735849056603776</v>
      </c>
      <c r="U180" s="22">
        <v>9</v>
      </c>
      <c r="V180" s="23">
        <v>0.34615384615384615</v>
      </c>
      <c r="W180" s="22">
        <v>5</v>
      </c>
      <c r="X180" s="23">
        <v>0.33333333333333326</v>
      </c>
      <c r="Y180" s="22">
        <v>9</v>
      </c>
      <c r="Z180" s="23">
        <v>0.69230769230769229</v>
      </c>
      <c r="AA180" s="22">
        <v>4</v>
      </c>
      <c r="AB180" s="24">
        <v>0.66666666666666652</v>
      </c>
    </row>
    <row r="181" spans="2:28" ht="15.75" customHeight="1">
      <c r="B181" s="25" t="s">
        <v>137</v>
      </c>
      <c r="C181" s="26">
        <v>32</v>
      </c>
      <c r="D181" s="27">
        <v>0.2831858407079646</v>
      </c>
      <c r="E181" s="26">
        <v>4</v>
      </c>
      <c r="F181" s="27">
        <v>0.2</v>
      </c>
      <c r="G181" s="26">
        <v>7</v>
      </c>
      <c r="H181" s="27">
        <v>0.36842105263157893</v>
      </c>
      <c r="I181" s="26">
        <v>17</v>
      </c>
      <c r="J181" s="27">
        <v>0.28333333333333333</v>
      </c>
      <c r="K181" s="26">
        <v>4</v>
      </c>
      <c r="L181" s="27">
        <v>0.2857142857142857</v>
      </c>
      <c r="M181" s="26">
        <v>6</v>
      </c>
      <c r="N181" s="27">
        <v>0.3</v>
      </c>
      <c r="O181" s="26">
        <v>15</v>
      </c>
      <c r="P181" s="27">
        <v>0.35714285714285715</v>
      </c>
      <c r="Q181" s="26">
        <v>11</v>
      </c>
      <c r="R181" s="27">
        <v>0.21568627450980393</v>
      </c>
      <c r="S181" s="26">
        <v>14</v>
      </c>
      <c r="T181" s="27">
        <v>0.26415094339622641</v>
      </c>
      <c r="U181" s="26">
        <v>11</v>
      </c>
      <c r="V181" s="27">
        <v>0.42307692307692307</v>
      </c>
      <c r="W181" s="26">
        <v>5</v>
      </c>
      <c r="X181" s="27">
        <v>0.33333333333333326</v>
      </c>
      <c r="Y181" s="26">
        <v>2</v>
      </c>
      <c r="Z181" s="27">
        <v>0.15384615384615385</v>
      </c>
      <c r="AA181" s="26">
        <v>0</v>
      </c>
      <c r="AB181" s="28">
        <v>0</v>
      </c>
    </row>
    <row r="182" spans="2:28">
      <c r="B182" s="25" t="s">
        <v>138</v>
      </c>
      <c r="C182" s="26">
        <v>19</v>
      </c>
      <c r="D182" s="27">
        <v>0.16814159292035399</v>
      </c>
      <c r="E182" s="26">
        <v>6</v>
      </c>
      <c r="F182" s="27">
        <v>0.3</v>
      </c>
      <c r="G182" s="26">
        <v>2</v>
      </c>
      <c r="H182" s="27">
        <v>0.10526315789473684</v>
      </c>
      <c r="I182" s="26">
        <v>11</v>
      </c>
      <c r="J182" s="27">
        <v>0.18333333333333332</v>
      </c>
      <c r="K182" s="26">
        <v>0</v>
      </c>
      <c r="L182" s="27">
        <v>0</v>
      </c>
      <c r="M182" s="26">
        <v>3</v>
      </c>
      <c r="N182" s="27">
        <v>0.15</v>
      </c>
      <c r="O182" s="26">
        <v>7</v>
      </c>
      <c r="P182" s="27">
        <v>0.16666666666666663</v>
      </c>
      <c r="Q182" s="26">
        <v>9</v>
      </c>
      <c r="R182" s="27">
        <v>0.17647058823529413</v>
      </c>
      <c r="S182" s="26">
        <v>9</v>
      </c>
      <c r="T182" s="27">
        <v>0.169811320754717</v>
      </c>
      <c r="U182" s="26">
        <v>4</v>
      </c>
      <c r="V182" s="27">
        <v>0.15384615384615385</v>
      </c>
      <c r="W182" s="26">
        <v>4</v>
      </c>
      <c r="X182" s="27">
        <v>0.26666666666666666</v>
      </c>
      <c r="Y182" s="26">
        <v>1</v>
      </c>
      <c r="Z182" s="27">
        <v>7.6923076923076927E-2</v>
      </c>
      <c r="AA182" s="26">
        <v>1</v>
      </c>
      <c r="AB182" s="28">
        <v>0.16666666666666663</v>
      </c>
    </row>
    <row r="183" spans="2:28" ht="22.5" customHeight="1">
      <c r="B183" s="25" t="s">
        <v>139</v>
      </c>
      <c r="C183" s="26">
        <v>15</v>
      </c>
      <c r="D183" s="27">
        <v>0.13274336283185842</v>
      </c>
      <c r="E183" s="26">
        <v>5</v>
      </c>
      <c r="F183" s="27">
        <v>0.25</v>
      </c>
      <c r="G183" s="26">
        <v>3</v>
      </c>
      <c r="H183" s="27">
        <v>0.15789473684210525</v>
      </c>
      <c r="I183" s="26">
        <v>6</v>
      </c>
      <c r="J183" s="27">
        <v>0.1</v>
      </c>
      <c r="K183" s="26">
        <v>1</v>
      </c>
      <c r="L183" s="27">
        <v>7.1428571428571425E-2</v>
      </c>
      <c r="M183" s="26">
        <v>3</v>
      </c>
      <c r="N183" s="27">
        <v>0.15</v>
      </c>
      <c r="O183" s="26">
        <v>3</v>
      </c>
      <c r="P183" s="27">
        <v>7.1428571428571425E-2</v>
      </c>
      <c r="Q183" s="26">
        <v>9</v>
      </c>
      <c r="R183" s="27">
        <v>0.17647058823529413</v>
      </c>
      <c r="S183" s="26">
        <v>10</v>
      </c>
      <c r="T183" s="27">
        <v>0.18867924528301888</v>
      </c>
      <c r="U183" s="26">
        <v>2</v>
      </c>
      <c r="V183" s="27">
        <v>7.6923076923076927E-2</v>
      </c>
      <c r="W183" s="26">
        <v>1</v>
      </c>
      <c r="X183" s="27">
        <v>6.6666666666666666E-2</v>
      </c>
      <c r="Y183" s="26">
        <v>1</v>
      </c>
      <c r="Z183" s="27">
        <v>7.6923076923076927E-2</v>
      </c>
      <c r="AA183" s="26">
        <v>1</v>
      </c>
      <c r="AB183" s="28">
        <v>0.16666666666666663</v>
      </c>
    </row>
    <row r="184" spans="2:28" ht="15.75" customHeight="1" thickBot="1">
      <c r="B184" s="29" t="s">
        <v>1269</v>
      </c>
      <c r="C184" s="30">
        <v>113</v>
      </c>
      <c r="D184" s="31">
        <v>1</v>
      </c>
      <c r="E184" s="30">
        <v>20</v>
      </c>
      <c r="F184" s="31">
        <v>1</v>
      </c>
      <c r="G184" s="30">
        <v>19</v>
      </c>
      <c r="H184" s="31">
        <v>1</v>
      </c>
      <c r="I184" s="30">
        <v>60</v>
      </c>
      <c r="J184" s="31">
        <v>1</v>
      </c>
      <c r="K184" s="30">
        <v>14</v>
      </c>
      <c r="L184" s="31">
        <v>1</v>
      </c>
      <c r="M184" s="30">
        <v>20</v>
      </c>
      <c r="N184" s="31">
        <v>1</v>
      </c>
      <c r="O184" s="30">
        <v>42</v>
      </c>
      <c r="P184" s="31">
        <v>1</v>
      </c>
      <c r="Q184" s="30">
        <v>51</v>
      </c>
      <c r="R184" s="31">
        <v>1</v>
      </c>
      <c r="S184" s="30">
        <v>53</v>
      </c>
      <c r="T184" s="31">
        <v>1</v>
      </c>
      <c r="U184" s="30">
        <v>26</v>
      </c>
      <c r="V184" s="31">
        <v>1</v>
      </c>
      <c r="W184" s="30">
        <v>15</v>
      </c>
      <c r="X184" s="31">
        <v>1</v>
      </c>
      <c r="Y184" s="30">
        <v>13</v>
      </c>
      <c r="Z184" s="31">
        <v>1</v>
      </c>
      <c r="AA184" s="30">
        <v>6</v>
      </c>
      <c r="AB184" s="32">
        <v>1</v>
      </c>
    </row>
    <row r="185" spans="2:28" ht="23.25" customHeight="1" thickTop="1">
      <c r="B185" s="1666" t="s">
        <v>1457</v>
      </c>
      <c r="C185" s="1666"/>
      <c r="D185" s="1666"/>
      <c r="E185" s="1666"/>
      <c r="F185" s="1666"/>
      <c r="G185" s="1666"/>
      <c r="H185" s="1666"/>
      <c r="I185" s="1666"/>
      <c r="J185" s="1666"/>
      <c r="K185" s="1666"/>
      <c r="L185" s="1666"/>
      <c r="M185" s="1666"/>
      <c r="N185" s="1666"/>
      <c r="O185" s="1666"/>
      <c r="P185" s="1666"/>
      <c r="Q185" s="1666"/>
      <c r="R185" s="1666"/>
      <c r="S185" s="1666"/>
      <c r="T185" s="1666"/>
      <c r="U185" s="1666"/>
      <c r="V185" s="1666"/>
      <c r="W185" s="1666"/>
      <c r="X185" s="1666"/>
      <c r="Y185" s="1666"/>
      <c r="Z185" s="1666"/>
      <c r="AA185" s="1666"/>
      <c r="AB185" s="1666"/>
    </row>
    <row r="186" spans="2:28" ht="15.75" customHeight="1">
      <c r="B186"/>
      <c r="C186"/>
      <c r="D186"/>
      <c r="E186"/>
      <c r="F186"/>
      <c r="G186"/>
      <c r="H186"/>
      <c r="I186"/>
      <c r="J186"/>
      <c r="K186"/>
      <c r="L186"/>
      <c r="M186"/>
      <c r="N186"/>
      <c r="O186"/>
      <c r="P186"/>
      <c r="Q186"/>
      <c r="R186"/>
      <c r="S186"/>
      <c r="T186"/>
      <c r="U186"/>
      <c r="V186"/>
      <c r="W186"/>
      <c r="X186"/>
      <c r="Y186"/>
      <c r="Z186"/>
      <c r="AA186"/>
      <c r="AB186"/>
    </row>
    <row r="187" spans="2:28" ht="65.25" customHeight="1" thickBot="1">
      <c r="B187" s="1658" t="s">
        <v>1359</v>
      </c>
      <c r="C187" s="1658"/>
      <c r="D187" s="1658"/>
      <c r="E187" s="1658"/>
      <c r="F187" s="1658"/>
      <c r="G187" s="1658"/>
      <c r="H187" s="1658"/>
      <c r="I187" s="1658"/>
      <c r="J187" s="1658"/>
      <c r="K187" s="1658"/>
      <c r="L187" s="1658"/>
      <c r="M187" s="1658"/>
      <c r="N187" s="1658"/>
      <c r="O187" s="1658"/>
      <c r="P187" s="1658"/>
      <c r="Q187" s="1658"/>
      <c r="R187" s="1658"/>
      <c r="S187" s="1658"/>
      <c r="T187" s="1658"/>
      <c r="U187" s="1658"/>
      <c r="V187" s="1658"/>
      <c r="W187" s="1658"/>
      <c r="X187" s="1658"/>
      <c r="Y187" s="1658"/>
      <c r="Z187" s="1658"/>
      <c r="AA187" s="1658"/>
      <c r="AB187" s="1658"/>
    </row>
    <row r="188" spans="2:28" ht="15" thickTop="1">
      <c r="B188" s="1659"/>
      <c r="C188" s="1662" t="s">
        <v>44</v>
      </c>
      <c r="D188" s="1662"/>
      <c r="E188" s="1662" t="s">
        <v>123</v>
      </c>
      <c r="F188" s="1662"/>
      <c r="G188" s="1662"/>
      <c r="H188" s="1662"/>
      <c r="I188" s="1662"/>
      <c r="J188" s="1662"/>
      <c r="K188" s="1662"/>
      <c r="L188" s="1662"/>
      <c r="M188" s="1662" t="s">
        <v>124</v>
      </c>
      <c r="N188" s="1662"/>
      <c r="O188" s="1662"/>
      <c r="P188" s="1662"/>
      <c r="Q188" s="1662"/>
      <c r="R188" s="1662"/>
      <c r="S188" s="1662" t="s">
        <v>45</v>
      </c>
      <c r="T188" s="1662"/>
      <c r="U188" s="1662"/>
      <c r="V188" s="1662"/>
      <c r="W188" s="1662"/>
      <c r="X188" s="1662"/>
      <c r="Y188" s="1662"/>
      <c r="Z188" s="1662"/>
      <c r="AA188" s="1662"/>
      <c r="AB188" s="1663"/>
    </row>
    <row r="189" spans="2:28" ht="42" customHeight="1">
      <c r="B189" s="1660"/>
      <c r="C189" s="1664" t="s">
        <v>127</v>
      </c>
      <c r="D189" s="1664" t="s">
        <v>128</v>
      </c>
      <c r="E189" s="1664" t="s">
        <v>46</v>
      </c>
      <c r="F189" s="1664"/>
      <c r="G189" s="1664" t="s">
        <v>1078</v>
      </c>
      <c r="H189" s="1664"/>
      <c r="I189" s="1664" t="s">
        <v>1077</v>
      </c>
      <c r="J189" s="1664"/>
      <c r="K189" s="1664" t="s">
        <v>1098</v>
      </c>
      <c r="L189" s="1664"/>
      <c r="M189" s="1664" t="s">
        <v>48</v>
      </c>
      <c r="N189" s="1664"/>
      <c r="O189" s="1664" t="s">
        <v>49</v>
      </c>
      <c r="P189" s="1664"/>
      <c r="Q189" s="1664" t="s">
        <v>1441</v>
      </c>
      <c r="R189" s="1664"/>
      <c r="S189" s="1664" t="s">
        <v>1065</v>
      </c>
      <c r="T189" s="1664"/>
      <c r="U189" s="1664" t="s">
        <v>1066</v>
      </c>
      <c r="V189" s="1664"/>
      <c r="W189" s="1664" t="s">
        <v>1067</v>
      </c>
      <c r="X189" s="1664"/>
      <c r="Y189" s="1664" t="s">
        <v>125</v>
      </c>
      <c r="Z189" s="1664"/>
      <c r="AA189" s="1664" t="s">
        <v>47</v>
      </c>
      <c r="AB189" s="1665"/>
    </row>
    <row r="190" spans="2:28">
      <c r="B190" s="1661"/>
      <c r="C190" s="1664"/>
      <c r="D190" s="1664"/>
      <c r="E190" s="841" t="s">
        <v>127</v>
      </c>
      <c r="F190" s="841" t="s">
        <v>128</v>
      </c>
      <c r="G190" s="841" t="s">
        <v>127</v>
      </c>
      <c r="H190" s="841" t="s">
        <v>128</v>
      </c>
      <c r="I190" s="841" t="s">
        <v>127</v>
      </c>
      <c r="J190" s="841" t="s">
        <v>128</v>
      </c>
      <c r="K190" s="841" t="s">
        <v>127</v>
      </c>
      <c r="L190" s="841" t="s">
        <v>128</v>
      </c>
      <c r="M190" s="841" t="s">
        <v>127</v>
      </c>
      <c r="N190" s="841" t="s">
        <v>128</v>
      </c>
      <c r="O190" s="841" t="s">
        <v>127</v>
      </c>
      <c r="P190" s="841" t="s">
        <v>128</v>
      </c>
      <c r="Q190" s="841" t="s">
        <v>127</v>
      </c>
      <c r="R190" s="841" t="s">
        <v>128</v>
      </c>
      <c r="S190" s="841" t="s">
        <v>127</v>
      </c>
      <c r="T190" s="841" t="s">
        <v>128</v>
      </c>
      <c r="U190" s="841" t="s">
        <v>127</v>
      </c>
      <c r="V190" s="841" t="s">
        <v>128</v>
      </c>
      <c r="W190" s="841" t="s">
        <v>127</v>
      </c>
      <c r="X190" s="841" t="s">
        <v>128</v>
      </c>
      <c r="Y190" s="841" t="s">
        <v>127</v>
      </c>
      <c r="Z190" s="841" t="s">
        <v>128</v>
      </c>
      <c r="AA190" s="841" t="s">
        <v>127</v>
      </c>
      <c r="AB190" s="842" t="s">
        <v>128</v>
      </c>
    </row>
    <row r="191" spans="2:28">
      <c r="B191" s="21" t="s">
        <v>154</v>
      </c>
      <c r="C191" s="22">
        <v>50</v>
      </c>
      <c r="D191" s="23">
        <v>0.44247787610619471</v>
      </c>
      <c r="E191" s="22">
        <v>7</v>
      </c>
      <c r="F191" s="23">
        <v>0.35</v>
      </c>
      <c r="G191" s="22">
        <v>6</v>
      </c>
      <c r="H191" s="23">
        <v>0.31578947368421051</v>
      </c>
      <c r="I191" s="22">
        <v>30</v>
      </c>
      <c r="J191" s="23">
        <v>0.5</v>
      </c>
      <c r="K191" s="22">
        <v>7</v>
      </c>
      <c r="L191" s="23">
        <v>0.5</v>
      </c>
      <c r="M191" s="22">
        <v>12</v>
      </c>
      <c r="N191" s="23">
        <v>0.6</v>
      </c>
      <c r="O191" s="22">
        <v>17</v>
      </c>
      <c r="P191" s="23">
        <v>0.40476190476190477</v>
      </c>
      <c r="Q191" s="22">
        <v>21</v>
      </c>
      <c r="R191" s="23">
        <v>0.41176470588235292</v>
      </c>
      <c r="S191" s="22">
        <v>23</v>
      </c>
      <c r="T191" s="23">
        <v>0.43396226415094341</v>
      </c>
      <c r="U191" s="22">
        <v>12</v>
      </c>
      <c r="V191" s="23">
        <v>0.46153846153846151</v>
      </c>
      <c r="W191" s="22">
        <v>4</v>
      </c>
      <c r="X191" s="23">
        <v>0.26666666666666666</v>
      </c>
      <c r="Y191" s="22">
        <v>8</v>
      </c>
      <c r="Z191" s="23">
        <v>0.61538461538461542</v>
      </c>
      <c r="AA191" s="22">
        <v>3</v>
      </c>
      <c r="AB191" s="24">
        <v>0.5</v>
      </c>
    </row>
    <row r="192" spans="2:28" ht="15.75" customHeight="1">
      <c r="B192" s="25" t="s">
        <v>137</v>
      </c>
      <c r="C192" s="26">
        <v>50</v>
      </c>
      <c r="D192" s="27">
        <v>0.44247787610619471</v>
      </c>
      <c r="E192" s="26">
        <v>10</v>
      </c>
      <c r="F192" s="27">
        <v>0.5</v>
      </c>
      <c r="G192" s="26">
        <v>12</v>
      </c>
      <c r="H192" s="27">
        <v>0.63157894736842102</v>
      </c>
      <c r="I192" s="26">
        <v>23</v>
      </c>
      <c r="J192" s="27">
        <v>0.38333333333333336</v>
      </c>
      <c r="K192" s="26">
        <v>5</v>
      </c>
      <c r="L192" s="27">
        <v>0.35714285714285715</v>
      </c>
      <c r="M192" s="26">
        <v>7</v>
      </c>
      <c r="N192" s="27">
        <v>0.35</v>
      </c>
      <c r="O192" s="26">
        <v>20</v>
      </c>
      <c r="P192" s="27">
        <v>0.47619047619047611</v>
      </c>
      <c r="Q192" s="26">
        <v>23</v>
      </c>
      <c r="R192" s="27">
        <v>0.45098039215686275</v>
      </c>
      <c r="S192" s="26">
        <v>25</v>
      </c>
      <c r="T192" s="27">
        <v>0.47169811320754718</v>
      </c>
      <c r="U192" s="26">
        <v>11</v>
      </c>
      <c r="V192" s="27">
        <v>0.42307692307692307</v>
      </c>
      <c r="W192" s="26">
        <v>9</v>
      </c>
      <c r="X192" s="27">
        <v>0.6</v>
      </c>
      <c r="Y192" s="26">
        <v>3</v>
      </c>
      <c r="Z192" s="27">
        <v>0.23076923076923075</v>
      </c>
      <c r="AA192" s="26">
        <v>2</v>
      </c>
      <c r="AB192" s="28">
        <v>0.33333333333333326</v>
      </c>
    </row>
    <row r="193" spans="2:28">
      <c r="B193" s="25" t="s">
        <v>138</v>
      </c>
      <c r="C193" s="26">
        <v>7</v>
      </c>
      <c r="D193" s="27">
        <v>6.1946902654867256E-2</v>
      </c>
      <c r="E193" s="26">
        <v>2</v>
      </c>
      <c r="F193" s="27">
        <v>0.1</v>
      </c>
      <c r="G193" s="26">
        <v>0</v>
      </c>
      <c r="H193" s="27">
        <v>0</v>
      </c>
      <c r="I193" s="26">
        <v>5</v>
      </c>
      <c r="J193" s="27">
        <v>8.3333333333333315E-2</v>
      </c>
      <c r="K193" s="26">
        <v>0</v>
      </c>
      <c r="L193" s="27">
        <v>0</v>
      </c>
      <c r="M193" s="26">
        <v>0</v>
      </c>
      <c r="N193" s="27">
        <v>0</v>
      </c>
      <c r="O193" s="26">
        <v>2</v>
      </c>
      <c r="P193" s="27">
        <v>4.7619047619047616E-2</v>
      </c>
      <c r="Q193" s="26">
        <v>5</v>
      </c>
      <c r="R193" s="27">
        <v>9.8039215686274522E-2</v>
      </c>
      <c r="S193" s="26">
        <v>0</v>
      </c>
      <c r="T193" s="27">
        <v>0</v>
      </c>
      <c r="U193" s="26">
        <v>3</v>
      </c>
      <c r="V193" s="27">
        <v>0.11538461538461538</v>
      </c>
      <c r="W193" s="26">
        <v>1</v>
      </c>
      <c r="X193" s="27">
        <v>6.6666666666666666E-2</v>
      </c>
      <c r="Y193" s="26">
        <v>2</v>
      </c>
      <c r="Z193" s="27">
        <v>0.15384615384615385</v>
      </c>
      <c r="AA193" s="26">
        <v>1</v>
      </c>
      <c r="AB193" s="28">
        <v>0.16666666666666663</v>
      </c>
    </row>
    <row r="194" spans="2:28" ht="22.5" customHeight="1">
      <c r="B194" s="25" t="s">
        <v>139</v>
      </c>
      <c r="C194" s="26">
        <v>6</v>
      </c>
      <c r="D194" s="27">
        <v>5.3097345132743362E-2</v>
      </c>
      <c r="E194" s="26">
        <v>1</v>
      </c>
      <c r="F194" s="27">
        <v>0.05</v>
      </c>
      <c r="G194" s="26">
        <v>1</v>
      </c>
      <c r="H194" s="27">
        <v>5.2631578947368418E-2</v>
      </c>
      <c r="I194" s="26">
        <v>2</v>
      </c>
      <c r="J194" s="27">
        <v>3.3333333333333333E-2</v>
      </c>
      <c r="K194" s="26">
        <v>2</v>
      </c>
      <c r="L194" s="27">
        <v>0.14285714285714285</v>
      </c>
      <c r="M194" s="26">
        <v>1</v>
      </c>
      <c r="N194" s="27">
        <v>0.05</v>
      </c>
      <c r="O194" s="26">
        <v>3</v>
      </c>
      <c r="P194" s="27">
        <v>7.1428571428571425E-2</v>
      </c>
      <c r="Q194" s="26">
        <v>2</v>
      </c>
      <c r="R194" s="27">
        <v>3.9215686274509803E-2</v>
      </c>
      <c r="S194" s="26">
        <v>5</v>
      </c>
      <c r="T194" s="27">
        <v>9.4339622641509441E-2</v>
      </c>
      <c r="U194" s="26">
        <v>0</v>
      </c>
      <c r="V194" s="27">
        <v>0</v>
      </c>
      <c r="W194" s="26">
        <v>1</v>
      </c>
      <c r="X194" s="27">
        <v>6.6666666666666666E-2</v>
      </c>
      <c r="Y194" s="26">
        <v>0</v>
      </c>
      <c r="Z194" s="27">
        <v>0</v>
      </c>
      <c r="AA194" s="26">
        <v>0</v>
      </c>
      <c r="AB194" s="28">
        <v>0</v>
      </c>
    </row>
    <row r="195" spans="2:28" ht="15.75" customHeight="1" thickBot="1">
      <c r="B195" s="29" t="s">
        <v>1269</v>
      </c>
      <c r="C195" s="30">
        <v>113</v>
      </c>
      <c r="D195" s="31">
        <v>1</v>
      </c>
      <c r="E195" s="30">
        <v>20</v>
      </c>
      <c r="F195" s="31">
        <v>1</v>
      </c>
      <c r="G195" s="30">
        <v>19</v>
      </c>
      <c r="H195" s="31">
        <v>1</v>
      </c>
      <c r="I195" s="30">
        <v>60</v>
      </c>
      <c r="J195" s="31">
        <v>1</v>
      </c>
      <c r="K195" s="30">
        <v>14</v>
      </c>
      <c r="L195" s="31">
        <v>1</v>
      </c>
      <c r="M195" s="30">
        <v>20</v>
      </c>
      <c r="N195" s="31">
        <v>1</v>
      </c>
      <c r="O195" s="30">
        <v>42</v>
      </c>
      <c r="P195" s="31">
        <v>1</v>
      </c>
      <c r="Q195" s="30">
        <v>51</v>
      </c>
      <c r="R195" s="31">
        <v>1</v>
      </c>
      <c r="S195" s="30">
        <v>53</v>
      </c>
      <c r="T195" s="31">
        <v>1</v>
      </c>
      <c r="U195" s="30">
        <v>26</v>
      </c>
      <c r="V195" s="31">
        <v>1</v>
      </c>
      <c r="W195" s="30">
        <v>15</v>
      </c>
      <c r="X195" s="31">
        <v>1</v>
      </c>
      <c r="Y195" s="30">
        <v>13</v>
      </c>
      <c r="Z195" s="31">
        <v>1</v>
      </c>
      <c r="AA195" s="30">
        <v>6</v>
      </c>
      <c r="AB195" s="32">
        <v>1</v>
      </c>
    </row>
    <row r="196" spans="2:28" ht="15" thickTop="1">
      <c r="B196" s="1666" t="s">
        <v>1457</v>
      </c>
      <c r="C196" s="1666"/>
      <c r="D196" s="1666"/>
      <c r="E196" s="1666"/>
      <c r="F196" s="1666"/>
      <c r="G196" s="1666"/>
      <c r="H196" s="1666"/>
      <c r="I196" s="1666"/>
      <c r="J196" s="1666"/>
      <c r="K196" s="1666"/>
      <c r="L196" s="1666"/>
      <c r="M196" s="1666"/>
      <c r="N196" s="1666"/>
      <c r="O196" s="1666"/>
      <c r="P196" s="1666"/>
      <c r="Q196" s="1666"/>
      <c r="R196" s="1666"/>
      <c r="S196" s="1666"/>
      <c r="T196" s="1666"/>
      <c r="U196" s="1666"/>
      <c r="V196" s="1666"/>
      <c r="W196" s="1666"/>
      <c r="X196" s="1666"/>
      <c r="Y196" s="1666"/>
      <c r="Z196" s="1666"/>
      <c r="AA196" s="1666"/>
      <c r="AB196" s="1666"/>
    </row>
    <row r="197" spans="2:28">
      <c r="B197"/>
      <c r="C197"/>
      <c r="D197"/>
      <c r="E197"/>
      <c r="F197"/>
      <c r="G197"/>
      <c r="H197"/>
      <c r="I197"/>
      <c r="J197"/>
      <c r="K197"/>
      <c r="L197"/>
      <c r="M197"/>
      <c r="N197"/>
      <c r="O197"/>
      <c r="P197"/>
      <c r="Q197"/>
      <c r="R197"/>
      <c r="S197"/>
      <c r="T197"/>
      <c r="U197"/>
      <c r="V197"/>
      <c r="W197"/>
      <c r="X197"/>
      <c r="Y197"/>
      <c r="Z197"/>
      <c r="AA197"/>
      <c r="AB197"/>
    </row>
    <row r="198" spans="2:28" ht="55.5" customHeight="1" thickBot="1">
      <c r="B198" s="1658" t="s">
        <v>1360</v>
      </c>
      <c r="C198" s="1658"/>
      <c r="D198" s="1658"/>
      <c r="E198" s="1658"/>
      <c r="F198" s="1658"/>
      <c r="G198" s="1658"/>
      <c r="H198" s="1658"/>
      <c r="I198" s="1658"/>
      <c r="J198" s="1658"/>
      <c r="K198" s="1658"/>
      <c r="L198" s="1658"/>
      <c r="M198" s="1658"/>
      <c r="N198" s="1658"/>
      <c r="O198" s="1658"/>
      <c r="P198" s="1658"/>
      <c r="Q198" s="1658"/>
      <c r="R198" s="1658"/>
      <c r="S198" s="1658"/>
      <c r="T198" s="1658"/>
      <c r="U198" s="1658"/>
      <c r="V198" s="1658"/>
      <c r="W198" s="1658"/>
      <c r="X198" s="1658"/>
      <c r="Y198" s="1658"/>
      <c r="Z198" s="1658"/>
      <c r="AA198" s="1658"/>
      <c r="AB198" s="1658"/>
    </row>
    <row r="199" spans="2:28" ht="15" thickTop="1">
      <c r="B199" s="1659"/>
      <c r="C199" s="1662" t="s">
        <v>44</v>
      </c>
      <c r="D199" s="1662"/>
      <c r="E199" s="1662" t="s">
        <v>123</v>
      </c>
      <c r="F199" s="1662"/>
      <c r="G199" s="1662"/>
      <c r="H199" s="1662"/>
      <c r="I199" s="1662"/>
      <c r="J199" s="1662"/>
      <c r="K199" s="1662"/>
      <c r="L199" s="1662"/>
      <c r="M199" s="1662" t="s">
        <v>124</v>
      </c>
      <c r="N199" s="1662"/>
      <c r="O199" s="1662"/>
      <c r="P199" s="1662"/>
      <c r="Q199" s="1662"/>
      <c r="R199" s="1662"/>
      <c r="S199" s="1662" t="s">
        <v>45</v>
      </c>
      <c r="T199" s="1662"/>
      <c r="U199" s="1662"/>
      <c r="V199" s="1662"/>
      <c r="W199" s="1662"/>
      <c r="X199" s="1662"/>
      <c r="Y199" s="1662"/>
      <c r="Z199" s="1662"/>
      <c r="AA199" s="1662"/>
      <c r="AB199" s="1663"/>
    </row>
    <row r="200" spans="2:28" ht="42" customHeight="1">
      <c r="B200" s="1660"/>
      <c r="C200" s="1664" t="s">
        <v>127</v>
      </c>
      <c r="D200" s="1664" t="s">
        <v>128</v>
      </c>
      <c r="E200" s="1664" t="s">
        <v>46</v>
      </c>
      <c r="F200" s="1664"/>
      <c r="G200" s="1664" t="s">
        <v>1078</v>
      </c>
      <c r="H200" s="1664"/>
      <c r="I200" s="1664" t="s">
        <v>1077</v>
      </c>
      <c r="J200" s="1664"/>
      <c r="K200" s="1664" t="s">
        <v>1098</v>
      </c>
      <c r="L200" s="1664"/>
      <c r="M200" s="1664" t="s">
        <v>48</v>
      </c>
      <c r="N200" s="1664"/>
      <c r="O200" s="1664" t="s">
        <v>49</v>
      </c>
      <c r="P200" s="1664"/>
      <c r="Q200" s="1664" t="s">
        <v>1441</v>
      </c>
      <c r="R200" s="1664"/>
      <c r="S200" s="1664" t="s">
        <v>1065</v>
      </c>
      <c r="T200" s="1664"/>
      <c r="U200" s="1664" t="s">
        <v>1066</v>
      </c>
      <c r="V200" s="1664"/>
      <c r="W200" s="1664" t="s">
        <v>1067</v>
      </c>
      <c r="X200" s="1664"/>
      <c r="Y200" s="1664" t="s">
        <v>125</v>
      </c>
      <c r="Z200" s="1664"/>
      <c r="AA200" s="1664" t="s">
        <v>47</v>
      </c>
      <c r="AB200" s="1665"/>
    </row>
    <row r="201" spans="2:28">
      <c r="B201" s="1661"/>
      <c r="C201" s="1664"/>
      <c r="D201" s="1664"/>
      <c r="E201" s="841" t="s">
        <v>127</v>
      </c>
      <c r="F201" s="841" t="s">
        <v>128</v>
      </c>
      <c r="G201" s="841" t="s">
        <v>127</v>
      </c>
      <c r="H201" s="841" t="s">
        <v>128</v>
      </c>
      <c r="I201" s="841" t="s">
        <v>127</v>
      </c>
      <c r="J201" s="841" t="s">
        <v>128</v>
      </c>
      <c r="K201" s="841" t="s">
        <v>127</v>
      </c>
      <c r="L201" s="841" t="s">
        <v>128</v>
      </c>
      <c r="M201" s="841" t="s">
        <v>127</v>
      </c>
      <c r="N201" s="841" t="s">
        <v>128</v>
      </c>
      <c r="O201" s="841" t="s">
        <v>127</v>
      </c>
      <c r="P201" s="841" t="s">
        <v>128</v>
      </c>
      <c r="Q201" s="841" t="s">
        <v>127</v>
      </c>
      <c r="R201" s="841" t="s">
        <v>128</v>
      </c>
      <c r="S201" s="841" t="s">
        <v>127</v>
      </c>
      <c r="T201" s="841" t="s">
        <v>128</v>
      </c>
      <c r="U201" s="841" t="s">
        <v>127</v>
      </c>
      <c r="V201" s="841" t="s">
        <v>128</v>
      </c>
      <c r="W201" s="841" t="s">
        <v>127</v>
      </c>
      <c r="X201" s="841" t="s">
        <v>128</v>
      </c>
      <c r="Y201" s="841" t="s">
        <v>127</v>
      </c>
      <c r="Z201" s="841" t="s">
        <v>128</v>
      </c>
      <c r="AA201" s="841" t="s">
        <v>127</v>
      </c>
      <c r="AB201" s="842" t="s">
        <v>128</v>
      </c>
    </row>
    <row r="202" spans="2:28">
      <c r="B202" s="21" t="s">
        <v>154</v>
      </c>
      <c r="C202" s="22">
        <v>40</v>
      </c>
      <c r="D202" s="23">
        <v>0.35398230088495575</v>
      </c>
      <c r="E202" s="22">
        <v>7</v>
      </c>
      <c r="F202" s="23">
        <v>0.35</v>
      </c>
      <c r="G202" s="22">
        <v>3</v>
      </c>
      <c r="H202" s="23">
        <v>0.15789473684210525</v>
      </c>
      <c r="I202" s="22">
        <v>26</v>
      </c>
      <c r="J202" s="23">
        <v>0.43333333333333335</v>
      </c>
      <c r="K202" s="22">
        <v>4</v>
      </c>
      <c r="L202" s="23">
        <v>0.2857142857142857</v>
      </c>
      <c r="M202" s="22">
        <v>8</v>
      </c>
      <c r="N202" s="23">
        <v>0.4</v>
      </c>
      <c r="O202" s="22">
        <v>14</v>
      </c>
      <c r="P202" s="23">
        <v>0.33333333333333326</v>
      </c>
      <c r="Q202" s="22">
        <v>18</v>
      </c>
      <c r="R202" s="23">
        <v>0.35294117647058826</v>
      </c>
      <c r="S202" s="22">
        <v>16</v>
      </c>
      <c r="T202" s="23">
        <v>0.30188679245283018</v>
      </c>
      <c r="U202" s="22">
        <v>7</v>
      </c>
      <c r="V202" s="23">
        <v>0.26923076923076922</v>
      </c>
      <c r="W202" s="22">
        <v>6</v>
      </c>
      <c r="X202" s="23">
        <v>0.4</v>
      </c>
      <c r="Y202" s="22">
        <v>6</v>
      </c>
      <c r="Z202" s="23">
        <v>0.46153846153846151</v>
      </c>
      <c r="AA202" s="22">
        <v>5</v>
      </c>
      <c r="AB202" s="24">
        <v>0.83333333333333348</v>
      </c>
    </row>
    <row r="203" spans="2:28" ht="15.75" customHeight="1">
      <c r="B203" s="25" t="s">
        <v>137</v>
      </c>
      <c r="C203" s="26">
        <v>57</v>
      </c>
      <c r="D203" s="27">
        <v>0.50442477876106195</v>
      </c>
      <c r="E203" s="26">
        <v>9</v>
      </c>
      <c r="F203" s="27">
        <v>0.45</v>
      </c>
      <c r="G203" s="26">
        <v>13</v>
      </c>
      <c r="H203" s="27">
        <v>0.68421052631578949</v>
      </c>
      <c r="I203" s="26">
        <v>27</v>
      </c>
      <c r="J203" s="27">
        <v>0.45</v>
      </c>
      <c r="K203" s="26">
        <v>8</v>
      </c>
      <c r="L203" s="27">
        <v>0.5714285714285714</v>
      </c>
      <c r="M203" s="26">
        <v>11</v>
      </c>
      <c r="N203" s="27">
        <v>0.55000000000000004</v>
      </c>
      <c r="O203" s="26">
        <v>20</v>
      </c>
      <c r="P203" s="27">
        <v>0.47619047619047611</v>
      </c>
      <c r="Q203" s="26">
        <v>26</v>
      </c>
      <c r="R203" s="27">
        <v>0.50980392156862742</v>
      </c>
      <c r="S203" s="26">
        <v>30</v>
      </c>
      <c r="T203" s="27">
        <v>0.56603773584905659</v>
      </c>
      <c r="U203" s="26">
        <v>14</v>
      </c>
      <c r="V203" s="27">
        <v>0.53846153846153844</v>
      </c>
      <c r="W203" s="26">
        <v>7</v>
      </c>
      <c r="X203" s="27">
        <v>0.46666666666666662</v>
      </c>
      <c r="Y203" s="26">
        <v>6</v>
      </c>
      <c r="Z203" s="27">
        <v>0.46153846153846151</v>
      </c>
      <c r="AA203" s="26">
        <v>0</v>
      </c>
      <c r="AB203" s="28">
        <v>0</v>
      </c>
    </row>
    <row r="204" spans="2:28">
      <c r="B204" s="25" t="s">
        <v>138</v>
      </c>
      <c r="C204" s="26">
        <v>8</v>
      </c>
      <c r="D204" s="27">
        <v>7.0796460176991149E-2</v>
      </c>
      <c r="E204" s="26">
        <v>2</v>
      </c>
      <c r="F204" s="27">
        <v>0.1</v>
      </c>
      <c r="G204" s="26">
        <v>0</v>
      </c>
      <c r="H204" s="27">
        <v>0</v>
      </c>
      <c r="I204" s="26">
        <v>5</v>
      </c>
      <c r="J204" s="27">
        <v>8.3333333333333315E-2</v>
      </c>
      <c r="K204" s="26">
        <v>1</v>
      </c>
      <c r="L204" s="27">
        <v>7.1428571428571425E-2</v>
      </c>
      <c r="M204" s="26">
        <v>0</v>
      </c>
      <c r="N204" s="27">
        <v>0</v>
      </c>
      <c r="O204" s="26">
        <v>5</v>
      </c>
      <c r="P204" s="27">
        <v>0.11904761904761903</v>
      </c>
      <c r="Q204" s="26">
        <v>3</v>
      </c>
      <c r="R204" s="27">
        <v>5.8823529411764698E-2</v>
      </c>
      <c r="S204" s="26">
        <v>2</v>
      </c>
      <c r="T204" s="27">
        <v>3.7735849056603772E-2</v>
      </c>
      <c r="U204" s="26">
        <v>3</v>
      </c>
      <c r="V204" s="27">
        <v>0.11538461538461538</v>
      </c>
      <c r="W204" s="26">
        <v>1</v>
      </c>
      <c r="X204" s="27">
        <v>6.6666666666666666E-2</v>
      </c>
      <c r="Y204" s="26">
        <v>1</v>
      </c>
      <c r="Z204" s="27">
        <v>7.6923076923076927E-2</v>
      </c>
      <c r="AA204" s="26">
        <v>1</v>
      </c>
      <c r="AB204" s="28">
        <v>0.16666666666666663</v>
      </c>
    </row>
    <row r="205" spans="2:28" ht="22.5" customHeight="1">
      <c r="B205" s="25" t="s">
        <v>139</v>
      </c>
      <c r="C205" s="26">
        <v>8</v>
      </c>
      <c r="D205" s="27">
        <v>7.0796460176991149E-2</v>
      </c>
      <c r="E205" s="26">
        <v>2</v>
      </c>
      <c r="F205" s="27">
        <v>0.1</v>
      </c>
      <c r="G205" s="26">
        <v>3</v>
      </c>
      <c r="H205" s="27">
        <v>0.15789473684210525</v>
      </c>
      <c r="I205" s="26">
        <v>2</v>
      </c>
      <c r="J205" s="27">
        <v>3.3333333333333333E-2</v>
      </c>
      <c r="K205" s="26">
        <v>1</v>
      </c>
      <c r="L205" s="27">
        <v>7.1428571428571425E-2</v>
      </c>
      <c r="M205" s="26">
        <v>1</v>
      </c>
      <c r="N205" s="27">
        <v>0.05</v>
      </c>
      <c r="O205" s="26">
        <v>3</v>
      </c>
      <c r="P205" s="27">
        <v>7.1428571428571425E-2</v>
      </c>
      <c r="Q205" s="26">
        <v>4</v>
      </c>
      <c r="R205" s="27">
        <v>7.8431372549019607E-2</v>
      </c>
      <c r="S205" s="26">
        <v>5</v>
      </c>
      <c r="T205" s="27">
        <v>9.4339622641509441E-2</v>
      </c>
      <c r="U205" s="26">
        <v>2</v>
      </c>
      <c r="V205" s="27">
        <v>7.6923076923076927E-2</v>
      </c>
      <c r="W205" s="26">
        <v>1</v>
      </c>
      <c r="X205" s="27">
        <v>6.6666666666666666E-2</v>
      </c>
      <c r="Y205" s="26">
        <v>0</v>
      </c>
      <c r="Z205" s="27">
        <v>0</v>
      </c>
      <c r="AA205" s="26">
        <v>0</v>
      </c>
      <c r="AB205" s="28">
        <v>0</v>
      </c>
    </row>
    <row r="206" spans="2:28" ht="15.75" customHeight="1" thickBot="1">
      <c r="B206" s="29" t="s">
        <v>1269</v>
      </c>
      <c r="C206" s="30">
        <v>113</v>
      </c>
      <c r="D206" s="31">
        <v>1</v>
      </c>
      <c r="E206" s="30">
        <v>20</v>
      </c>
      <c r="F206" s="31">
        <v>1</v>
      </c>
      <c r="G206" s="30">
        <v>19</v>
      </c>
      <c r="H206" s="31">
        <v>1</v>
      </c>
      <c r="I206" s="30">
        <v>60</v>
      </c>
      <c r="J206" s="31">
        <v>1</v>
      </c>
      <c r="K206" s="30">
        <v>14</v>
      </c>
      <c r="L206" s="31">
        <v>1</v>
      </c>
      <c r="M206" s="30">
        <v>20</v>
      </c>
      <c r="N206" s="31">
        <v>1</v>
      </c>
      <c r="O206" s="30">
        <v>42</v>
      </c>
      <c r="P206" s="31">
        <v>1</v>
      </c>
      <c r="Q206" s="30">
        <v>51</v>
      </c>
      <c r="R206" s="31">
        <v>1</v>
      </c>
      <c r="S206" s="30">
        <v>53</v>
      </c>
      <c r="T206" s="31">
        <v>1</v>
      </c>
      <c r="U206" s="30">
        <v>26</v>
      </c>
      <c r="V206" s="31">
        <v>1</v>
      </c>
      <c r="W206" s="30">
        <v>15</v>
      </c>
      <c r="X206" s="31">
        <v>1</v>
      </c>
      <c r="Y206" s="30">
        <v>13</v>
      </c>
      <c r="Z206" s="31">
        <v>1</v>
      </c>
      <c r="AA206" s="30">
        <v>6</v>
      </c>
      <c r="AB206" s="32">
        <v>1</v>
      </c>
    </row>
    <row r="207" spans="2:28" ht="15" customHeight="1" thickTop="1">
      <c r="B207" s="1666" t="s">
        <v>1457</v>
      </c>
      <c r="C207" s="1666"/>
      <c r="D207" s="1666"/>
      <c r="E207" s="1666"/>
      <c r="F207" s="1666"/>
      <c r="G207" s="1666"/>
      <c r="H207" s="1666"/>
      <c r="I207" s="1666"/>
      <c r="J207" s="1666"/>
      <c r="K207" s="1666"/>
      <c r="L207" s="1666"/>
      <c r="M207" s="1666"/>
      <c r="N207" s="1666"/>
      <c r="O207" s="1666"/>
      <c r="P207" s="1666"/>
      <c r="Q207" s="1666"/>
      <c r="R207" s="1666"/>
      <c r="S207" s="1666"/>
      <c r="T207" s="1666"/>
      <c r="U207" s="1666"/>
      <c r="V207" s="1666"/>
      <c r="W207" s="1666"/>
      <c r="X207" s="1666"/>
      <c r="Y207" s="1666"/>
      <c r="Z207" s="1666"/>
      <c r="AA207" s="1666"/>
      <c r="AB207" s="1666"/>
    </row>
    <row r="210" spans="2:28" ht="15" customHeight="1"/>
    <row r="212" spans="2:28" ht="57.75" customHeight="1" thickBot="1">
      <c r="B212" s="1668" t="s">
        <v>1361</v>
      </c>
      <c r="C212" s="1668"/>
      <c r="D212" s="1668"/>
      <c r="E212" s="1668"/>
      <c r="F212" s="1668"/>
      <c r="G212" s="1668"/>
      <c r="H212" s="1668"/>
      <c r="I212" s="1668"/>
      <c r="J212" s="1668"/>
      <c r="K212" s="1668"/>
      <c r="L212" s="1668"/>
      <c r="M212" s="1668"/>
      <c r="N212" s="1668"/>
      <c r="O212" s="1668"/>
      <c r="P212" s="1668"/>
      <c r="Q212" s="1668"/>
      <c r="R212" s="1668"/>
      <c r="S212" s="1668"/>
      <c r="T212" s="1668"/>
      <c r="U212" s="1668"/>
      <c r="V212" s="1668"/>
      <c r="W212" s="1668"/>
      <c r="X212" s="1668"/>
      <c r="Y212" s="1668"/>
      <c r="Z212" s="1668"/>
      <c r="AA212" s="1668"/>
      <c r="AB212" s="1668"/>
    </row>
    <row r="213" spans="2:28" ht="15" thickTop="1">
      <c r="B213" s="1659" t="s">
        <v>831</v>
      </c>
      <c r="C213" s="1662" t="s">
        <v>44</v>
      </c>
      <c r="D213" s="1662"/>
      <c r="E213" s="1662" t="s">
        <v>123</v>
      </c>
      <c r="F213" s="1662"/>
      <c r="G213" s="1662"/>
      <c r="H213" s="1662"/>
      <c r="I213" s="1662"/>
      <c r="J213" s="1662"/>
      <c r="K213" s="1662"/>
      <c r="L213" s="1662"/>
      <c r="M213" s="1662" t="s">
        <v>124</v>
      </c>
      <c r="N213" s="1662"/>
      <c r="O213" s="1662"/>
      <c r="P213" s="1662"/>
      <c r="Q213" s="1662"/>
      <c r="R213" s="1662"/>
      <c r="S213" s="1662" t="s">
        <v>45</v>
      </c>
      <c r="T213" s="1662"/>
      <c r="U213" s="1662"/>
      <c r="V213" s="1662"/>
      <c r="W213" s="1662"/>
      <c r="X213" s="1662"/>
      <c r="Y213" s="1662"/>
      <c r="Z213" s="1662"/>
      <c r="AA213" s="1662"/>
      <c r="AB213" s="1663"/>
    </row>
    <row r="214" spans="2:28" ht="42" customHeight="1">
      <c r="B214" s="1660"/>
      <c r="C214" s="1664" t="s">
        <v>127</v>
      </c>
      <c r="D214" s="1664" t="s">
        <v>128</v>
      </c>
      <c r="E214" s="1664" t="s">
        <v>46</v>
      </c>
      <c r="F214" s="1664"/>
      <c r="G214" s="1664" t="s">
        <v>1078</v>
      </c>
      <c r="H214" s="1664"/>
      <c r="I214" s="1664" t="s">
        <v>1077</v>
      </c>
      <c r="J214" s="1664"/>
      <c r="K214" s="1664" t="s">
        <v>1098</v>
      </c>
      <c r="L214" s="1664"/>
      <c r="M214" s="1664" t="s">
        <v>48</v>
      </c>
      <c r="N214" s="1664"/>
      <c r="O214" s="1664" t="s">
        <v>49</v>
      </c>
      <c r="P214" s="1664"/>
      <c r="Q214" s="1664" t="s">
        <v>1441</v>
      </c>
      <c r="R214" s="1664"/>
      <c r="S214" s="1664" t="s">
        <v>1065</v>
      </c>
      <c r="T214" s="1664"/>
      <c r="U214" s="1664" t="s">
        <v>1066</v>
      </c>
      <c r="V214" s="1664"/>
      <c r="W214" s="1664" t="s">
        <v>1067</v>
      </c>
      <c r="X214" s="1664"/>
      <c r="Y214" s="1664" t="s">
        <v>125</v>
      </c>
      <c r="Z214" s="1664"/>
      <c r="AA214" s="1664" t="s">
        <v>47</v>
      </c>
      <c r="AB214" s="1665"/>
    </row>
    <row r="215" spans="2:28">
      <c r="B215" s="1661"/>
      <c r="C215" s="1664"/>
      <c r="D215" s="1664"/>
      <c r="E215" s="841" t="s">
        <v>127</v>
      </c>
      <c r="F215" s="841" t="s">
        <v>128</v>
      </c>
      <c r="G215" s="841" t="s">
        <v>127</v>
      </c>
      <c r="H215" s="841" t="s">
        <v>128</v>
      </c>
      <c r="I215" s="841" t="s">
        <v>127</v>
      </c>
      <c r="J215" s="841" t="s">
        <v>128</v>
      </c>
      <c r="K215" s="841" t="s">
        <v>127</v>
      </c>
      <c r="L215" s="841" t="s">
        <v>128</v>
      </c>
      <c r="M215" s="841" t="s">
        <v>127</v>
      </c>
      <c r="N215" s="841" t="s">
        <v>128</v>
      </c>
      <c r="O215" s="841" t="s">
        <v>127</v>
      </c>
      <c r="P215" s="841" t="s">
        <v>128</v>
      </c>
      <c r="Q215" s="841" t="s">
        <v>127</v>
      </c>
      <c r="R215" s="841" t="s">
        <v>128</v>
      </c>
      <c r="S215" s="841" t="s">
        <v>127</v>
      </c>
      <c r="T215" s="841" t="s">
        <v>128</v>
      </c>
      <c r="U215" s="841" t="s">
        <v>127</v>
      </c>
      <c r="V215" s="841" t="s">
        <v>128</v>
      </c>
      <c r="W215" s="841" t="s">
        <v>127</v>
      </c>
      <c r="X215" s="841" t="s">
        <v>128</v>
      </c>
      <c r="Y215" s="841" t="s">
        <v>127</v>
      </c>
      <c r="Z215" s="841" t="s">
        <v>128</v>
      </c>
      <c r="AA215" s="841" t="s">
        <v>127</v>
      </c>
      <c r="AB215" s="842" t="s">
        <v>128</v>
      </c>
    </row>
    <row r="216" spans="2:28">
      <c r="B216" s="21" t="s">
        <v>154</v>
      </c>
      <c r="C216" s="22">
        <v>1</v>
      </c>
      <c r="D216" s="23">
        <v>8.8495575221238937E-3</v>
      </c>
      <c r="E216" s="22">
        <v>0</v>
      </c>
      <c r="F216" s="23">
        <v>0</v>
      </c>
      <c r="G216" s="22">
        <v>1</v>
      </c>
      <c r="H216" s="23">
        <v>5.2631578947368418E-2</v>
      </c>
      <c r="I216" s="22">
        <v>0</v>
      </c>
      <c r="J216" s="23">
        <v>0</v>
      </c>
      <c r="K216" s="22">
        <v>0</v>
      </c>
      <c r="L216" s="23">
        <v>0</v>
      </c>
      <c r="M216" s="22">
        <v>0</v>
      </c>
      <c r="N216" s="23">
        <v>0</v>
      </c>
      <c r="O216" s="22">
        <v>0</v>
      </c>
      <c r="P216" s="23">
        <v>0</v>
      </c>
      <c r="Q216" s="22">
        <v>1</v>
      </c>
      <c r="R216" s="23">
        <v>1.9607843137254902E-2</v>
      </c>
      <c r="S216" s="22">
        <v>0</v>
      </c>
      <c r="T216" s="23">
        <v>0</v>
      </c>
      <c r="U216" s="22">
        <v>1</v>
      </c>
      <c r="V216" s="23">
        <v>3.8461538461538464E-2</v>
      </c>
      <c r="W216" s="22">
        <v>0</v>
      </c>
      <c r="X216" s="23">
        <v>0</v>
      </c>
      <c r="Y216" s="22">
        <v>0</v>
      </c>
      <c r="Z216" s="23">
        <v>0</v>
      </c>
      <c r="AA216" s="22">
        <v>0</v>
      </c>
      <c r="AB216" s="24">
        <v>0</v>
      </c>
    </row>
    <row r="217" spans="2:28" ht="15.75" customHeight="1">
      <c r="B217" s="25" t="s">
        <v>982</v>
      </c>
      <c r="C217" s="26">
        <v>1</v>
      </c>
      <c r="D217" s="27">
        <v>8.8495575221238937E-3</v>
      </c>
      <c r="E217" s="26">
        <v>1</v>
      </c>
      <c r="F217" s="27">
        <v>0.05</v>
      </c>
      <c r="G217" s="26">
        <v>0</v>
      </c>
      <c r="H217" s="27">
        <v>0</v>
      </c>
      <c r="I217" s="26">
        <v>0</v>
      </c>
      <c r="J217" s="27">
        <v>0</v>
      </c>
      <c r="K217" s="26">
        <v>0</v>
      </c>
      <c r="L217" s="27">
        <v>0</v>
      </c>
      <c r="M217" s="26">
        <v>0</v>
      </c>
      <c r="N217" s="27">
        <v>0</v>
      </c>
      <c r="O217" s="26">
        <v>0</v>
      </c>
      <c r="P217" s="27">
        <v>0</v>
      </c>
      <c r="Q217" s="26">
        <v>1</v>
      </c>
      <c r="R217" s="27">
        <v>1.9607843137254902E-2</v>
      </c>
      <c r="S217" s="26">
        <v>1</v>
      </c>
      <c r="T217" s="27">
        <v>1.8867924528301886E-2</v>
      </c>
      <c r="U217" s="26">
        <v>0</v>
      </c>
      <c r="V217" s="27">
        <v>0</v>
      </c>
      <c r="W217" s="26">
        <v>0</v>
      </c>
      <c r="X217" s="27">
        <v>0</v>
      </c>
      <c r="Y217" s="26">
        <v>0</v>
      </c>
      <c r="Z217" s="27">
        <v>0</v>
      </c>
      <c r="AA217" s="26">
        <v>0</v>
      </c>
      <c r="AB217" s="28">
        <v>0</v>
      </c>
    </row>
    <row r="218" spans="2:28">
      <c r="B218" s="25" t="s">
        <v>138</v>
      </c>
      <c r="C218" s="26">
        <v>0</v>
      </c>
      <c r="D218" s="27">
        <v>0</v>
      </c>
      <c r="E218" s="26">
        <v>0</v>
      </c>
      <c r="F218" s="27">
        <v>0</v>
      </c>
      <c r="G218" s="26">
        <v>0</v>
      </c>
      <c r="H218" s="27">
        <v>0</v>
      </c>
      <c r="I218" s="26">
        <v>0</v>
      </c>
      <c r="J218" s="27">
        <v>0</v>
      </c>
      <c r="K218" s="26">
        <v>0</v>
      </c>
      <c r="L218" s="27">
        <v>0</v>
      </c>
      <c r="M218" s="26">
        <v>0</v>
      </c>
      <c r="N218" s="27">
        <v>0</v>
      </c>
      <c r="O218" s="26">
        <v>0</v>
      </c>
      <c r="P218" s="27">
        <v>0</v>
      </c>
      <c r="Q218" s="26">
        <v>0</v>
      </c>
      <c r="R218" s="27">
        <v>0</v>
      </c>
      <c r="S218" s="26">
        <v>0</v>
      </c>
      <c r="T218" s="27">
        <v>0</v>
      </c>
      <c r="U218" s="26">
        <v>0</v>
      </c>
      <c r="V218" s="27">
        <v>0</v>
      </c>
      <c r="W218" s="26">
        <v>0</v>
      </c>
      <c r="X218" s="27">
        <v>0</v>
      </c>
      <c r="Y218" s="26">
        <v>0</v>
      </c>
      <c r="Z218" s="27">
        <v>0</v>
      </c>
      <c r="AA218" s="26">
        <v>0</v>
      </c>
      <c r="AB218" s="28">
        <v>0</v>
      </c>
    </row>
    <row r="219" spans="2:28" ht="22.5" customHeight="1">
      <c r="B219" s="25" t="s">
        <v>983</v>
      </c>
      <c r="C219" s="26">
        <v>111</v>
      </c>
      <c r="D219" s="27">
        <v>0.98230088495575218</v>
      </c>
      <c r="E219" s="26">
        <v>19</v>
      </c>
      <c r="F219" s="27">
        <v>0.95</v>
      </c>
      <c r="G219" s="26">
        <v>18</v>
      </c>
      <c r="H219" s="27">
        <v>0.94736842105263153</v>
      </c>
      <c r="I219" s="26">
        <v>60</v>
      </c>
      <c r="J219" s="27">
        <v>1</v>
      </c>
      <c r="K219" s="26">
        <v>14</v>
      </c>
      <c r="L219" s="27">
        <v>1</v>
      </c>
      <c r="M219" s="26">
        <v>20</v>
      </c>
      <c r="N219" s="27">
        <v>1</v>
      </c>
      <c r="O219" s="26">
        <v>42</v>
      </c>
      <c r="P219" s="27">
        <v>1</v>
      </c>
      <c r="Q219" s="26">
        <v>49</v>
      </c>
      <c r="R219" s="27">
        <v>0.96078431372549022</v>
      </c>
      <c r="S219" s="26">
        <v>52</v>
      </c>
      <c r="T219" s="27">
        <v>0.98113207547169812</v>
      </c>
      <c r="U219" s="26">
        <v>25</v>
      </c>
      <c r="V219" s="27">
        <v>0.96153846153846156</v>
      </c>
      <c r="W219" s="26">
        <v>15</v>
      </c>
      <c r="X219" s="27">
        <v>1</v>
      </c>
      <c r="Y219" s="26">
        <v>13</v>
      </c>
      <c r="Z219" s="27">
        <v>1</v>
      </c>
      <c r="AA219" s="26">
        <v>6</v>
      </c>
      <c r="AB219" s="28">
        <v>1</v>
      </c>
    </row>
    <row r="220" spans="2:28" ht="15.75" customHeight="1" thickBot="1">
      <c r="B220" s="29" t="s">
        <v>1269</v>
      </c>
      <c r="C220" s="30">
        <v>113</v>
      </c>
      <c r="D220" s="31">
        <v>1</v>
      </c>
      <c r="E220" s="30">
        <v>20</v>
      </c>
      <c r="F220" s="31">
        <v>1</v>
      </c>
      <c r="G220" s="30">
        <v>19</v>
      </c>
      <c r="H220" s="31">
        <v>1</v>
      </c>
      <c r="I220" s="30">
        <v>60</v>
      </c>
      <c r="J220" s="31">
        <v>1</v>
      </c>
      <c r="K220" s="30">
        <v>14</v>
      </c>
      <c r="L220" s="31">
        <v>1</v>
      </c>
      <c r="M220" s="30">
        <v>20</v>
      </c>
      <c r="N220" s="31">
        <v>1</v>
      </c>
      <c r="O220" s="30">
        <v>42</v>
      </c>
      <c r="P220" s="31">
        <v>1</v>
      </c>
      <c r="Q220" s="30">
        <v>51</v>
      </c>
      <c r="R220" s="31">
        <v>1</v>
      </c>
      <c r="S220" s="30">
        <v>53</v>
      </c>
      <c r="T220" s="31">
        <v>1</v>
      </c>
      <c r="U220" s="30">
        <v>26</v>
      </c>
      <c r="V220" s="31">
        <v>1</v>
      </c>
      <c r="W220" s="30">
        <v>15</v>
      </c>
      <c r="X220" s="31">
        <v>1</v>
      </c>
      <c r="Y220" s="30">
        <v>13</v>
      </c>
      <c r="Z220" s="31">
        <v>1</v>
      </c>
      <c r="AA220" s="30">
        <v>6</v>
      </c>
      <c r="AB220" s="32">
        <v>1</v>
      </c>
    </row>
    <row r="221" spans="2:28" ht="15.75" customHeight="1" thickTop="1">
      <c r="B221" s="1669" t="s">
        <v>1457</v>
      </c>
      <c r="C221" s="1669"/>
      <c r="D221" s="1669"/>
      <c r="E221" s="1669"/>
      <c r="F221" s="1669"/>
      <c r="G221" s="1669"/>
      <c r="H221" s="1669"/>
      <c r="I221" s="1669"/>
      <c r="J221" s="1669"/>
      <c r="K221" s="1669"/>
      <c r="L221" s="1669"/>
      <c r="M221" s="1669"/>
      <c r="N221" s="1669"/>
      <c r="O221" s="1669"/>
      <c r="P221" s="1669"/>
      <c r="Q221" s="1669"/>
      <c r="R221" s="1669"/>
      <c r="S221" s="1669"/>
      <c r="T221" s="1669"/>
      <c r="U221" s="1669"/>
      <c r="V221" s="1669"/>
      <c r="W221" s="1669"/>
      <c r="X221" s="1669"/>
      <c r="Y221" s="1669"/>
      <c r="Z221" s="1669"/>
      <c r="AA221" s="1669"/>
      <c r="AB221" s="1669"/>
    </row>
    <row r="224" spans="2:28">
      <c r="B224"/>
    </row>
    <row r="225" spans="2:8" ht="15" customHeight="1"/>
    <row r="226" spans="2:8" ht="15" thickBot="1">
      <c r="B226" s="1667" t="s">
        <v>987</v>
      </c>
      <c r="C226" s="1667"/>
      <c r="D226" s="1667"/>
      <c r="E226" s="1455"/>
      <c r="F226" s="1455"/>
      <c r="G226" s="1455"/>
      <c r="H226" s="685"/>
    </row>
    <row r="227" spans="2:8" ht="15" customHeight="1" thickTop="1">
      <c r="B227" s="1456"/>
      <c r="C227" s="668" t="s">
        <v>127</v>
      </c>
      <c r="D227" s="669" t="s">
        <v>128</v>
      </c>
      <c r="F227"/>
      <c r="G227"/>
      <c r="H227" s="685"/>
    </row>
    <row r="228" spans="2:8">
      <c r="B228" s="899" t="s">
        <v>994</v>
      </c>
      <c r="C228" s="667">
        <v>1</v>
      </c>
      <c r="D228" s="1459">
        <f>C228/113</f>
        <v>8.8495575221238937E-3</v>
      </c>
      <c r="F228"/>
      <c r="G228"/>
      <c r="H228" s="685"/>
    </row>
    <row r="229" spans="2:8">
      <c r="B229" s="899" t="s">
        <v>995</v>
      </c>
      <c r="C229" s="667">
        <v>1</v>
      </c>
      <c r="D229" s="1459">
        <f t="shared" ref="D229:D231" si="0">C229/113</f>
        <v>8.8495575221238937E-3</v>
      </c>
      <c r="F229"/>
      <c r="G229"/>
      <c r="H229" s="685"/>
    </row>
    <row r="230" spans="2:8">
      <c r="B230" s="899" t="s">
        <v>44</v>
      </c>
      <c r="C230" s="667">
        <f>SUM(C228:C229)</f>
        <v>2</v>
      </c>
      <c r="D230" s="1459">
        <f t="shared" si="0"/>
        <v>1.7699115044247787E-2</v>
      </c>
      <c r="F230" s="782"/>
      <c r="G230" s="782"/>
      <c r="H230" s="685"/>
    </row>
    <row r="231" spans="2:8" ht="15" thickBot="1">
      <c r="B231" s="1457" t="s">
        <v>1269</v>
      </c>
      <c r="C231" s="1458">
        <v>113</v>
      </c>
      <c r="D231" s="1439">
        <f t="shared" si="0"/>
        <v>1</v>
      </c>
      <c r="F231"/>
      <c r="G231"/>
      <c r="H231" s="685"/>
    </row>
    <row r="232" spans="2:8" ht="15" thickTop="1">
      <c r="F232"/>
      <c r="G232"/>
    </row>
    <row r="233" spans="2:8" ht="15.75" customHeight="1"/>
    <row r="235" spans="2:8" ht="57" customHeight="1"/>
    <row r="236" spans="2:8" ht="15.75" customHeight="1"/>
    <row r="240" spans="2:8" ht="15" customHeight="1"/>
    <row r="242" ht="15" customHeight="1"/>
    <row r="248" ht="15.75" customHeight="1"/>
    <row r="250" ht="49.5" customHeight="1"/>
    <row r="251" ht="15.75" customHeight="1"/>
    <row r="255" ht="15" customHeight="1"/>
    <row r="257" ht="15" customHeight="1"/>
    <row r="263" ht="15.75" customHeight="1"/>
  </sheetData>
  <mergeCells count="341">
    <mergeCell ref="B226:D226"/>
    <mergeCell ref="B212:AB212"/>
    <mergeCell ref="B213:B215"/>
    <mergeCell ref="C213:D213"/>
    <mergeCell ref="E213:L213"/>
    <mergeCell ref="M213:R213"/>
    <mergeCell ref="S213:AB213"/>
    <mergeCell ref="C214:C215"/>
    <mergeCell ref="D214:D215"/>
    <mergeCell ref="E214:F214"/>
    <mergeCell ref="G214:H214"/>
    <mergeCell ref="I214:J214"/>
    <mergeCell ref="K214:L214"/>
    <mergeCell ref="M214:N214"/>
    <mergeCell ref="O214:P214"/>
    <mergeCell ref="Q214:R214"/>
    <mergeCell ref="S214:T214"/>
    <mergeCell ref="U214:V214"/>
    <mergeCell ref="W214:X214"/>
    <mergeCell ref="Y214:Z214"/>
    <mergeCell ref="AA214:AB214"/>
    <mergeCell ref="B221:AB221"/>
    <mergeCell ref="B196:AB196"/>
    <mergeCell ref="B198:AB198"/>
    <mergeCell ref="B199:B201"/>
    <mergeCell ref="C199:D199"/>
    <mergeCell ref="E199:L199"/>
    <mergeCell ref="M199:R199"/>
    <mergeCell ref="S199:AB199"/>
    <mergeCell ref="C200:C201"/>
    <mergeCell ref="M189:N189"/>
    <mergeCell ref="O189:P189"/>
    <mergeCell ref="Q189:R189"/>
    <mergeCell ref="S189:T189"/>
    <mergeCell ref="U189:V189"/>
    <mergeCell ref="W189:X189"/>
    <mergeCell ref="C189:C190"/>
    <mergeCell ref="D189:D190"/>
    <mergeCell ref="E189:F189"/>
    <mergeCell ref="G189:H189"/>
    <mergeCell ref="I189:J189"/>
    <mergeCell ref="K189:L189"/>
    <mergeCell ref="B207:AB207"/>
    <mergeCell ref="O200:P200"/>
    <mergeCell ref="Q200:R200"/>
    <mergeCell ref="S200:T200"/>
    <mergeCell ref="U200:V200"/>
    <mergeCell ref="W200:X200"/>
    <mergeCell ref="Y200:Z200"/>
    <mergeCell ref="D200:D201"/>
    <mergeCell ref="E200:F200"/>
    <mergeCell ref="G200:H200"/>
    <mergeCell ref="I200:J200"/>
    <mergeCell ref="K200:L200"/>
    <mergeCell ref="M200:N200"/>
    <mergeCell ref="AA200:AB200"/>
    <mergeCell ref="B185:AB185"/>
    <mergeCell ref="B187:AB187"/>
    <mergeCell ref="B188:B190"/>
    <mergeCell ref="C188:D188"/>
    <mergeCell ref="E188:L188"/>
    <mergeCell ref="M188:R188"/>
    <mergeCell ref="S188:AB188"/>
    <mergeCell ref="K178:L178"/>
    <mergeCell ref="M178:N178"/>
    <mergeCell ref="O178:P178"/>
    <mergeCell ref="Q178:R178"/>
    <mergeCell ref="S178:T178"/>
    <mergeCell ref="U178:V178"/>
    <mergeCell ref="B177:B179"/>
    <mergeCell ref="C177:D177"/>
    <mergeCell ref="E177:L177"/>
    <mergeCell ref="M177:R177"/>
    <mergeCell ref="S177:AB177"/>
    <mergeCell ref="C178:C179"/>
    <mergeCell ref="D178:D179"/>
    <mergeCell ref="E178:F178"/>
    <mergeCell ref="Y189:Z189"/>
    <mergeCell ref="AA189:AB189"/>
    <mergeCell ref="G178:H178"/>
    <mergeCell ref="I178:J178"/>
    <mergeCell ref="U167:V167"/>
    <mergeCell ref="W167:X167"/>
    <mergeCell ref="Y167:Z167"/>
    <mergeCell ref="AA167:AB167"/>
    <mergeCell ref="B174:AB174"/>
    <mergeCell ref="B176:AB176"/>
    <mergeCell ref="I167:J167"/>
    <mergeCell ref="K167:L167"/>
    <mergeCell ref="M167:N167"/>
    <mergeCell ref="O167:P167"/>
    <mergeCell ref="Q167:R167"/>
    <mergeCell ref="S167:T167"/>
    <mergeCell ref="W178:X178"/>
    <mergeCell ref="Y178:Z178"/>
    <mergeCell ref="AA178:AB178"/>
    <mergeCell ref="B163:AB163"/>
    <mergeCell ref="G156:H156"/>
    <mergeCell ref="I156:J156"/>
    <mergeCell ref="K156:L156"/>
    <mergeCell ref="M156:N156"/>
    <mergeCell ref="O156:P156"/>
    <mergeCell ref="Q156:R156"/>
    <mergeCell ref="B165:AB165"/>
    <mergeCell ref="B166:B168"/>
    <mergeCell ref="C166:D166"/>
    <mergeCell ref="E166:L166"/>
    <mergeCell ref="M166:R166"/>
    <mergeCell ref="S166:AB166"/>
    <mergeCell ref="C167:C168"/>
    <mergeCell ref="D167:D168"/>
    <mergeCell ref="E167:F167"/>
    <mergeCell ref="G167:H167"/>
    <mergeCell ref="B152:AB152"/>
    <mergeCell ref="B154:AB154"/>
    <mergeCell ref="B155:B157"/>
    <mergeCell ref="C155:D155"/>
    <mergeCell ref="E155:L155"/>
    <mergeCell ref="M155:R155"/>
    <mergeCell ref="S155:AB155"/>
    <mergeCell ref="C156:C157"/>
    <mergeCell ref="D156:D157"/>
    <mergeCell ref="E156:F156"/>
    <mergeCell ref="S156:T156"/>
    <mergeCell ref="U156:V156"/>
    <mergeCell ref="W156:X156"/>
    <mergeCell ref="Y156:Z156"/>
    <mergeCell ref="AA156:AB156"/>
    <mergeCell ref="U134:V134"/>
    <mergeCell ref="W134:X134"/>
    <mergeCell ref="Y134:Z134"/>
    <mergeCell ref="D134:D135"/>
    <mergeCell ref="E134:F134"/>
    <mergeCell ref="G134:H134"/>
    <mergeCell ref="I134:J134"/>
    <mergeCell ref="K134:L134"/>
    <mergeCell ref="M134:N134"/>
    <mergeCell ref="B141:AB141"/>
    <mergeCell ref="B143:AB143"/>
    <mergeCell ref="B144:B146"/>
    <mergeCell ref="C144:D144"/>
    <mergeCell ref="E144:L144"/>
    <mergeCell ref="M144:R144"/>
    <mergeCell ref="S144:AB144"/>
    <mergeCell ref="C145:C146"/>
    <mergeCell ref="D145:D146"/>
    <mergeCell ref="Q145:R145"/>
    <mergeCell ref="S145:T145"/>
    <mergeCell ref="U145:V145"/>
    <mergeCell ref="W145:X145"/>
    <mergeCell ref="Y145:Z145"/>
    <mergeCell ref="AA145:AB145"/>
    <mergeCell ref="E145:F145"/>
    <mergeCell ref="G145:H145"/>
    <mergeCell ref="I145:J145"/>
    <mergeCell ref="K145:L145"/>
    <mergeCell ref="M145:N145"/>
    <mergeCell ref="O145:P145"/>
    <mergeCell ref="B130:AB130"/>
    <mergeCell ref="B132:AB132"/>
    <mergeCell ref="B133:B135"/>
    <mergeCell ref="C133:D133"/>
    <mergeCell ref="E133:L133"/>
    <mergeCell ref="M133:R133"/>
    <mergeCell ref="S133:AB133"/>
    <mergeCell ref="C134:C135"/>
    <mergeCell ref="M123:N123"/>
    <mergeCell ref="O123:P123"/>
    <mergeCell ref="Q123:R123"/>
    <mergeCell ref="S123:T123"/>
    <mergeCell ref="U123:V123"/>
    <mergeCell ref="W123:X123"/>
    <mergeCell ref="C123:C124"/>
    <mergeCell ref="D123:D124"/>
    <mergeCell ref="E123:F123"/>
    <mergeCell ref="G123:H123"/>
    <mergeCell ref="I123:J123"/>
    <mergeCell ref="K123:L123"/>
    <mergeCell ref="AA134:AB134"/>
    <mergeCell ref="O134:P134"/>
    <mergeCell ref="Q134:R134"/>
    <mergeCell ref="S134:T134"/>
    <mergeCell ref="B119:AB119"/>
    <mergeCell ref="B121:AB121"/>
    <mergeCell ref="B122:B124"/>
    <mergeCell ref="C122:D122"/>
    <mergeCell ref="E122:L122"/>
    <mergeCell ref="M122:R122"/>
    <mergeCell ref="S122:AB122"/>
    <mergeCell ref="K112:L112"/>
    <mergeCell ref="M112:N112"/>
    <mergeCell ref="O112:P112"/>
    <mergeCell ref="Q112:R112"/>
    <mergeCell ref="S112:T112"/>
    <mergeCell ref="U112:V112"/>
    <mergeCell ref="B111:B113"/>
    <mergeCell ref="C111:D111"/>
    <mergeCell ref="E111:L111"/>
    <mergeCell ref="M111:R111"/>
    <mergeCell ref="S111:AB111"/>
    <mergeCell ref="C112:C113"/>
    <mergeCell ref="D112:D113"/>
    <mergeCell ref="E112:F112"/>
    <mergeCell ref="Y123:Z123"/>
    <mergeCell ref="AA123:AB123"/>
    <mergeCell ref="G112:H112"/>
    <mergeCell ref="I112:J112"/>
    <mergeCell ref="U101:V101"/>
    <mergeCell ref="W101:X101"/>
    <mergeCell ref="Y101:Z101"/>
    <mergeCell ref="AA101:AB101"/>
    <mergeCell ref="B108:AB108"/>
    <mergeCell ref="B110:AB110"/>
    <mergeCell ref="I101:J101"/>
    <mergeCell ref="K101:L101"/>
    <mergeCell ref="M101:N101"/>
    <mergeCell ref="O101:P101"/>
    <mergeCell ref="Q101:R101"/>
    <mergeCell ref="S101:T101"/>
    <mergeCell ref="W112:X112"/>
    <mergeCell ref="Y112:Z112"/>
    <mergeCell ref="AA112:AB112"/>
    <mergeCell ref="B97:AB97"/>
    <mergeCell ref="G90:H90"/>
    <mergeCell ref="I90:J90"/>
    <mergeCell ref="K90:L90"/>
    <mergeCell ref="M90:N90"/>
    <mergeCell ref="O90:P90"/>
    <mergeCell ref="Q90:R90"/>
    <mergeCell ref="B99:AB99"/>
    <mergeCell ref="B100:B102"/>
    <mergeCell ref="C100:D100"/>
    <mergeCell ref="E100:L100"/>
    <mergeCell ref="M100:R100"/>
    <mergeCell ref="S100:AB100"/>
    <mergeCell ref="C101:C102"/>
    <mergeCell ref="D101:D102"/>
    <mergeCell ref="E101:F101"/>
    <mergeCell ref="G101:H101"/>
    <mergeCell ref="B86:AB86"/>
    <mergeCell ref="B88:AB88"/>
    <mergeCell ref="B89:B91"/>
    <mergeCell ref="C89:D89"/>
    <mergeCell ref="E89:L89"/>
    <mergeCell ref="M89:R89"/>
    <mergeCell ref="S89:AB89"/>
    <mergeCell ref="C90:C91"/>
    <mergeCell ref="D90:D91"/>
    <mergeCell ref="E90:F90"/>
    <mergeCell ref="S90:T90"/>
    <mergeCell ref="U90:V90"/>
    <mergeCell ref="W90:X90"/>
    <mergeCell ref="Y90:Z90"/>
    <mergeCell ref="AA90:AB90"/>
    <mergeCell ref="U69:V69"/>
    <mergeCell ref="W69:X69"/>
    <mergeCell ref="Y69:Z69"/>
    <mergeCell ref="D69:D70"/>
    <mergeCell ref="E69:F69"/>
    <mergeCell ref="G69:H69"/>
    <mergeCell ref="I69:J69"/>
    <mergeCell ref="K69:L69"/>
    <mergeCell ref="M69:N69"/>
    <mergeCell ref="B75:AB75"/>
    <mergeCell ref="B77:AB77"/>
    <mergeCell ref="B78:B80"/>
    <mergeCell ref="C78:D78"/>
    <mergeCell ref="E78:L78"/>
    <mergeCell ref="M78:R78"/>
    <mergeCell ref="S78:AB78"/>
    <mergeCell ref="C79:C80"/>
    <mergeCell ref="D79:D80"/>
    <mergeCell ref="Q79:R79"/>
    <mergeCell ref="S79:T79"/>
    <mergeCell ref="U79:V79"/>
    <mergeCell ref="W79:X79"/>
    <mergeCell ref="Y79:Z79"/>
    <mergeCell ref="AA79:AB79"/>
    <mergeCell ref="E79:F79"/>
    <mergeCell ref="G79:H79"/>
    <mergeCell ref="I79:J79"/>
    <mergeCell ref="K79:L79"/>
    <mergeCell ref="M79:N79"/>
    <mergeCell ref="O79:P79"/>
    <mergeCell ref="B65:AB65"/>
    <mergeCell ref="B67:AB67"/>
    <mergeCell ref="B68:B70"/>
    <mergeCell ref="C68:D68"/>
    <mergeCell ref="E68:L68"/>
    <mergeCell ref="M68:R68"/>
    <mergeCell ref="S68:AB68"/>
    <mergeCell ref="C69:C70"/>
    <mergeCell ref="M58:N58"/>
    <mergeCell ref="O58:P58"/>
    <mergeCell ref="Q58:R58"/>
    <mergeCell ref="S58:T58"/>
    <mergeCell ref="U58:V58"/>
    <mergeCell ref="W58:X58"/>
    <mergeCell ref="C58:C59"/>
    <mergeCell ref="D58:D59"/>
    <mergeCell ref="E58:F58"/>
    <mergeCell ref="G58:H58"/>
    <mergeCell ref="I58:J58"/>
    <mergeCell ref="K58:L58"/>
    <mergeCell ref="AA69:AB69"/>
    <mergeCell ref="O69:P69"/>
    <mergeCell ref="Q69:R69"/>
    <mergeCell ref="S69:T69"/>
    <mergeCell ref="B54:AB54"/>
    <mergeCell ref="B56:AB56"/>
    <mergeCell ref="B57:B59"/>
    <mergeCell ref="C57:D57"/>
    <mergeCell ref="E57:L57"/>
    <mergeCell ref="M57:R57"/>
    <mergeCell ref="S57:AB57"/>
    <mergeCell ref="K47:L47"/>
    <mergeCell ref="M47:N47"/>
    <mergeCell ref="O47:P47"/>
    <mergeCell ref="Q47:R47"/>
    <mergeCell ref="S47:T47"/>
    <mergeCell ref="U47:V47"/>
    <mergeCell ref="B46:B48"/>
    <mergeCell ref="C46:D46"/>
    <mergeCell ref="E46:L46"/>
    <mergeCell ref="M46:R46"/>
    <mergeCell ref="S46:AB46"/>
    <mergeCell ref="C47:C48"/>
    <mergeCell ref="D47:D48"/>
    <mergeCell ref="E47:F47"/>
    <mergeCell ref="Y58:Z58"/>
    <mergeCell ref="AA58:AB58"/>
    <mergeCell ref="G47:H47"/>
    <mergeCell ref="I47:J47"/>
    <mergeCell ref="B45:AB45"/>
    <mergeCell ref="W47:X47"/>
    <mergeCell ref="Y47:Z47"/>
    <mergeCell ref="AA47:AB47"/>
    <mergeCell ref="B23:F23"/>
    <mergeCell ref="B5:F5"/>
    <mergeCell ref="B25:F25"/>
    <mergeCell ref="B43:F43"/>
  </mergeCells>
  <hyperlinks>
    <hyperlink ref="A1" location="Índice!A1" display="Índice!A1"/>
  </hyperlinks>
  <pageMargins left="0.511811024" right="0.511811024" top="0.78740157499999996" bottom="0.78740157499999996" header="0.31496062000000002" footer="0.3149606200000000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
  <sheetViews>
    <sheetView topLeftCell="E5" zoomScaleNormal="100" workbookViewId="0">
      <selection activeCell="Q5" sqref="Q5:R5"/>
    </sheetView>
  </sheetViews>
  <sheetFormatPr defaultRowHeight="14.25"/>
  <cols>
    <col min="1" max="1" width="9" style="292"/>
    <col min="2" max="2" width="28.375" style="292" customWidth="1"/>
    <col min="3" max="16384" width="9" style="292"/>
  </cols>
  <sheetData>
    <row r="1" spans="1:28">
      <c r="A1" s="972" t="s">
        <v>2</v>
      </c>
    </row>
    <row r="3" spans="1:28" ht="40.5" customHeight="1" thickBot="1">
      <c r="B3" s="1602" t="s">
        <v>1362</v>
      </c>
      <c r="C3" s="1602"/>
      <c r="D3" s="1602"/>
      <c r="E3" s="1602"/>
      <c r="F3" s="1602"/>
      <c r="G3" s="1602"/>
      <c r="H3" s="1602"/>
      <c r="I3" s="1602"/>
      <c r="J3" s="1602"/>
      <c r="K3" s="1602"/>
      <c r="L3" s="1602"/>
      <c r="M3" s="1602"/>
      <c r="N3" s="1602"/>
      <c r="O3" s="1602"/>
      <c r="P3" s="1602"/>
      <c r="Q3" s="1602"/>
      <c r="R3" s="1602"/>
      <c r="S3" s="1602"/>
      <c r="T3" s="1602"/>
      <c r="U3" s="1602"/>
      <c r="V3" s="1602"/>
      <c r="W3" s="1602"/>
      <c r="X3" s="1602"/>
      <c r="Y3" s="1602"/>
      <c r="Z3" s="1602"/>
      <c r="AA3" s="1602"/>
      <c r="AB3" s="1602"/>
    </row>
    <row r="4" spans="1:28" ht="15.75" customHeight="1" thickTop="1">
      <c r="B4" s="1603"/>
      <c r="C4" s="1606" t="s">
        <v>44</v>
      </c>
      <c r="D4" s="1606"/>
      <c r="E4" s="1606" t="s">
        <v>123</v>
      </c>
      <c r="F4" s="1606"/>
      <c r="G4" s="1606"/>
      <c r="H4" s="1606"/>
      <c r="I4" s="1606"/>
      <c r="J4" s="1606"/>
      <c r="K4" s="1606"/>
      <c r="L4" s="1606"/>
      <c r="M4" s="1606" t="s">
        <v>124</v>
      </c>
      <c r="N4" s="1606"/>
      <c r="O4" s="1606"/>
      <c r="P4" s="1606"/>
      <c r="Q4" s="1606"/>
      <c r="R4" s="1606"/>
      <c r="S4" s="1606" t="s">
        <v>45</v>
      </c>
      <c r="T4" s="1606"/>
      <c r="U4" s="1606"/>
      <c r="V4" s="1606"/>
      <c r="W4" s="1606"/>
      <c r="X4" s="1606"/>
      <c r="Y4" s="1606"/>
      <c r="Z4" s="1606"/>
      <c r="AA4" s="1606"/>
      <c r="AB4" s="1607"/>
    </row>
    <row r="5" spans="1:28" ht="35.25" customHeight="1">
      <c r="B5" s="1604"/>
      <c r="C5" s="1608" t="s">
        <v>127</v>
      </c>
      <c r="D5" s="1608" t="s">
        <v>128</v>
      </c>
      <c r="E5" s="1608" t="s">
        <v>46</v>
      </c>
      <c r="F5" s="1608"/>
      <c r="G5" s="1608" t="s">
        <v>1078</v>
      </c>
      <c r="H5" s="1608"/>
      <c r="I5" s="1608" t="s">
        <v>1077</v>
      </c>
      <c r="J5" s="1608"/>
      <c r="K5" s="1608" t="s">
        <v>1098</v>
      </c>
      <c r="L5" s="1608"/>
      <c r="M5" s="1608" t="s">
        <v>48</v>
      </c>
      <c r="N5" s="1608"/>
      <c r="O5" s="1608" t="s">
        <v>49</v>
      </c>
      <c r="P5" s="1608"/>
      <c r="Q5" s="1608" t="s">
        <v>1441</v>
      </c>
      <c r="R5" s="1608"/>
      <c r="S5" s="1608" t="s">
        <v>1065</v>
      </c>
      <c r="T5" s="1608"/>
      <c r="U5" s="1608" t="s">
        <v>1066</v>
      </c>
      <c r="V5" s="1608"/>
      <c r="W5" s="1608" t="s">
        <v>1067</v>
      </c>
      <c r="X5" s="1608"/>
      <c r="Y5" s="1608" t="s">
        <v>125</v>
      </c>
      <c r="Z5" s="1608"/>
      <c r="AA5" s="1608" t="s">
        <v>47</v>
      </c>
      <c r="AB5" s="1610"/>
    </row>
    <row r="6" spans="1:28">
      <c r="B6" s="1605"/>
      <c r="C6" s="1608"/>
      <c r="D6" s="1608"/>
      <c r="E6" s="839" t="s">
        <v>127</v>
      </c>
      <c r="F6" s="839" t="s">
        <v>128</v>
      </c>
      <c r="G6" s="839" t="s">
        <v>127</v>
      </c>
      <c r="H6" s="839" t="s">
        <v>128</v>
      </c>
      <c r="I6" s="839" t="s">
        <v>127</v>
      </c>
      <c r="J6" s="839" t="s">
        <v>128</v>
      </c>
      <c r="K6" s="839" t="s">
        <v>127</v>
      </c>
      <c r="L6" s="839" t="s">
        <v>128</v>
      </c>
      <c r="M6" s="839" t="s">
        <v>127</v>
      </c>
      <c r="N6" s="839" t="s">
        <v>128</v>
      </c>
      <c r="O6" s="839" t="s">
        <v>127</v>
      </c>
      <c r="P6" s="839" t="s">
        <v>128</v>
      </c>
      <c r="Q6" s="839" t="s">
        <v>127</v>
      </c>
      <c r="R6" s="839" t="s">
        <v>128</v>
      </c>
      <c r="S6" s="839" t="s">
        <v>127</v>
      </c>
      <c r="T6" s="839" t="s">
        <v>128</v>
      </c>
      <c r="U6" s="839" t="s">
        <v>127</v>
      </c>
      <c r="V6" s="839" t="s">
        <v>128</v>
      </c>
      <c r="W6" s="839" t="s">
        <v>127</v>
      </c>
      <c r="X6" s="839" t="s">
        <v>128</v>
      </c>
      <c r="Y6" s="839" t="s">
        <v>127</v>
      </c>
      <c r="Z6" s="839" t="s">
        <v>128</v>
      </c>
      <c r="AA6" s="839" t="s">
        <v>127</v>
      </c>
      <c r="AB6" s="840" t="s">
        <v>128</v>
      </c>
    </row>
    <row r="7" spans="1:28" ht="24">
      <c r="B7" s="146" t="s">
        <v>395</v>
      </c>
      <c r="C7" s="1047">
        <v>29</v>
      </c>
      <c r="D7" s="1048">
        <v>0.25663716814159293</v>
      </c>
      <c r="E7" s="1047">
        <v>4</v>
      </c>
      <c r="F7" s="1048">
        <v>0.2</v>
      </c>
      <c r="G7" s="1047">
        <v>6</v>
      </c>
      <c r="H7" s="1048">
        <v>0.31578947368421051</v>
      </c>
      <c r="I7" s="1047">
        <v>12</v>
      </c>
      <c r="J7" s="1048">
        <v>0.2</v>
      </c>
      <c r="K7" s="1047">
        <v>7</v>
      </c>
      <c r="L7" s="1048">
        <v>0.5</v>
      </c>
      <c r="M7" s="1047">
        <v>8</v>
      </c>
      <c r="N7" s="1048">
        <v>0.4</v>
      </c>
      <c r="O7" s="1047">
        <v>14</v>
      </c>
      <c r="P7" s="1048">
        <v>0.33333333333333331</v>
      </c>
      <c r="Q7" s="1047">
        <v>7</v>
      </c>
      <c r="R7" s="1048">
        <v>0.13725490196078433</v>
      </c>
      <c r="S7" s="1047">
        <v>16</v>
      </c>
      <c r="T7" s="1048">
        <v>0.30188679245283018</v>
      </c>
      <c r="U7" s="1047">
        <v>5</v>
      </c>
      <c r="V7" s="1048">
        <v>0.19230769230769232</v>
      </c>
      <c r="W7" s="1047">
        <v>4</v>
      </c>
      <c r="X7" s="1048">
        <v>0.26666666666666666</v>
      </c>
      <c r="Y7" s="1047">
        <v>2</v>
      </c>
      <c r="Z7" s="1048">
        <v>0.15384615384615385</v>
      </c>
      <c r="AA7" s="1047">
        <v>2</v>
      </c>
      <c r="AB7" s="1049">
        <v>0.33333333333333331</v>
      </c>
    </row>
    <row r="8" spans="1:28" ht="15" customHeight="1">
      <c r="B8" s="150" t="s">
        <v>396</v>
      </c>
      <c r="C8" s="151">
        <v>20</v>
      </c>
      <c r="D8" s="152">
        <v>0.17699115044247787</v>
      </c>
      <c r="E8" s="151">
        <v>7</v>
      </c>
      <c r="F8" s="152">
        <v>0.35</v>
      </c>
      <c r="G8" s="151">
        <v>0</v>
      </c>
      <c r="H8" s="152">
        <v>0</v>
      </c>
      <c r="I8" s="151">
        <v>12</v>
      </c>
      <c r="J8" s="152">
        <v>0.2</v>
      </c>
      <c r="K8" s="151">
        <v>1</v>
      </c>
      <c r="L8" s="152">
        <v>7.1428571428571425E-2</v>
      </c>
      <c r="M8" s="151">
        <v>2</v>
      </c>
      <c r="N8" s="152">
        <v>0.1</v>
      </c>
      <c r="O8" s="151">
        <v>8</v>
      </c>
      <c r="P8" s="152">
        <v>0.19047619047619047</v>
      </c>
      <c r="Q8" s="151">
        <v>10</v>
      </c>
      <c r="R8" s="152">
        <v>0.19607843137254904</v>
      </c>
      <c r="S8" s="151">
        <v>7</v>
      </c>
      <c r="T8" s="152">
        <v>0.13207547169811321</v>
      </c>
      <c r="U8" s="151">
        <v>8</v>
      </c>
      <c r="V8" s="152">
        <v>0.30769230769230771</v>
      </c>
      <c r="W8" s="151">
        <v>1</v>
      </c>
      <c r="X8" s="152">
        <v>6.6666666666666666E-2</v>
      </c>
      <c r="Y8" s="151">
        <v>1</v>
      </c>
      <c r="Z8" s="152">
        <v>7.6923076923076927E-2</v>
      </c>
      <c r="AA8" s="151">
        <v>3</v>
      </c>
      <c r="AB8" s="153">
        <v>0.5</v>
      </c>
    </row>
    <row r="9" spans="1:28" ht="24">
      <c r="B9" s="150" t="s">
        <v>397</v>
      </c>
      <c r="C9" s="151">
        <v>7</v>
      </c>
      <c r="D9" s="152">
        <v>6.1946902654867256E-2</v>
      </c>
      <c r="E9" s="151">
        <v>1</v>
      </c>
      <c r="F9" s="152">
        <v>0.05</v>
      </c>
      <c r="G9" s="151">
        <v>0</v>
      </c>
      <c r="H9" s="152">
        <v>0</v>
      </c>
      <c r="I9" s="151">
        <v>6</v>
      </c>
      <c r="J9" s="152">
        <v>0.1</v>
      </c>
      <c r="K9" s="151">
        <v>0</v>
      </c>
      <c r="L9" s="152">
        <v>0</v>
      </c>
      <c r="M9" s="151">
        <v>1</v>
      </c>
      <c r="N9" s="152">
        <v>0.05</v>
      </c>
      <c r="O9" s="151">
        <v>3</v>
      </c>
      <c r="P9" s="152">
        <v>7.1428571428571425E-2</v>
      </c>
      <c r="Q9" s="151">
        <v>3</v>
      </c>
      <c r="R9" s="152">
        <v>5.8823529411764698E-2</v>
      </c>
      <c r="S9" s="151">
        <v>4</v>
      </c>
      <c r="T9" s="152">
        <v>7.5471698113207544E-2</v>
      </c>
      <c r="U9" s="151">
        <v>1</v>
      </c>
      <c r="V9" s="152">
        <v>3.8461538461538464E-2</v>
      </c>
      <c r="W9" s="151">
        <v>1</v>
      </c>
      <c r="X9" s="152">
        <v>6.6666666666666666E-2</v>
      </c>
      <c r="Y9" s="151">
        <v>1</v>
      </c>
      <c r="Z9" s="152">
        <v>7.6923076923076927E-2</v>
      </c>
      <c r="AA9" s="151">
        <v>0</v>
      </c>
      <c r="AB9" s="153">
        <v>0</v>
      </c>
    </row>
    <row r="10" spans="1:28" ht="24">
      <c r="B10" s="150" t="s">
        <v>398</v>
      </c>
      <c r="C10" s="151">
        <v>19</v>
      </c>
      <c r="D10" s="152">
        <v>0.16814159292035399</v>
      </c>
      <c r="E10" s="151">
        <v>6</v>
      </c>
      <c r="F10" s="152">
        <v>0.3</v>
      </c>
      <c r="G10" s="151">
        <v>0</v>
      </c>
      <c r="H10" s="152">
        <v>0</v>
      </c>
      <c r="I10" s="151">
        <v>11</v>
      </c>
      <c r="J10" s="152">
        <v>0.18333333333333332</v>
      </c>
      <c r="K10" s="151">
        <v>2</v>
      </c>
      <c r="L10" s="152">
        <v>0.14285714285714285</v>
      </c>
      <c r="M10" s="151">
        <v>2</v>
      </c>
      <c r="N10" s="152">
        <v>0.1</v>
      </c>
      <c r="O10" s="151">
        <v>8</v>
      </c>
      <c r="P10" s="152">
        <v>0.19047619047619047</v>
      </c>
      <c r="Q10" s="151">
        <v>9</v>
      </c>
      <c r="R10" s="152">
        <v>0.17647058823529413</v>
      </c>
      <c r="S10" s="151">
        <v>4</v>
      </c>
      <c r="T10" s="152">
        <v>7.5471698113207544E-2</v>
      </c>
      <c r="U10" s="151">
        <v>5</v>
      </c>
      <c r="V10" s="152">
        <v>0.19230769230769235</v>
      </c>
      <c r="W10" s="151">
        <v>3</v>
      </c>
      <c r="X10" s="152">
        <v>0.2</v>
      </c>
      <c r="Y10" s="151">
        <v>6</v>
      </c>
      <c r="Z10" s="152">
        <v>0.46153846153846151</v>
      </c>
      <c r="AA10" s="151">
        <v>1</v>
      </c>
      <c r="AB10" s="153">
        <v>0.16666666666666663</v>
      </c>
    </row>
    <row r="11" spans="1:28">
      <c r="B11" s="150" t="s">
        <v>399</v>
      </c>
      <c r="C11" s="151">
        <v>17</v>
      </c>
      <c r="D11" s="152">
        <v>0.15044247787610621</v>
      </c>
      <c r="E11" s="151">
        <v>4</v>
      </c>
      <c r="F11" s="152">
        <v>0.2</v>
      </c>
      <c r="G11" s="151">
        <v>0</v>
      </c>
      <c r="H11" s="152">
        <v>0</v>
      </c>
      <c r="I11" s="151">
        <v>12</v>
      </c>
      <c r="J11" s="152">
        <v>0.2</v>
      </c>
      <c r="K11" s="151">
        <v>1</v>
      </c>
      <c r="L11" s="152">
        <v>7.1428571428571425E-2</v>
      </c>
      <c r="M11" s="151">
        <v>2</v>
      </c>
      <c r="N11" s="152">
        <v>0.1</v>
      </c>
      <c r="O11" s="151">
        <v>7</v>
      </c>
      <c r="P11" s="152">
        <v>0.16666666666666663</v>
      </c>
      <c r="Q11" s="151">
        <v>8</v>
      </c>
      <c r="R11" s="152">
        <v>0.15686274509803921</v>
      </c>
      <c r="S11" s="151">
        <v>3</v>
      </c>
      <c r="T11" s="152">
        <v>5.6603773584905669E-2</v>
      </c>
      <c r="U11" s="151">
        <v>3</v>
      </c>
      <c r="V11" s="152">
        <v>0.11538461538461538</v>
      </c>
      <c r="W11" s="151">
        <v>3</v>
      </c>
      <c r="X11" s="152">
        <v>0.2</v>
      </c>
      <c r="Y11" s="151">
        <v>6</v>
      </c>
      <c r="Z11" s="152">
        <v>0.46153846153846151</v>
      </c>
      <c r="AA11" s="151">
        <v>2</v>
      </c>
      <c r="AB11" s="153">
        <v>0.33333333333333326</v>
      </c>
    </row>
    <row r="12" spans="1:28" ht="15" customHeight="1">
      <c r="B12" s="150" t="s">
        <v>400</v>
      </c>
      <c r="C12" s="151">
        <v>18</v>
      </c>
      <c r="D12" s="152">
        <v>0.15929203539823009</v>
      </c>
      <c r="E12" s="151">
        <v>5</v>
      </c>
      <c r="F12" s="152">
        <v>0.25</v>
      </c>
      <c r="G12" s="151">
        <v>0</v>
      </c>
      <c r="H12" s="152">
        <v>0</v>
      </c>
      <c r="I12" s="151">
        <v>12</v>
      </c>
      <c r="J12" s="152">
        <v>0.2</v>
      </c>
      <c r="K12" s="151">
        <v>1</v>
      </c>
      <c r="L12" s="152">
        <v>7.1428571428571425E-2</v>
      </c>
      <c r="M12" s="151">
        <v>1</v>
      </c>
      <c r="N12" s="152">
        <v>0.05</v>
      </c>
      <c r="O12" s="151">
        <v>7</v>
      </c>
      <c r="P12" s="152">
        <v>0.16666666666666663</v>
      </c>
      <c r="Q12" s="151">
        <v>10</v>
      </c>
      <c r="R12" s="152">
        <v>0.19607843137254904</v>
      </c>
      <c r="S12" s="151">
        <v>3</v>
      </c>
      <c r="T12" s="152">
        <v>5.6603773584905669E-2</v>
      </c>
      <c r="U12" s="151">
        <v>6</v>
      </c>
      <c r="V12" s="152">
        <v>0.23076923076923075</v>
      </c>
      <c r="W12" s="151">
        <v>3</v>
      </c>
      <c r="X12" s="152">
        <v>0.2</v>
      </c>
      <c r="Y12" s="151">
        <v>6</v>
      </c>
      <c r="Z12" s="152">
        <v>0.46153846153846151</v>
      </c>
      <c r="AA12" s="151">
        <v>0</v>
      </c>
      <c r="AB12" s="153">
        <v>0</v>
      </c>
    </row>
    <row r="13" spans="1:28">
      <c r="B13" s="150" t="s">
        <v>401</v>
      </c>
      <c r="C13" s="151">
        <v>5</v>
      </c>
      <c r="D13" s="152">
        <v>4.4247787610619468E-2</v>
      </c>
      <c r="E13" s="151">
        <v>3</v>
      </c>
      <c r="F13" s="152">
        <v>0.15</v>
      </c>
      <c r="G13" s="151">
        <v>0</v>
      </c>
      <c r="H13" s="152">
        <v>0</v>
      </c>
      <c r="I13" s="151">
        <v>2</v>
      </c>
      <c r="J13" s="152">
        <v>3.3333333333333333E-2</v>
      </c>
      <c r="K13" s="151">
        <v>0</v>
      </c>
      <c r="L13" s="152">
        <v>0</v>
      </c>
      <c r="M13" s="151">
        <v>0</v>
      </c>
      <c r="N13" s="152">
        <v>0</v>
      </c>
      <c r="O13" s="151">
        <v>1</v>
      </c>
      <c r="P13" s="152">
        <v>2.3809523809523808E-2</v>
      </c>
      <c r="Q13" s="151">
        <v>4</v>
      </c>
      <c r="R13" s="152">
        <v>7.8431372549019607E-2</v>
      </c>
      <c r="S13" s="151">
        <v>0</v>
      </c>
      <c r="T13" s="152">
        <v>0</v>
      </c>
      <c r="U13" s="151">
        <v>2</v>
      </c>
      <c r="V13" s="152">
        <v>7.6923076923076927E-2</v>
      </c>
      <c r="W13" s="151">
        <v>1</v>
      </c>
      <c r="X13" s="152">
        <v>6.6666666666666666E-2</v>
      </c>
      <c r="Y13" s="151">
        <v>2</v>
      </c>
      <c r="Z13" s="152">
        <v>0.15384615384615385</v>
      </c>
      <c r="AA13" s="151">
        <v>0</v>
      </c>
      <c r="AB13" s="153">
        <v>0</v>
      </c>
    </row>
    <row r="14" spans="1:28" ht="15" customHeight="1">
      <c r="B14" s="150" t="s">
        <v>402</v>
      </c>
      <c r="C14" s="151">
        <v>47</v>
      </c>
      <c r="D14" s="152">
        <v>0.41592920353982299</v>
      </c>
      <c r="E14" s="151">
        <v>13</v>
      </c>
      <c r="F14" s="152">
        <v>0.65</v>
      </c>
      <c r="G14" s="151">
        <v>0</v>
      </c>
      <c r="H14" s="152">
        <v>0</v>
      </c>
      <c r="I14" s="151">
        <v>33</v>
      </c>
      <c r="J14" s="152">
        <v>0.55000000000000004</v>
      </c>
      <c r="K14" s="151">
        <v>1</v>
      </c>
      <c r="L14" s="152">
        <v>7.1428571428571425E-2</v>
      </c>
      <c r="M14" s="151">
        <v>6</v>
      </c>
      <c r="N14" s="152">
        <v>0.3</v>
      </c>
      <c r="O14" s="151">
        <v>15</v>
      </c>
      <c r="P14" s="152">
        <v>0.35714285714285715</v>
      </c>
      <c r="Q14" s="151">
        <v>26</v>
      </c>
      <c r="R14" s="152">
        <v>0.50980392156862742</v>
      </c>
      <c r="S14" s="151">
        <v>17</v>
      </c>
      <c r="T14" s="152">
        <v>0.32075471698113206</v>
      </c>
      <c r="U14" s="151">
        <v>12</v>
      </c>
      <c r="V14" s="152">
        <v>0.46153846153846151</v>
      </c>
      <c r="W14" s="151">
        <v>6</v>
      </c>
      <c r="X14" s="152">
        <v>0.4</v>
      </c>
      <c r="Y14" s="151">
        <v>9</v>
      </c>
      <c r="Z14" s="152">
        <v>0.69230769230769229</v>
      </c>
      <c r="AA14" s="151">
        <v>3</v>
      </c>
      <c r="AB14" s="153">
        <v>0.5</v>
      </c>
    </row>
    <row r="15" spans="1:28">
      <c r="B15" s="150" t="s">
        <v>403</v>
      </c>
      <c r="C15" s="151">
        <v>8</v>
      </c>
      <c r="D15" s="152">
        <v>7.0796460176991149E-2</v>
      </c>
      <c r="E15" s="151">
        <v>6</v>
      </c>
      <c r="F15" s="152">
        <v>0.3</v>
      </c>
      <c r="G15" s="151">
        <v>0</v>
      </c>
      <c r="H15" s="152">
        <v>0</v>
      </c>
      <c r="I15" s="151">
        <v>2</v>
      </c>
      <c r="J15" s="152">
        <v>3.3333333333333333E-2</v>
      </c>
      <c r="K15" s="151">
        <v>0</v>
      </c>
      <c r="L15" s="152">
        <v>0</v>
      </c>
      <c r="M15" s="151">
        <v>1</v>
      </c>
      <c r="N15" s="152">
        <v>0.05</v>
      </c>
      <c r="O15" s="151">
        <v>1</v>
      </c>
      <c r="P15" s="152">
        <v>2.3809523809523808E-2</v>
      </c>
      <c r="Q15" s="151">
        <v>6</v>
      </c>
      <c r="R15" s="152">
        <v>0.1176470588235294</v>
      </c>
      <c r="S15" s="151">
        <v>1</v>
      </c>
      <c r="T15" s="152">
        <v>1.8867924528301886E-2</v>
      </c>
      <c r="U15" s="151">
        <v>3</v>
      </c>
      <c r="V15" s="152">
        <v>0.11538461538461538</v>
      </c>
      <c r="W15" s="151">
        <v>0</v>
      </c>
      <c r="X15" s="152">
        <v>0</v>
      </c>
      <c r="Y15" s="151">
        <v>2</v>
      </c>
      <c r="Z15" s="152">
        <v>0.15384615384615385</v>
      </c>
      <c r="AA15" s="151">
        <v>2</v>
      </c>
      <c r="AB15" s="153">
        <v>0.33333333333333326</v>
      </c>
    </row>
    <row r="16" spans="1:28">
      <c r="B16" s="150" t="s">
        <v>404</v>
      </c>
      <c r="C16" s="151">
        <v>41</v>
      </c>
      <c r="D16" s="152">
        <v>0.36283185840707965</v>
      </c>
      <c r="E16" s="151">
        <v>12</v>
      </c>
      <c r="F16" s="152">
        <v>0.6</v>
      </c>
      <c r="G16" s="151">
        <v>0</v>
      </c>
      <c r="H16" s="152">
        <v>0</v>
      </c>
      <c r="I16" s="151">
        <v>28</v>
      </c>
      <c r="J16" s="152">
        <v>0.46666666666666662</v>
      </c>
      <c r="K16" s="151">
        <v>1</v>
      </c>
      <c r="L16" s="152">
        <v>7.1428571428571425E-2</v>
      </c>
      <c r="M16" s="151">
        <v>6</v>
      </c>
      <c r="N16" s="152">
        <v>0.3</v>
      </c>
      <c r="O16" s="151">
        <v>11</v>
      </c>
      <c r="P16" s="152">
        <v>0.26190476190476192</v>
      </c>
      <c r="Q16" s="151">
        <v>24</v>
      </c>
      <c r="R16" s="152">
        <v>0.47058823529411759</v>
      </c>
      <c r="S16" s="151">
        <v>13</v>
      </c>
      <c r="T16" s="152">
        <v>0.24528301886792453</v>
      </c>
      <c r="U16" s="151">
        <v>15</v>
      </c>
      <c r="V16" s="152">
        <v>0.57692307692307687</v>
      </c>
      <c r="W16" s="151">
        <v>5</v>
      </c>
      <c r="X16" s="152">
        <v>0.33333333333333326</v>
      </c>
      <c r="Y16" s="151">
        <v>6</v>
      </c>
      <c r="Z16" s="152">
        <v>0.46153846153846151</v>
      </c>
      <c r="AA16" s="151">
        <v>2</v>
      </c>
      <c r="AB16" s="153">
        <v>0.33333333333333326</v>
      </c>
    </row>
    <row r="17" spans="2:28">
      <c r="B17" s="150" t="s">
        <v>405</v>
      </c>
      <c r="C17" s="151">
        <v>12</v>
      </c>
      <c r="D17" s="152">
        <v>0.10619469026548672</v>
      </c>
      <c r="E17" s="151">
        <v>6</v>
      </c>
      <c r="F17" s="152">
        <v>0.3</v>
      </c>
      <c r="G17" s="151">
        <v>0</v>
      </c>
      <c r="H17" s="152">
        <v>0</v>
      </c>
      <c r="I17" s="151">
        <v>5</v>
      </c>
      <c r="J17" s="152">
        <v>8.3333333333333315E-2</v>
      </c>
      <c r="K17" s="151">
        <v>1</v>
      </c>
      <c r="L17" s="152">
        <v>7.1428571428571425E-2</v>
      </c>
      <c r="M17" s="151">
        <v>1</v>
      </c>
      <c r="N17" s="152">
        <v>0.05</v>
      </c>
      <c r="O17" s="151">
        <v>3</v>
      </c>
      <c r="P17" s="152">
        <v>7.1428571428571425E-2</v>
      </c>
      <c r="Q17" s="151">
        <v>8</v>
      </c>
      <c r="R17" s="152">
        <v>0.15686274509803921</v>
      </c>
      <c r="S17" s="151">
        <v>4</v>
      </c>
      <c r="T17" s="152">
        <v>7.5471698113207544E-2</v>
      </c>
      <c r="U17" s="151">
        <v>4</v>
      </c>
      <c r="V17" s="152">
        <v>0.15384615384615385</v>
      </c>
      <c r="W17" s="151">
        <v>1</v>
      </c>
      <c r="X17" s="152">
        <v>6.6666666666666666E-2</v>
      </c>
      <c r="Y17" s="151">
        <v>2</v>
      </c>
      <c r="Z17" s="152">
        <v>0.15384615384615385</v>
      </c>
      <c r="AA17" s="151">
        <v>1</v>
      </c>
      <c r="AB17" s="153">
        <v>0.16666666666666663</v>
      </c>
    </row>
    <row r="18" spans="2:28" ht="15" customHeight="1">
      <c r="B18" s="150" t="s">
        <v>54</v>
      </c>
      <c r="C18" s="151">
        <v>18</v>
      </c>
      <c r="D18" s="152">
        <v>0.15929203539823009</v>
      </c>
      <c r="E18" s="151">
        <v>5</v>
      </c>
      <c r="F18" s="152">
        <v>0.25</v>
      </c>
      <c r="G18" s="151">
        <v>0</v>
      </c>
      <c r="H18" s="152">
        <v>0</v>
      </c>
      <c r="I18" s="151">
        <v>8</v>
      </c>
      <c r="J18" s="152">
        <v>0.13333333333333333</v>
      </c>
      <c r="K18" s="151">
        <v>5</v>
      </c>
      <c r="L18" s="152">
        <v>0.35714285714285715</v>
      </c>
      <c r="M18" s="151">
        <v>3</v>
      </c>
      <c r="N18" s="152">
        <v>0.15</v>
      </c>
      <c r="O18" s="151">
        <v>3</v>
      </c>
      <c r="P18" s="152">
        <v>7.1428571428571425E-2</v>
      </c>
      <c r="Q18" s="151">
        <v>12</v>
      </c>
      <c r="R18" s="152">
        <v>0.23529411764705879</v>
      </c>
      <c r="S18" s="151">
        <v>11</v>
      </c>
      <c r="T18" s="152">
        <v>0.20754716981132076</v>
      </c>
      <c r="U18" s="151">
        <v>2</v>
      </c>
      <c r="V18" s="152">
        <v>7.6923076923076927E-2</v>
      </c>
      <c r="W18" s="151">
        <v>3</v>
      </c>
      <c r="X18" s="152">
        <v>0.2</v>
      </c>
      <c r="Y18" s="151">
        <v>1</v>
      </c>
      <c r="Z18" s="152">
        <v>7.6923076923076927E-2</v>
      </c>
      <c r="AA18" s="151">
        <v>1</v>
      </c>
      <c r="AB18" s="153">
        <v>0.16666666666666663</v>
      </c>
    </row>
    <row r="19" spans="2:28">
      <c r="B19" s="150" t="s">
        <v>100</v>
      </c>
      <c r="C19" s="151">
        <v>13</v>
      </c>
      <c r="D19" s="152">
        <v>0.11504424778761062</v>
      </c>
      <c r="E19" s="151">
        <v>0</v>
      </c>
      <c r="F19" s="152">
        <v>0</v>
      </c>
      <c r="G19" s="151">
        <v>13</v>
      </c>
      <c r="H19" s="152">
        <v>0.68421052631578949</v>
      </c>
      <c r="I19" s="151">
        <v>0</v>
      </c>
      <c r="J19" s="152">
        <v>0</v>
      </c>
      <c r="K19" s="151">
        <v>0</v>
      </c>
      <c r="L19" s="152">
        <v>0</v>
      </c>
      <c r="M19" s="151">
        <v>2</v>
      </c>
      <c r="N19" s="152">
        <v>0.1</v>
      </c>
      <c r="O19" s="151">
        <v>5</v>
      </c>
      <c r="P19" s="152">
        <v>0.11904761904761904</v>
      </c>
      <c r="Q19" s="151">
        <v>6</v>
      </c>
      <c r="R19" s="152">
        <v>0.11764705882352941</v>
      </c>
      <c r="S19" s="151">
        <v>8</v>
      </c>
      <c r="T19" s="152">
        <v>0.15094339622641509</v>
      </c>
      <c r="U19" s="151">
        <v>2</v>
      </c>
      <c r="V19" s="152">
        <v>7.6923076923076927E-2</v>
      </c>
      <c r="W19" s="151">
        <v>2</v>
      </c>
      <c r="X19" s="152">
        <v>0.13333333333333333</v>
      </c>
      <c r="Y19" s="151">
        <v>1</v>
      </c>
      <c r="Z19" s="152">
        <v>7.6923076923076927E-2</v>
      </c>
      <c r="AA19" s="151">
        <v>0</v>
      </c>
      <c r="AB19" s="1050">
        <v>0</v>
      </c>
    </row>
    <row r="20" spans="2:28" s="974" customFormat="1" ht="15" customHeight="1">
      <c r="B20" s="816" t="s">
        <v>1269</v>
      </c>
      <c r="C20" s="817">
        <v>113</v>
      </c>
      <c r="D20" s="818">
        <v>1</v>
      </c>
      <c r="E20" s="817">
        <v>20</v>
      </c>
      <c r="F20" s="818">
        <v>1</v>
      </c>
      <c r="G20" s="817">
        <v>19</v>
      </c>
      <c r="H20" s="818">
        <v>1</v>
      </c>
      <c r="I20" s="817">
        <v>60</v>
      </c>
      <c r="J20" s="818">
        <v>1</v>
      </c>
      <c r="K20" s="817">
        <v>14</v>
      </c>
      <c r="L20" s="818">
        <v>1</v>
      </c>
      <c r="M20" s="817">
        <v>20</v>
      </c>
      <c r="N20" s="818">
        <v>1</v>
      </c>
      <c r="O20" s="817">
        <v>42</v>
      </c>
      <c r="P20" s="818">
        <v>1</v>
      </c>
      <c r="Q20" s="817">
        <v>51</v>
      </c>
      <c r="R20" s="818">
        <v>1</v>
      </c>
      <c r="S20" s="817">
        <v>53</v>
      </c>
      <c r="T20" s="818">
        <v>1</v>
      </c>
      <c r="U20" s="817">
        <v>26</v>
      </c>
      <c r="V20" s="818">
        <v>1</v>
      </c>
      <c r="W20" s="817">
        <v>15</v>
      </c>
      <c r="X20" s="818">
        <v>1</v>
      </c>
      <c r="Y20" s="817">
        <v>13</v>
      </c>
      <c r="Z20" s="818">
        <v>1</v>
      </c>
      <c r="AA20" s="819">
        <v>6</v>
      </c>
      <c r="AB20" s="820">
        <v>1</v>
      </c>
    </row>
    <row r="21" spans="2:28" ht="15" customHeight="1" thickBot="1">
      <c r="B21" s="272" t="s">
        <v>209</v>
      </c>
      <c r="C21" s="273">
        <v>2.9859154929577465</v>
      </c>
      <c r="D21" s="273"/>
      <c r="E21" s="273">
        <v>4.25</v>
      </c>
      <c r="F21" s="273"/>
      <c r="G21" s="274"/>
      <c r="H21" s="274"/>
      <c r="I21" s="273">
        <v>2.7291666666666665</v>
      </c>
      <c r="J21" s="273"/>
      <c r="K21" s="273">
        <v>1.8571428571428572</v>
      </c>
      <c r="L21" s="273"/>
      <c r="M21" s="273">
        <v>2.5</v>
      </c>
      <c r="N21" s="273"/>
      <c r="O21" s="273">
        <v>2.9130434782608696</v>
      </c>
      <c r="P21" s="273"/>
      <c r="Q21" s="273">
        <v>3.1578947368421053</v>
      </c>
      <c r="R21" s="273"/>
      <c r="S21" s="273">
        <v>2.3103448275862069</v>
      </c>
      <c r="T21" s="273"/>
      <c r="U21" s="273">
        <v>3.2105263157894739</v>
      </c>
      <c r="V21" s="273"/>
      <c r="W21" s="273">
        <v>3</v>
      </c>
      <c r="X21" s="273"/>
      <c r="Y21" s="273">
        <v>4.2</v>
      </c>
      <c r="Z21" s="275"/>
      <c r="AA21" s="276">
        <v>3.75</v>
      </c>
      <c r="AB21" s="877"/>
    </row>
    <row r="22" spans="2:28" ht="12.95" customHeight="1" thickTop="1">
      <c r="B22" s="1670" t="s">
        <v>1457</v>
      </c>
      <c r="C22" s="1670"/>
      <c r="D22" s="1670"/>
      <c r="E22" s="1670"/>
      <c r="F22" s="1670"/>
      <c r="G22" s="1670"/>
      <c r="H22" s="1670"/>
      <c r="I22" s="1670"/>
      <c r="J22" s="1670"/>
      <c r="K22" s="1670"/>
      <c r="L22" s="1670"/>
      <c r="M22" s="1670"/>
      <c r="N22" s="1670"/>
      <c r="O22" s="1670"/>
      <c r="P22" s="1670"/>
      <c r="Q22" s="1670"/>
      <c r="R22" s="1670"/>
      <c r="S22" s="1670"/>
      <c r="T22" s="1670"/>
      <c r="U22" s="1670"/>
      <c r="V22" s="1670"/>
      <c r="W22" s="1670"/>
      <c r="X22" s="1670"/>
      <c r="Y22" s="1670"/>
      <c r="Z22" s="1670"/>
      <c r="AA22" s="1670"/>
    </row>
    <row r="23" spans="2:28">
      <c r="C23" s="976"/>
      <c r="D23" s="976"/>
      <c r="E23" s="976"/>
      <c r="F23" s="976"/>
      <c r="G23" s="976"/>
      <c r="H23" s="976"/>
      <c r="I23" s="976"/>
      <c r="J23" s="976"/>
      <c r="K23" s="976"/>
      <c r="L23" s="976"/>
    </row>
    <row r="24" spans="2:28">
      <c r="C24" s="976"/>
    </row>
    <row r="25" spans="2:28" ht="15" thickBot="1">
      <c r="B25" s="1579" t="s">
        <v>987</v>
      </c>
      <c r="C25" s="1579"/>
      <c r="D25" s="1579"/>
      <c r="E25" s="672"/>
      <c r="F25" s="672"/>
      <c r="G25" s="672"/>
    </row>
    <row r="26" spans="2:28" ht="15" thickTop="1">
      <c r="B26" s="1460"/>
      <c r="C26" s="591" t="s">
        <v>127</v>
      </c>
      <c r="D26" s="1434" t="s">
        <v>128</v>
      </c>
      <c r="F26"/>
      <c r="G26"/>
    </row>
    <row r="27" spans="2:28">
      <c r="B27" s="898" t="s">
        <v>857</v>
      </c>
      <c r="C27" s="592">
        <v>2</v>
      </c>
      <c r="D27" s="1435">
        <f>C27/113</f>
        <v>1.7699115044247787E-2</v>
      </c>
      <c r="F27"/>
      <c r="G27"/>
    </row>
    <row r="28" spans="2:28">
      <c r="B28" s="898" t="s">
        <v>858</v>
      </c>
      <c r="C28" s="592">
        <v>1</v>
      </c>
      <c r="D28" s="1435">
        <f t="shared" ref="D28:D42" si="0">C28/113</f>
        <v>8.8495575221238937E-3</v>
      </c>
      <c r="F28"/>
      <c r="G28"/>
    </row>
    <row r="29" spans="2:28">
      <c r="B29" s="898" t="s">
        <v>859</v>
      </c>
      <c r="C29" s="592">
        <v>1</v>
      </c>
      <c r="D29" s="1435">
        <f t="shared" si="0"/>
        <v>8.8495575221238937E-3</v>
      </c>
      <c r="F29"/>
      <c r="G29"/>
    </row>
    <row r="30" spans="2:28">
      <c r="B30" s="898" t="s">
        <v>860</v>
      </c>
      <c r="C30" s="592">
        <v>1</v>
      </c>
      <c r="D30" s="1435">
        <f t="shared" si="0"/>
        <v>8.8495575221238937E-3</v>
      </c>
      <c r="F30"/>
      <c r="G30"/>
    </row>
    <row r="31" spans="2:28">
      <c r="B31" s="898" t="s">
        <v>861</v>
      </c>
      <c r="C31" s="592">
        <v>1</v>
      </c>
      <c r="D31" s="1435">
        <f t="shared" si="0"/>
        <v>8.8495575221238937E-3</v>
      </c>
      <c r="F31"/>
      <c r="G31"/>
    </row>
    <row r="32" spans="2:28">
      <c r="B32" s="898" t="s">
        <v>862</v>
      </c>
      <c r="C32" s="592">
        <v>1</v>
      </c>
      <c r="D32" s="1435">
        <f t="shared" si="0"/>
        <v>8.8495575221238937E-3</v>
      </c>
      <c r="F32"/>
      <c r="G32"/>
    </row>
    <row r="33" spans="2:7">
      <c r="B33" s="898" t="s">
        <v>863</v>
      </c>
      <c r="C33" s="592">
        <v>1</v>
      </c>
      <c r="D33" s="1435">
        <f t="shared" si="0"/>
        <v>8.8495575221238937E-3</v>
      </c>
      <c r="F33"/>
      <c r="G33"/>
    </row>
    <row r="34" spans="2:7">
      <c r="B34" s="898" t="s">
        <v>864</v>
      </c>
      <c r="C34" s="592">
        <v>1</v>
      </c>
      <c r="D34" s="1435">
        <f t="shared" si="0"/>
        <v>8.8495575221238937E-3</v>
      </c>
      <c r="F34"/>
      <c r="G34"/>
    </row>
    <row r="35" spans="2:7">
      <c r="B35" s="898" t="s">
        <v>865</v>
      </c>
      <c r="C35" s="592">
        <v>1</v>
      </c>
      <c r="D35" s="1435">
        <f t="shared" si="0"/>
        <v>8.8495575221238937E-3</v>
      </c>
      <c r="F35"/>
      <c r="G35"/>
    </row>
    <row r="36" spans="2:7">
      <c r="B36" s="898" t="s">
        <v>866</v>
      </c>
      <c r="C36" s="592">
        <v>1</v>
      </c>
      <c r="D36" s="1435">
        <f t="shared" si="0"/>
        <v>8.8495575221238937E-3</v>
      </c>
      <c r="F36"/>
      <c r="G36"/>
    </row>
    <row r="37" spans="2:7" ht="36">
      <c r="B37" s="898" t="s">
        <v>1300</v>
      </c>
      <c r="C37" s="592">
        <v>1</v>
      </c>
      <c r="D37" s="1435">
        <f t="shared" si="0"/>
        <v>8.8495575221238937E-3</v>
      </c>
      <c r="F37"/>
      <c r="G37"/>
    </row>
    <row r="38" spans="2:7">
      <c r="B38" s="898" t="s">
        <v>867</v>
      </c>
      <c r="C38" s="592">
        <v>1</v>
      </c>
      <c r="D38" s="1435">
        <f t="shared" si="0"/>
        <v>8.8495575221238937E-3</v>
      </c>
      <c r="F38"/>
      <c r="G38"/>
    </row>
    <row r="39" spans="2:7">
      <c r="B39" s="898" t="s">
        <v>868</v>
      </c>
      <c r="C39" s="592">
        <v>4</v>
      </c>
      <c r="D39" s="1435">
        <f t="shared" si="0"/>
        <v>3.5398230088495575E-2</v>
      </c>
      <c r="F39"/>
      <c r="G39"/>
    </row>
    <row r="40" spans="2:7">
      <c r="B40" s="898" t="s">
        <v>869</v>
      </c>
      <c r="C40" s="592">
        <v>1</v>
      </c>
      <c r="D40" s="1435">
        <f t="shared" si="0"/>
        <v>8.8495575221238937E-3</v>
      </c>
      <c r="F40"/>
      <c r="G40"/>
    </row>
    <row r="41" spans="2:7">
      <c r="B41" s="898" t="s">
        <v>44</v>
      </c>
      <c r="C41" s="592">
        <f>SUM(C27:C40)</f>
        <v>18</v>
      </c>
      <c r="D41" s="1435">
        <f t="shared" si="0"/>
        <v>0.15929203539823009</v>
      </c>
      <c r="F41" s="782"/>
      <c r="G41" s="782"/>
    </row>
    <row r="42" spans="2:7" ht="15" thickBot="1">
      <c r="B42" s="1461" t="s">
        <v>1269</v>
      </c>
      <c r="C42" s="1462">
        <v>113</v>
      </c>
      <c r="D42" s="1463">
        <f t="shared" si="0"/>
        <v>1</v>
      </c>
      <c r="F42"/>
      <c r="G42"/>
    </row>
    <row r="43" spans="2:7" ht="15" thickTop="1">
      <c r="F43"/>
      <c r="G43"/>
    </row>
    <row r="44" spans="2:7">
      <c r="F44"/>
      <c r="G44"/>
    </row>
  </sheetData>
  <mergeCells count="22">
    <mergeCell ref="B25:D25"/>
    <mergeCell ref="B3:AB3"/>
    <mergeCell ref="B4:B6"/>
    <mergeCell ref="C4:D4"/>
    <mergeCell ref="E4:L4"/>
    <mergeCell ref="M4:R4"/>
    <mergeCell ref="S4:AB4"/>
    <mergeCell ref="C5:C6"/>
    <mergeCell ref="D5:D6"/>
    <mergeCell ref="E5:F5"/>
    <mergeCell ref="G5:H5"/>
    <mergeCell ref="U5:V5"/>
    <mergeCell ref="W5:X5"/>
    <mergeCell ref="K5:L5"/>
    <mergeCell ref="M5:N5"/>
    <mergeCell ref="O5:P5"/>
    <mergeCell ref="Q5:R5"/>
    <mergeCell ref="Y5:Z5"/>
    <mergeCell ref="AA5:AB5"/>
    <mergeCell ref="I5:J5"/>
    <mergeCell ref="B22:AA22"/>
    <mergeCell ref="S5:T5"/>
  </mergeCells>
  <hyperlinks>
    <hyperlink ref="A1" location="Índice!A1" display="Índice!A1"/>
  </hyperlinks>
  <pageMargins left="0.511811024" right="0.511811024" top="0.78740157499999996" bottom="0.78740157499999996" header="0.31496062000000002" footer="0.3149606200000000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0"/>
  <sheetViews>
    <sheetView topLeftCell="F10" zoomScaleNormal="100" workbookViewId="0">
      <selection activeCell="Q30" sqref="Q30:R30"/>
    </sheetView>
  </sheetViews>
  <sheetFormatPr defaultRowHeight="14.25"/>
  <cols>
    <col min="2" max="2" width="18.75" customWidth="1"/>
    <col min="11" max="12" width="12.5" customWidth="1"/>
  </cols>
  <sheetData>
    <row r="1" spans="1:28">
      <c r="A1" s="1" t="s">
        <v>2</v>
      </c>
    </row>
    <row r="3" spans="1:28" ht="63" customHeight="1" thickBot="1">
      <c r="B3" s="1615" t="s">
        <v>1364</v>
      </c>
      <c r="C3" s="1615"/>
      <c r="D3" s="1615"/>
      <c r="E3" s="1615"/>
      <c r="F3" s="1615"/>
      <c r="G3" s="1615"/>
    </row>
    <row r="4" spans="1:28" ht="24.75" thickTop="1">
      <c r="B4" s="114"/>
      <c r="C4" s="115" t="s">
        <v>310</v>
      </c>
      <c r="D4" s="115" t="s">
        <v>280</v>
      </c>
      <c r="E4" s="115" t="s">
        <v>281</v>
      </c>
      <c r="F4" s="115" t="s">
        <v>282</v>
      </c>
      <c r="G4" s="116" t="s">
        <v>311</v>
      </c>
    </row>
    <row r="5" spans="1:28" ht="36" customHeight="1">
      <c r="B5" s="117" t="s">
        <v>323</v>
      </c>
      <c r="C5" s="126">
        <v>8.8495575221238937E-3</v>
      </c>
      <c r="D5" s="126">
        <v>4.4247787610619468E-2</v>
      </c>
      <c r="E5" s="126">
        <v>0.30973451327433627</v>
      </c>
      <c r="F5" s="126">
        <v>0.43362831858407075</v>
      </c>
      <c r="G5" s="127">
        <v>0.20353982300884957</v>
      </c>
    </row>
    <row r="6" spans="1:28" ht="30" customHeight="1" thickBot="1">
      <c r="B6" s="123" t="s">
        <v>324</v>
      </c>
      <c r="C6" s="130">
        <v>8.8495575221238937E-3</v>
      </c>
      <c r="D6" s="130">
        <v>0.13274336283185842</v>
      </c>
      <c r="E6" s="130">
        <v>0.55752212389380529</v>
      </c>
      <c r="F6" s="130">
        <v>0.25663716814159293</v>
      </c>
      <c r="G6" s="131">
        <v>4.4247787610619468E-2</v>
      </c>
    </row>
    <row r="7" spans="1:28" ht="15" thickTop="1">
      <c r="B7" s="1616" t="s">
        <v>1457</v>
      </c>
      <c r="C7" s="1616"/>
      <c r="D7" s="1616"/>
      <c r="E7" s="1616"/>
      <c r="F7" s="1616"/>
      <c r="G7" s="1616"/>
    </row>
    <row r="9" spans="1:28" s="782" customFormat="1" ht="63" customHeight="1" thickBot="1">
      <c r="B9" s="1615" t="s">
        <v>1365</v>
      </c>
      <c r="C9" s="1615"/>
      <c r="D9" s="1615"/>
      <c r="E9" s="1615"/>
      <c r="F9" s="1615"/>
      <c r="G9" s="1615"/>
    </row>
    <row r="10" spans="1:28" s="782" customFormat="1" ht="24.75" thickTop="1">
      <c r="B10" s="114"/>
      <c r="C10" s="115" t="s">
        <v>310</v>
      </c>
      <c r="D10" s="115" t="s">
        <v>280</v>
      </c>
      <c r="E10" s="115" t="s">
        <v>281</v>
      </c>
      <c r="F10" s="115" t="s">
        <v>282</v>
      </c>
      <c r="G10" s="116" t="s">
        <v>311</v>
      </c>
    </row>
    <row r="11" spans="1:28" s="782" customFormat="1" ht="36" customHeight="1">
      <c r="B11" s="117" t="s">
        <v>323</v>
      </c>
      <c r="C11" s="118">
        <v>1</v>
      </c>
      <c r="D11" s="118">
        <v>5</v>
      </c>
      <c r="E11" s="118">
        <v>35</v>
      </c>
      <c r="F11" s="118">
        <v>49</v>
      </c>
      <c r="G11" s="119">
        <v>23</v>
      </c>
    </row>
    <row r="12" spans="1:28" s="782" customFormat="1" ht="30" customHeight="1" thickBot="1">
      <c r="B12" s="123" t="s">
        <v>324</v>
      </c>
      <c r="C12" s="124">
        <v>1</v>
      </c>
      <c r="D12" s="124">
        <v>15</v>
      </c>
      <c r="E12" s="124">
        <v>63</v>
      </c>
      <c r="F12" s="124">
        <v>29</v>
      </c>
      <c r="G12" s="125">
        <v>5</v>
      </c>
    </row>
    <row r="13" spans="1:28" s="782" customFormat="1" ht="15" thickTop="1">
      <c r="B13" s="1616" t="s">
        <v>1457</v>
      </c>
      <c r="C13" s="1616"/>
      <c r="D13" s="1616"/>
      <c r="E13" s="1616"/>
      <c r="F13" s="1616"/>
      <c r="G13" s="1616"/>
    </row>
    <row r="15" spans="1:28" ht="54.75" customHeight="1" thickBot="1">
      <c r="B15" s="1602" t="s">
        <v>1387</v>
      </c>
      <c r="C15" s="1602"/>
      <c r="D15" s="1602"/>
      <c r="E15" s="1602"/>
      <c r="F15" s="1602"/>
      <c r="G15" s="1602"/>
      <c r="H15" s="1602"/>
      <c r="I15" s="1602"/>
      <c r="J15" s="1602"/>
      <c r="K15" s="1602"/>
      <c r="L15" s="1602"/>
      <c r="M15" s="1602"/>
      <c r="N15" s="1602"/>
      <c r="O15" s="1602"/>
      <c r="P15" s="1602"/>
      <c r="Q15" s="1602"/>
      <c r="R15" s="1602"/>
      <c r="S15" s="1602"/>
      <c r="T15" s="1602"/>
      <c r="U15" s="1602"/>
      <c r="V15" s="1602"/>
      <c r="W15" s="1602"/>
      <c r="X15" s="1602"/>
      <c r="Y15" s="1602"/>
      <c r="Z15" s="1602"/>
      <c r="AA15" s="1602"/>
      <c r="AB15" s="1602"/>
    </row>
    <row r="16" spans="1:28" ht="15.75" customHeight="1" thickTop="1">
      <c r="B16" s="1603"/>
      <c r="C16" s="1606" t="s">
        <v>44</v>
      </c>
      <c r="D16" s="1606"/>
      <c r="E16" s="1606" t="s">
        <v>123</v>
      </c>
      <c r="F16" s="1606"/>
      <c r="G16" s="1606"/>
      <c r="H16" s="1606"/>
      <c r="I16" s="1606"/>
      <c r="J16" s="1606"/>
      <c r="K16" s="1606"/>
      <c r="L16" s="1606"/>
      <c r="M16" s="1606" t="s">
        <v>124</v>
      </c>
      <c r="N16" s="1606"/>
      <c r="O16" s="1606"/>
      <c r="P16" s="1606"/>
      <c r="Q16" s="1606"/>
      <c r="R16" s="1606"/>
      <c r="S16" s="1606" t="s">
        <v>45</v>
      </c>
      <c r="T16" s="1606"/>
      <c r="U16" s="1606"/>
      <c r="V16" s="1606"/>
      <c r="W16" s="1606"/>
      <c r="X16" s="1606"/>
      <c r="Y16" s="1606"/>
      <c r="Z16" s="1606"/>
      <c r="AA16" s="1606"/>
      <c r="AB16" s="1607"/>
    </row>
    <row r="17" spans="2:28" ht="31.5" customHeight="1">
      <c r="B17" s="1604"/>
      <c r="C17" s="1608" t="s">
        <v>127</v>
      </c>
      <c r="D17" s="1608" t="s">
        <v>128</v>
      </c>
      <c r="E17" s="1608" t="s">
        <v>46</v>
      </c>
      <c r="F17" s="1608"/>
      <c r="G17" s="1608" t="s">
        <v>1078</v>
      </c>
      <c r="H17" s="1608"/>
      <c r="I17" s="1608" t="s">
        <v>1077</v>
      </c>
      <c r="J17" s="1608"/>
      <c r="K17" s="1608" t="s">
        <v>1098</v>
      </c>
      <c r="L17" s="1608"/>
      <c r="M17" s="1608" t="s">
        <v>48</v>
      </c>
      <c r="N17" s="1608"/>
      <c r="O17" s="1608" t="s">
        <v>49</v>
      </c>
      <c r="P17" s="1608"/>
      <c r="Q17" s="1608" t="s">
        <v>1441</v>
      </c>
      <c r="R17" s="1608"/>
      <c r="S17" s="1608" t="s">
        <v>1065</v>
      </c>
      <c r="T17" s="1608"/>
      <c r="U17" s="1608" t="s">
        <v>1066</v>
      </c>
      <c r="V17" s="1608"/>
      <c r="W17" s="1608" t="s">
        <v>1067</v>
      </c>
      <c r="X17" s="1608"/>
      <c r="Y17" s="1608" t="s">
        <v>125</v>
      </c>
      <c r="Z17" s="1608"/>
      <c r="AA17" s="1608" t="s">
        <v>47</v>
      </c>
      <c r="AB17" s="1610"/>
    </row>
    <row r="18" spans="2:28">
      <c r="B18" s="1605"/>
      <c r="C18" s="1608"/>
      <c r="D18" s="1608"/>
      <c r="E18" s="144" t="s">
        <v>127</v>
      </c>
      <c r="F18" s="144" t="s">
        <v>128</v>
      </c>
      <c r="G18" s="144" t="s">
        <v>127</v>
      </c>
      <c r="H18" s="144" t="s">
        <v>128</v>
      </c>
      <c r="I18" s="144" t="s">
        <v>127</v>
      </c>
      <c r="J18" s="144" t="s">
        <v>128</v>
      </c>
      <c r="K18" s="144" t="s">
        <v>127</v>
      </c>
      <c r="L18" s="144" t="s">
        <v>128</v>
      </c>
      <c r="M18" s="144" t="s">
        <v>127</v>
      </c>
      <c r="N18" s="144" t="s">
        <v>128</v>
      </c>
      <c r="O18" s="144" t="s">
        <v>127</v>
      </c>
      <c r="P18" s="144" t="s">
        <v>128</v>
      </c>
      <c r="Q18" s="144" t="s">
        <v>127</v>
      </c>
      <c r="R18" s="144" t="s">
        <v>128</v>
      </c>
      <c r="S18" s="144" t="s">
        <v>127</v>
      </c>
      <c r="T18" s="144" t="s">
        <v>128</v>
      </c>
      <c r="U18" s="144" t="s">
        <v>127</v>
      </c>
      <c r="V18" s="144" t="s">
        <v>128</v>
      </c>
      <c r="W18" s="144" t="s">
        <v>127</v>
      </c>
      <c r="X18" s="144" t="s">
        <v>128</v>
      </c>
      <c r="Y18" s="144" t="s">
        <v>127</v>
      </c>
      <c r="Z18" s="144" t="s">
        <v>128</v>
      </c>
      <c r="AA18" s="144" t="s">
        <v>127</v>
      </c>
      <c r="AB18" s="145" t="s">
        <v>128</v>
      </c>
    </row>
    <row r="19" spans="2:28">
      <c r="B19" s="146" t="s">
        <v>310</v>
      </c>
      <c r="C19" s="147">
        <v>1</v>
      </c>
      <c r="D19" s="148">
        <v>8.8495575221238937E-3</v>
      </c>
      <c r="E19" s="147">
        <v>0</v>
      </c>
      <c r="F19" s="148">
        <v>0</v>
      </c>
      <c r="G19" s="147">
        <v>0</v>
      </c>
      <c r="H19" s="148">
        <v>0</v>
      </c>
      <c r="I19" s="147">
        <v>1</v>
      </c>
      <c r="J19" s="148">
        <v>1.6666666666666666E-2</v>
      </c>
      <c r="K19" s="147">
        <v>0</v>
      </c>
      <c r="L19" s="148">
        <v>0</v>
      </c>
      <c r="M19" s="147">
        <v>0</v>
      </c>
      <c r="N19" s="148">
        <v>0</v>
      </c>
      <c r="O19" s="147">
        <v>0</v>
      </c>
      <c r="P19" s="148">
        <v>0</v>
      </c>
      <c r="Q19" s="147">
        <v>1</v>
      </c>
      <c r="R19" s="148">
        <v>1.9607843137254902E-2</v>
      </c>
      <c r="S19" s="147">
        <v>1</v>
      </c>
      <c r="T19" s="148">
        <v>1.8867924528301886E-2</v>
      </c>
      <c r="U19" s="147">
        <v>0</v>
      </c>
      <c r="V19" s="148">
        <v>0</v>
      </c>
      <c r="W19" s="147">
        <v>0</v>
      </c>
      <c r="X19" s="148">
        <v>0</v>
      </c>
      <c r="Y19" s="147">
        <v>0</v>
      </c>
      <c r="Z19" s="148">
        <v>0</v>
      </c>
      <c r="AA19" s="147">
        <v>0</v>
      </c>
      <c r="AB19" s="149">
        <v>0</v>
      </c>
    </row>
    <row r="20" spans="2:28">
      <c r="B20" s="150" t="s">
        <v>280</v>
      </c>
      <c r="C20" s="151">
        <v>5</v>
      </c>
      <c r="D20" s="152">
        <v>4.4247787610619468E-2</v>
      </c>
      <c r="E20" s="151">
        <v>0</v>
      </c>
      <c r="F20" s="152">
        <v>0</v>
      </c>
      <c r="G20" s="151">
        <v>0</v>
      </c>
      <c r="H20" s="152">
        <v>0</v>
      </c>
      <c r="I20" s="151">
        <v>4</v>
      </c>
      <c r="J20" s="152">
        <v>6.6666666666666666E-2</v>
      </c>
      <c r="K20" s="151">
        <v>1</v>
      </c>
      <c r="L20" s="152">
        <v>7.1428571428571425E-2</v>
      </c>
      <c r="M20" s="151">
        <v>0</v>
      </c>
      <c r="N20" s="152">
        <v>0</v>
      </c>
      <c r="O20" s="151">
        <v>5</v>
      </c>
      <c r="P20" s="152">
        <v>0.11904761904761903</v>
      </c>
      <c r="Q20" s="151">
        <v>0</v>
      </c>
      <c r="R20" s="152">
        <v>0</v>
      </c>
      <c r="S20" s="151">
        <v>2</v>
      </c>
      <c r="T20" s="152">
        <v>3.7735849056603772E-2</v>
      </c>
      <c r="U20" s="151">
        <v>3</v>
      </c>
      <c r="V20" s="152">
        <v>0.11538461538461538</v>
      </c>
      <c r="W20" s="151">
        <v>0</v>
      </c>
      <c r="X20" s="152">
        <v>0</v>
      </c>
      <c r="Y20" s="151">
        <v>0</v>
      </c>
      <c r="Z20" s="152">
        <v>0</v>
      </c>
      <c r="AA20" s="151">
        <v>0</v>
      </c>
      <c r="AB20" s="153">
        <v>0</v>
      </c>
    </row>
    <row r="21" spans="2:28">
      <c r="B21" s="150" t="s">
        <v>281</v>
      </c>
      <c r="C21" s="151">
        <v>35</v>
      </c>
      <c r="D21" s="152">
        <v>0.30973451327433627</v>
      </c>
      <c r="E21" s="151">
        <v>4</v>
      </c>
      <c r="F21" s="152">
        <v>0.2</v>
      </c>
      <c r="G21" s="151">
        <v>7</v>
      </c>
      <c r="H21" s="152">
        <v>0.36842105263157893</v>
      </c>
      <c r="I21" s="151">
        <v>18</v>
      </c>
      <c r="J21" s="152">
        <v>0.3</v>
      </c>
      <c r="K21" s="151">
        <v>6</v>
      </c>
      <c r="L21" s="152">
        <v>0.42857142857142855</v>
      </c>
      <c r="M21" s="151">
        <v>6</v>
      </c>
      <c r="N21" s="152">
        <v>0.3</v>
      </c>
      <c r="O21" s="151">
        <v>12</v>
      </c>
      <c r="P21" s="152">
        <v>0.2857142857142857</v>
      </c>
      <c r="Q21" s="151">
        <v>17</v>
      </c>
      <c r="R21" s="152">
        <v>0.33333333333333326</v>
      </c>
      <c r="S21" s="151">
        <v>16</v>
      </c>
      <c r="T21" s="152">
        <v>0.30188679245283018</v>
      </c>
      <c r="U21" s="151">
        <v>7</v>
      </c>
      <c r="V21" s="152">
        <v>0.26923076923076922</v>
      </c>
      <c r="W21" s="151">
        <v>5</v>
      </c>
      <c r="X21" s="152">
        <v>0.33333333333333326</v>
      </c>
      <c r="Y21" s="151">
        <v>5</v>
      </c>
      <c r="Z21" s="152">
        <v>0.38461538461538469</v>
      </c>
      <c r="AA21" s="151">
        <v>2</v>
      </c>
      <c r="AB21" s="153">
        <v>0.33333333333333326</v>
      </c>
    </row>
    <row r="22" spans="2:28">
      <c r="B22" s="150" t="s">
        <v>282</v>
      </c>
      <c r="C22" s="151">
        <v>49</v>
      </c>
      <c r="D22" s="152">
        <v>0.43362831858407075</v>
      </c>
      <c r="E22" s="151">
        <v>13</v>
      </c>
      <c r="F22" s="152">
        <v>0.65</v>
      </c>
      <c r="G22" s="151">
        <v>7</v>
      </c>
      <c r="H22" s="152">
        <v>0.36842105263157893</v>
      </c>
      <c r="I22" s="151">
        <v>25</v>
      </c>
      <c r="J22" s="152">
        <v>0.41666666666666674</v>
      </c>
      <c r="K22" s="151">
        <v>4</v>
      </c>
      <c r="L22" s="152">
        <v>0.2857142857142857</v>
      </c>
      <c r="M22" s="151">
        <v>10</v>
      </c>
      <c r="N22" s="152">
        <v>0.5</v>
      </c>
      <c r="O22" s="151">
        <v>13</v>
      </c>
      <c r="P22" s="152">
        <v>0.30952380952380953</v>
      </c>
      <c r="Q22" s="151">
        <v>26</v>
      </c>
      <c r="R22" s="152">
        <v>0.50980392156862742</v>
      </c>
      <c r="S22" s="151">
        <v>23</v>
      </c>
      <c r="T22" s="152">
        <v>0.43396226415094341</v>
      </c>
      <c r="U22" s="151">
        <v>13</v>
      </c>
      <c r="V22" s="152">
        <v>0.5</v>
      </c>
      <c r="W22" s="151">
        <v>6</v>
      </c>
      <c r="X22" s="152">
        <v>0.4</v>
      </c>
      <c r="Y22" s="151">
        <v>4</v>
      </c>
      <c r="Z22" s="152">
        <v>0.30769230769230771</v>
      </c>
      <c r="AA22" s="151">
        <v>3</v>
      </c>
      <c r="AB22" s="153">
        <v>0.5</v>
      </c>
    </row>
    <row r="23" spans="2:28">
      <c r="B23" s="150" t="s">
        <v>311</v>
      </c>
      <c r="C23" s="151">
        <v>23</v>
      </c>
      <c r="D23" s="152">
        <v>0.20353982300884957</v>
      </c>
      <c r="E23" s="151">
        <v>3</v>
      </c>
      <c r="F23" s="152">
        <v>0.15</v>
      </c>
      <c r="G23" s="151">
        <v>5</v>
      </c>
      <c r="H23" s="152">
        <v>0.26315789473684209</v>
      </c>
      <c r="I23" s="151">
        <v>12</v>
      </c>
      <c r="J23" s="152">
        <v>0.2</v>
      </c>
      <c r="K23" s="151">
        <v>3</v>
      </c>
      <c r="L23" s="152">
        <v>0.21428571428571427</v>
      </c>
      <c r="M23" s="151">
        <v>4</v>
      </c>
      <c r="N23" s="152">
        <v>0.2</v>
      </c>
      <c r="O23" s="151">
        <v>12</v>
      </c>
      <c r="P23" s="152">
        <v>0.2857142857142857</v>
      </c>
      <c r="Q23" s="151">
        <v>7</v>
      </c>
      <c r="R23" s="152">
        <v>0.13725490196078433</v>
      </c>
      <c r="S23" s="151">
        <v>11</v>
      </c>
      <c r="T23" s="152">
        <v>0.20754716981132076</v>
      </c>
      <c r="U23" s="151">
        <v>3</v>
      </c>
      <c r="V23" s="152">
        <v>0.11538461538461538</v>
      </c>
      <c r="W23" s="151">
        <v>4</v>
      </c>
      <c r="X23" s="152">
        <v>0.26666666666666666</v>
      </c>
      <c r="Y23" s="151">
        <v>4</v>
      </c>
      <c r="Z23" s="152">
        <v>0.30769230769230771</v>
      </c>
      <c r="AA23" s="151">
        <v>1</v>
      </c>
      <c r="AB23" s="153">
        <v>0.16666666666666663</v>
      </c>
    </row>
    <row r="24" spans="2:28" s="86" customFormat="1" ht="15" customHeight="1">
      <c r="B24" s="113" t="s">
        <v>1269</v>
      </c>
      <c r="C24" s="42">
        <v>113</v>
      </c>
      <c r="D24" s="41">
        <v>1</v>
      </c>
      <c r="E24" s="42">
        <v>20</v>
      </c>
      <c r="F24" s="41">
        <v>1</v>
      </c>
      <c r="G24" s="42">
        <v>19</v>
      </c>
      <c r="H24" s="41">
        <v>1</v>
      </c>
      <c r="I24" s="42">
        <v>60</v>
      </c>
      <c r="J24" s="41">
        <v>1</v>
      </c>
      <c r="K24" s="42">
        <v>14</v>
      </c>
      <c r="L24" s="41">
        <v>1</v>
      </c>
      <c r="M24" s="42">
        <v>20</v>
      </c>
      <c r="N24" s="41">
        <v>1</v>
      </c>
      <c r="O24" s="42">
        <v>42</v>
      </c>
      <c r="P24" s="41">
        <v>1</v>
      </c>
      <c r="Q24" s="42">
        <v>51</v>
      </c>
      <c r="R24" s="41">
        <v>1</v>
      </c>
      <c r="S24" s="42">
        <v>53</v>
      </c>
      <c r="T24" s="41">
        <v>1</v>
      </c>
      <c r="U24" s="42">
        <v>26</v>
      </c>
      <c r="V24" s="41">
        <v>1</v>
      </c>
      <c r="W24" s="42">
        <v>15</v>
      </c>
      <c r="X24" s="41">
        <v>1</v>
      </c>
      <c r="Y24" s="42">
        <v>13</v>
      </c>
      <c r="Z24" s="41">
        <v>1</v>
      </c>
      <c r="AA24" s="92">
        <v>6</v>
      </c>
      <c r="AB24" s="56">
        <v>1</v>
      </c>
    </row>
    <row r="25" spans="2:28" ht="15" customHeight="1" thickBot="1">
      <c r="B25" s="272" t="s">
        <v>215</v>
      </c>
      <c r="C25" s="273">
        <v>3.7787610619469025</v>
      </c>
      <c r="D25" s="273"/>
      <c r="E25" s="273">
        <v>3.95</v>
      </c>
      <c r="F25" s="273"/>
      <c r="G25" s="273">
        <v>3.8947368421052633</v>
      </c>
      <c r="H25" s="273"/>
      <c r="I25" s="273">
        <v>3.7166666666666668</v>
      </c>
      <c r="J25" s="273"/>
      <c r="K25" s="273">
        <v>3.6428571428571428</v>
      </c>
      <c r="L25" s="273"/>
      <c r="M25" s="273">
        <v>3.9</v>
      </c>
      <c r="N25" s="273"/>
      <c r="O25" s="273">
        <v>3.7619047619047619</v>
      </c>
      <c r="P25" s="273"/>
      <c r="Q25" s="273">
        <v>3.7450980392156863</v>
      </c>
      <c r="R25" s="273"/>
      <c r="S25" s="273">
        <v>3.7735849056603774</v>
      </c>
      <c r="T25" s="273"/>
      <c r="U25" s="273">
        <v>3.6153846153846154</v>
      </c>
      <c r="V25" s="273"/>
      <c r="W25" s="273">
        <v>3.9333333333333331</v>
      </c>
      <c r="X25" s="273"/>
      <c r="Y25" s="273">
        <v>3.9230769230769229</v>
      </c>
      <c r="Z25" s="275"/>
      <c r="AA25" s="277">
        <v>3.8333333333333335</v>
      </c>
      <c r="AB25" s="91"/>
    </row>
    <row r="26" spans="2:28" ht="12.95" customHeight="1" thickTop="1">
      <c r="B26" s="1670" t="s">
        <v>1457</v>
      </c>
      <c r="C26" s="1670"/>
      <c r="D26" s="1670"/>
      <c r="E26" s="1670"/>
      <c r="F26" s="1670"/>
      <c r="G26" s="1670"/>
      <c r="H26" s="1670"/>
      <c r="I26" s="1670"/>
      <c r="J26" s="1670"/>
      <c r="K26" s="1670"/>
      <c r="L26" s="1670"/>
      <c r="M26" s="1670"/>
      <c r="N26" s="1670"/>
      <c r="O26" s="1670"/>
      <c r="P26" s="1670"/>
      <c r="Q26" s="1670"/>
      <c r="R26" s="1670"/>
      <c r="S26" s="1670"/>
      <c r="T26" s="1670"/>
      <c r="U26" s="1670"/>
      <c r="V26" s="1670"/>
      <c r="W26" s="1670"/>
      <c r="X26" s="1670"/>
      <c r="Y26" s="1670"/>
      <c r="Z26" s="1670"/>
      <c r="AA26" s="1670"/>
    </row>
    <row r="28" spans="2:28" ht="63" customHeight="1" thickBot="1">
      <c r="B28" s="1602" t="s">
        <v>1363</v>
      </c>
      <c r="C28" s="1602"/>
      <c r="D28" s="1602"/>
      <c r="E28" s="1602"/>
      <c r="F28" s="1602"/>
      <c r="G28" s="1602"/>
      <c r="H28" s="1602"/>
      <c r="I28" s="1602"/>
      <c r="J28" s="1602"/>
      <c r="K28" s="1602"/>
      <c r="L28" s="1602"/>
      <c r="M28" s="1602"/>
      <c r="N28" s="1602"/>
      <c r="O28" s="1602"/>
      <c r="P28" s="1602"/>
      <c r="Q28" s="1602"/>
      <c r="R28" s="1602"/>
      <c r="S28" s="1602"/>
      <c r="T28" s="1602"/>
      <c r="U28" s="1602"/>
      <c r="V28" s="1602"/>
      <c r="W28" s="1602"/>
      <c r="X28" s="1602"/>
      <c r="Y28" s="1602"/>
      <c r="Z28" s="1602"/>
      <c r="AA28" s="1602"/>
      <c r="AB28" s="1602"/>
    </row>
    <row r="29" spans="2:28" s="782" customFormat="1" ht="15.75" customHeight="1" thickTop="1">
      <c r="B29" s="1603"/>
      <c r="C29" s="1606" t="s">
        <v>44</v>
      </c>
      <c r="D29" s="1606"/>
      <c r="E29" s="1606" t="s">
        <v>123</v>
      </c>
      <c r="F29" s="1606"/>
      <c r="G29" s="1606"/>
      <c r="H29" s="1606"/>
      <c r="I29" s="1606"/>
      <c r="J29" s="1606"/>
      <c r="K29" s="1606"/>
      <c r="L29" s="1606"/>
      <c r="M29" s="1606" t="s">
        <v>124</v>
      </c>
      <c r="N29" s="1606"/>
      <c r="O29" s="1606"/>
      <c r="P29" s="1606"/>
      <c r="Q29" s="1606"/>
      <c r="R29" s="1606"/>
      <c r="S29" s="1606" t="s">
        <v>45</v>
      </c>
      <c r="T29" s="1606"/>
      <c r="U29" s="1606"/>
      <c r="V29" s="1606"/>
      <c r="W29" s="1606"/>
      <c r="X29" s="1606"/>
      <c r="Y29" s="1606"/>
      <c r="Z29" s="1606"/>
      <c r="AA29" s="1606"/>
      <c r="AB29" s="1607"/>
    </row>
    <row r="30" spans="2:28" s="782" customFormat="1" ht="31.5" customHeight="1">
      <c r="B30" s="1604"/>
      <c r="C30" s="1608" t="s">
        <v>127</v>
      </c>
      <c r="D30" s="1608" t="s">
        <v>128</v>
      </c>
      <c r="E30" s="1608" t="s">
        <v>46</v>
      </c>
      <c r="F30" s="1608"/>
      <c r="G30" s="1608" t="s">
        <v>1078</v>
      </c>
      <c r="H30" s="1608"/>
      <c r="I30" s="1608" t="s">
        <v>1077</v>
      </c>
      <c r="J30" s="1608"/>
      <c r="K30" s="1608" t="s">
        <v>1098</v>
      </c>
      <c r="L30" s="1608"/>
      <c r="M30" s="1608" t="s">
        <v>48</v>
      </c>
      <c r="N30" s="1608"/>
      <c r="O30" s="1608" t="s">
        <v>49</v>
      </c>
      <c r="P30" s="1608"/>
      <c r="Q30" s="1608" t="s">
        <v>1441</v>
      </c>
      <c r="R30" s="1608"/>
      <c r="S30" s="1608" t="s">
        <v>1065</v>
      </c>
      <c r="T30" s="1608"/>
      <c r="U30" s="1608" t="s">
        <v>1066</v>
      </c>
      <c r="V30" s="1608"/>
      <c r="W30" s="1608" t="s">
        <v>1067</v>
      </c>
      <c r="X30" s="1608"/>
      <c r="Y30" s="1608" t="s">
        <v>125</v>
      </c>
      <c r="Z30" s="1608"/>
      <c r="AA30" s="1608" t="s">
        <v>47</v>
      </c>
      <c r="AB30" s="1610"/>
    </row>
    <row r="31" spans="2:28" s="782" customFormat="1">
      <c r="B31" s="1605"/>
      <c r="C31" s="1608"/>
      <c r="D31" s="1608"/>
      <c r="E31" s="839" t="s">
        <v>127</v>
      </c>
      <c r="F31" s="839" t="s">
        <v>128</v>
      </c>
      <c r="G31" s="839" t="s">
        <v>127</v>
      </c>
      <c r="H31" s="839" t="s">
        <v>128</v>
      </c>
      <c r="I31" s="839" t="s">
        <v>127</v>
      </c>
      <c r="J31" s="839" t="s">
        <v>128</v>
      </c>
      <c r="K31" s="839" t="s">
        <v>127</v>
      </c>
      <c r="L31" s="839" t="s">
        <v>128</v>
      </c>
      <c r="M31" s="839" t="s">
        <v>127</v>
      </c>
      <c r="N31" s="839" t="s">
        <v>128</v>
      </c>
      <c r="O31" s="839" t="s">
        <v>127</v>
      </c>
      <c r="P31" s="839" t="s">
        <v>128</v>
      </c>
      <c r="Q31" s="839" t="s">
        <v>127</v>
      </c>
      <c r="R31" s="839" t="s">
        <v>128</v>
      </c>
      <c r="S31" s="839" t="s">
        <v>127</v>
      </c>
      <c r="T31" s="839" t="s">
        <v>128</v>
      </c>
      <c r="U31" s="839" t="s">
        <v>127</v>
      </c>
      <c r="V31" s="839" t="s">
        <v>128</v>
      </c>
      <c r="W31" s="839" t="s">
        <v>127</v>
      </c>
      <c r="X31" s="839" t="s">
        <v>128</v>
      </c>
      <c r="Y31" s="839" t="s">
        <v>127</v>
      </c>
      <c r="Z31" s="839" t="s">
        <v>128</v>
      </c>
      <c r="AA31" s="839" t="s">
        <v>127</v>
      </c>
      <c r="AB31" s="840" t="s">
        <v>128</v>
      </c>
    </row>
    <row r="32" spans="2:28" ht="32.25" customHeight="1">
      <c r="B32" s="146" t="s">
        <v>310</v>
      </c>
      <c r="C32" s="147">
        <v>1</v>
      </c>
      <c r="D32" s="148">
        <v>8.8495575221238937E-3</v>
      </c>
      <c r="E32" s="147">
        <v>0</v>
      </c>
      <c r="F32" s="148">
        <v>0</v>
      </c>
      <c r="G32" s="147">
        <v>0</v>
      </c>
      <c r="H32" s="148">
        <v>0</v>
      </c>
      <c r="I32" s="147">
        <v>1</v>
      </c>
      <c r="J32" s="148">
        <v>1.6666666666666666E-2</v>
      </c>
      <c r="K32" s="147">
        <v>0</v>
      </c>
      <c r="L32" s="148">
        <v>0</v>
      </c>
      <c r="M32" s="147">
        <v>0</v>
      </c>
      <c r="N32" s="148">
        <v>0</v>
      </c>
      <c r="O32" s="147">
        <v>0</v>
      </c>
      <c r="P32" s="148">
        <v>0</v>
      </c>
      <c r="Q32" s="147">
        <v>1</v>
      </c>
      <c r="R32" s="148">
        <v>1.9607843137254902E-2</v>
      </c>
      <c r="S32" s="147">
        <v>1</v>
      </c>
      <c r="T32" s="148">
        <v>1.8867924528301886E-2</v>
      </c>
      <c r="U32" s="147">
        <v>0</v>
      </c>
      <c r="V32" s="148">
        <v>0</v>
      </c>
      <c r="W32" s="147">
        <v>0</v>
      </c>
      <c r="X32" s="148">
        <v>0</v>
      </c>
      <c r="Y32" s="147">
        <v>0</v>
      </c>
      <c r="Z32" s="148">
        <v>0</v>
      </c>
      <c r="AA32" s="147">
        <v>0</v>
      </c>
      <c r="AB32" s="149">
        <v>0</v>
      </c>
    </row>
    <row r="33" spans="2:28">
      <c r="B33" s="150" t="s">
        <v>280</v>
      </c>
      <c r="C33" s="151">
        <v>15</v>
      </c>
      <c r="D33" s="152">
        <v>0.13274336283185842</v>
      </c>
      <c r="E33" s="151">
        <v>3</v>
      </c>
      <c r="F33" s="152">
        <v>0.15</v>
      </c>
      <c r="G33" s="151">
        <v>3</v>
      </c>
      <c r="H33" s="152">
        <v>0.15789473684210525</v>
      </c>
      <c r="I33" s="151">
        <v>5</v>
      </c>
      <c r="J33" s="152">
        <v>8.3333333333333315E-2</v>
      </c>
      <c r="K33" s="151">
        <v>4</v>
      </c>
      <c r="L33" s="152">
        <v>0.2857142857142857</v>
      </c>
      <c r="M33" s="151">
        <v>3</v>
      </c>
      <c r="N33" s="152">
        <v>0.15</v>
      </c>
      <c r="O33" s="151">
        <v>6</v>
      </c>
      <c r="P33" s="152">
        <v>0.14285714285714285</v>
      </c>
      <c r="Q33" s="151">
        <v>6</v>
      </c>
      <c r="R33" s="152">
        <v>0.1176470588235294</v>
      </c>
      <c r="S33" s="151">
        <v>5</v>
      </c>
      <c r="T33" s="152">
        <v>9.4339622641509441E-2</v>
      </c>
      <c r="U33" s="151">
        <v>6</v>
      </c>
      <c r="V33" s="152">
        <v>0.23076923076923075</v>
      </c>
      <c r="W33" s="151">
        <v>4</v>
      </c>
      <c r="X33" s="152">
        <v>0.26666666666666666</v>
      </c>
      <c r="Y33" s="151">
        <v>0</v>
      </c>
      <c r="Z33" s="152">
        <v>0</v>
      </c>
      <c r="AA33" s="151">
        <v>0</v>
      </c>
      <c r="AB33" s="153">
        <v>0</v>
      </c>
    </row>
    <row r="34" spans="2:28" ht="16.5" customHeight="1">
      <c r="B34" s="150" t="s">
        <v>281</v>
      </c>
      <c r="C34" s="151">
        <v>63</v>
      </c>
      <c r="D34" s="152">
        <v>0.55752212389380529</v>
      </c>
      <c r="E34" s="151">
        <v>9</v>
      </c>
      <c r="F34" s="152">
        <v>0.45</v>
      </c>
      <c r="G34" s="151">
        <v>14</v>
      </c>
      <c r="H34" s="152">
        <v>0.73684210526315785</v>
      </c>
      <c r="I34" s="151">
        <v>34</v>
      </c>
      <c r="J34" s="152">
        <v>0.56666666666666665</v>
      </c>
      <c r="K34" s="151">
        <v>6</v>
      </c>
      <c r="L34" s="152">
        <v>0.42857142857142855</v>
      </c>
      <c r="M34" s="151">
        <v>11</v>
      </c>
      <c r="N34" s="152">
        <v>0.55000000000000004</v>
      </c>
      <c r="O34" s="151">
        <v>25</v>
      </c>
      <c r="P34" s="152">
        <v>0.59523809523809523</v>
      </c>
      <c r="Q34" s="151">
        <v>27</v>
      </c>
      <c r="R34" s="152">
        <v>0.52941176470588236</v>
      </c>
      <c r="S34" s="151">
        <v>26</v>
      </c>
      <c r="T34" s="152">
        <v>0.49056603773584906</v>
      </c>
      <c r="U34" s="151">
        <v>13</v>
      </c>
      <c r="V34" s="152">
        <v>0.5</v>
      </c>
      <c r="W34" s="151">
        <v>8</v>
      </c>
      <c r="X34" s="152">
        <v>0.53333333333333333</v>
      </c>
      <c r="Y34" s="151">
        <v>11</v>
      </c>
      <c r="Z34" s="152">
        <v>0.84615384615384615</v>
      </c>
      <c r="AA34" s="151">
        <v>5</v>
      </c>
      <c r="AB34" s="153">
        <v>0.83333333333333348</v>
      </c>
    </row>
    <row r="35" spans="2:28" ht="15.75" customHeight="1">
      <c r="B35" s="150" t="s">
        <v>282</v>
      </c>
      <c r="C35" s="151">
        <v>29</v>
      </c>
      <c r="D35" s="152">
        <v>0.25663716814159293</v>
      </c>
      <c r="E35" s="151">
        <v>8</v>
      </c>
      <c r="F35" s="152">
        <v>0.4</v>
      </c>
      <c r="G35" s="151">
        <v>2</v>
      </c>
      <c r="H35" s="152">
        <v>0.10526315789473684</v>
      </c>
      <c r="I35" s="151">
        <v>16</v>
      </c>
      <c r="J35" s="152">
        <v>0.26666666666666666</v>
      </c>
      <c r="K35" s="151">
        <v>3</v>
      </c>
      <c r="L35" s="152">
        <v>0.21428571428571427</v>
      </c>
      <c r="M35" s="151">
        <v>6</v>
      </c>
      <c r="N35" s="152">
        <v>0.3</v>
      </c>
      <c r="O35" s="151">
        <v>8</v>
      </c>
      <c r="P35" s="152">
        <v>0.19047619047619047</v>
      </c>
      <c r="Q35" s="151">
        <v>15</v>
      </c>
      <c r="R35" s="152">
        <v>0.29411764705882354</v>
      </c>
      <c r="S35" s="151">
        <v>19</v>
      </c>
      <c r="T35" s="152">
        <v>0.35849056603773582</v>
      </c>
      <c r="U35" s="151">
        <v>5</v>
      </c>
      <c r="V35" s="152">
        <v>0.19230769230769235</v>
      </c>
      <c r="W35" s="151">
        <v>2</v>
      </c>
      <c r="X35" s="152">
        <v>0.13333333333333333</v>
      </c>
      <c r="Y35" s="151">
        <v>2</v>
      </c>
      <c r="Z35" s="152">
        <v>0.15384615384615385</v>
      </c>
      <c r="AA35" s="151">
        <v>1</v>
      </c>
      <c r="AB35" s="153">
        <v>0.16666666666666663</v>
      </c>
    </row>
    <row r="36" spans="2:28">
      <c r="B36" s="150" t="s">
        <v>311</v>
      </c>
      <c r="C36" s="151">
        <v>5</v>
      </c>
      <c r="D36" s="152">
        <v>4.4247787610619468E-2</v>
      </c>
      <c r="E36" s="151">
        <v>0</v>
      </c>
      <c r="F36" s="152">
        <v>0</v>
      </c>
      <c r="G36" s="151">
        <v>0</v>
      </c>
      <c r="H36" s="152">
        <v>0</v>
      </c>
      <c r="I36" s="151">
        <v>4</v>
      </c>
      <c r="J36" s="152">
        <v>6.6666666666666666E-2</v>
      </c>
      <c r="K36" s="151">
        <v>1</v>
      </c>
      <c r="L36" s="152">
        <v>7.1428571428571425E-2</v>
      </c>
      <c r="M36" s="151">
        <v>0</v>
      </c>
      <c r="N36" s="152">
        <v>0</v>
      </c>
      <c r="O36" s="151">
        <v>3</v>
      </c>
      <c r="P36" s="152">
        <v>7.1428571428571425E-2</v>
      </c>
      <c r="Q36" s="151">
        <v>2</v>
      </c>
      <c r="R36" s="152">
        <v>3.9215686274509803E-2</v>
      </c>
      <c r="S36" s="151">
        <v>2</v>
      </c>
      <c r="T36" s="152">
        <v>3.7735849056603772E-2</v>
      </c>
      <c r="U36" s="151">
        <v>2</v>
      </c>
      <c r="V36" s="152">
        <v>7.6923076923076927E-2</v>
      </c>
      <c r="W36" s="151">
        <v>1</v>
      </c>
      <c r="X36" s="152">
        <v>6.6666666666666666E-2</v>
      </c>
      <c r="Y36" s="151">
        <v>0</v>
      </c>
      <c r="Z36" s="152">
        <v>0</v>
      </c>
      <c r="AA36" s="151">
        <v>0</v>
      </c>
      <c r="AB36" s="153">
        <v>0</v>
      </c>
    </row>
    <row r="37" spans="2:28" s="86" customFormat="1" ht="15" customHeight="1">
      <c r="B37" s="113" t="s">
        <v>1269</v>
      </c>
      <c r="C37" s="42">
        <v>113</v>
      </c>
      <c r="D37" s="41">
        <v>1</v>
      </c>
      <c r="E37" s="42">
        <v>20</v>
      </c>
      <c r="F37" s="41">
        <v>1</v>
      </c>
      <c r="G37" s="42">
        <v>19</v>
      </c>
      <c r="H37" s="41">
        <v>1</v>
      </c>
      <c r="I37" s="42">
        <v>60</v>
      </c>
      <c r="J37" s="41">
        <v>1</v>
      </c>
      <c r="K37" s="42">
        <v>14</v>
      </c>
      <c r="L37" s="41">
        <v>1</v>
      </c>
      <c r="M37" s="42">
        <v>20</v>
      </c>
      <c r="N37" s="41">
        <v>1</v>
      </c>
      <c r="O37" s="42">
        <v>42</v>
      </c>
      <c r="P37" s="41">
        <v>1</v>
      </c>
      <c r="Q37" s="42">
        <v>51</v>
      </c>
      <c r="R37" s="41">
        <v>1</v>
      </c>
      <c r="S37" s="42">
        <v>53</v>
      </c>
      <c r="T37" s="41">
        <v>1</v>
      </c>
      <c r="U37" s="42">
        <v>26</v>
      </c>
      <c r="V37" s="41">
        <v>1</v>
      </c>
      <c r="W37" s="42">
        <v>15</v>
      </c>
      <c r="X37" s="41">
        <v>1</v>
      </c>
      <c r="Y37" s="42">
        <v>13</v>
      </c>
      <c r="Z37" s="41">
        <v>1</v>
      </c>
      <c r="AA37" s="92">
        <v>6</v>
      </c>
      <c r="AB37" s="56">
        <v>1</v>
      </c>
    </row>
    <row r="38" spans="2:28" ht="15" customHeight="1" thickBot="1">
      <c r="B38" s="272" t="s">
        <v>215</v>
      </c>
      <c r="C38" s="273">
        <v>3.1946902654867255</v>
      </c>
      <c r="D38" s="273"/>
      <c r="E38" s="273">
        <v>3.25</v>
      </c>
      <c r="F38" s="273"/>
      <c r="G38" s="273">
        <v>2.9473684210526314</v>
      </c>
      <c r="H38" s="273"/>
      <c r="I38" s="273">
        <v>3.2833333333333332</v>
      </c>
      <c r="J38" s="273"/>
      <c r="K38" s="273">
        <v>3.0714285714285716</v>
      </c>
      <c r="L38" s="273"/>
      <c r="M38" s="273">
        <v>3.15</v>
      </c>
      <c r="N38" s="273"/>
      <c r="O38" s="273">
        <v>3.1904761904761907</v>
      </c>
      <c r="P38" s="273"/>
      <c r="Q38" s="273">
        <v>3.215686274509804</v>
      </c>
      <c r="R38" s="273"/>
      <c r="S38" s="273">
        <v>3.3018867924528301</v>
      </c>
      <c r="T38" s="273"/>
      <c r="U38" s="273">
        <v>3.1153846153846154</v>
      </c>
      <c r="V38" s="273"/>
      <c r="W38" s="273">
        <v>3</v>
      </c>
      <c r="X38" s="273"/>
      <c r="Y38" s="273">
        <v>3.1538461538461537</v>
      </c>
      <c r="Z38" s="275"/>
      <c r="AA38" s="276">
        <v>3.1666666666666665</v>
      </c>
      <c r="AB38" s="95"/>
    </row>
    <row r="39" spans="2:28" ht="12.95" customHeight="1" thickTop="1">
      <c r="B39" s="1670" t="s">
        <v>1457</v>
      </c>
      <c r="C39" s="1670"/>
      <c r="D39" s="1670"/>
      <c r="E39" s="1670"/>
      <c r="F39" s="1670"/>
      <c r="G39" s="1670"/>
      <c r="H39" s="1670"/>
      <c r="I39" s="1670"/>
      <c r="J39" s="1670"/>
      <c r="K39" s="1670"/>
      <c r="L39" s="1670"/>
      <c r="M39" s="1670"/>
      <c r="N39" s="1670"/>
      <c r="O39" s="1670"/>
      <c r="P39" s="1670"/>
      <c r="Q39" s="1670"/>
      <c r="R39" s="1670"/>
      <c r="S39" s="1670"/>
      <c r="T39" s="1670"/>
      <c r="U39" s="1670"/>
      <c r="V39" s="1670"/>
      <c r="W39" s="1670"/>
      <c r="X39" s="1670"/>
      <c r="Y39" s="1670"/>
      <c r="Z39" s="1670"/>
      <c r="AA39" s="1670"/>
    </row>
    <row r="50" ht="15.75" customHeight="1"/>
  </sheetData>
  <mergeCells count="46">
    <mergeCell ref="B29:B31"/>
    <mergeCell ref="C29:D29"/>
    <mergeCell ref="E29:L29"/>
    <mergeCell ref="M29:R29"/>
    <mergeCell ref="S29:AB29"/>
    <mergeCell ref="C30:C31"/>
    <mergeCell ref="AA30:AB30"/>
    <mergeCell ref="O30:P30"/>
    <mergeCell ref="Q30:R30"/>
    <mergeCell ref="S30:T30"/>
    <mergeCell ref="U30:V30"/>
    <mergeCell ref="W30:X30"/>
    <mergeCell ref="Y30:Z30"/>
    <mergeCell ref="D30:D31"/>
    <mergeCell ref="E30:F30"/>
    <mergeCell ref="G30:H30"/>
    <mergeCell ref="I30:J30"/>
    <mergeCell ref="K30:L30"/>
    <mergeCell ref="M30:N30"/>
    <mergeCell ref="I17:J17"/>
    <mergeCell ref="Y17:Z17"/>
    <mergeCell ref="AA17:AB17"/>
    <mergeCell ref="B28:AB28"/>
    <mergeCell ref="M17:N17"/>
    <mergeCell ref="O17:P17"/>
    <mergeCell ref="Q17:R17"/>
    <mergeCell ref="S17:T17"/>
    <mergeCell ref="U17:V17"/>
    <mergeCell ref="W17:X17"/>
    <mergeCell ref="B26:AA26"/>
    <mergeCell ref="B9:G9"/>
    <mergeCell ref="B13:G13"/>
    <mergeCell ref="B39:AA39"/>
    <mergeCell ref="K17:L17"/>
    <mergeCell ref="B3:G3"/>
    <mergeCell ref="B7:G7"/>
    <mergeCell ref="B15:AB15"/>
    <mergeCell ref="B16:B18"/>
    <mergeCell ref="C16:D16"/>
    <mergeCell ref="E16:L16"/>
    <mergeCell ref="M16:R16"/>
    <mergeCell ref="S16:AB16"/>
    <mergeCell ref="C17:C18"/>
    <mergeCell ref="D17:D18"/>
    <mergeCell ref="E17:F17"/>
    <mergeCell ref="G17:H17"/>
  </mergeCells>
  <hyperlinks>
    <hyperlink ref="A1" location="Índice!A1" display="Índice!A1"/>
  </hyperlinks>
  <pageMargins left="0.511811024" right="0.511811024" top="0.78740157499999996" bottom="0.78740157499999996" header="0.31496062000000002" footer="0.31496062000000002"/>
  <pageSetup paperSize="9" orientation="portrait"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2"/>
  <sheetViews>
    <sheetView topLeftCell="E4" zoomScaleNormal="100" workbookViewId="0">
      <selection activeCell="Q5" sqref="Q5:R5"/>
    </sheetView>
  </sheetViews>
  <sheetFormatPr defaultRowHeight="14.25"/>
  <cols>
    <col min="2" max="2" width="27.75" customWidth="1"/>
  </cols>
  <sheetData>
    <row r="1" spans="1:28">
      <c r="A1" s="1" t="s">
        <v>2</v>
      </c>
    </row>
    <row r="3" spans="1:28" ht="80.25" customHeight="1" thickBot="1">
      <c r="B3" s="1673" t="s">
        <v>1366</v>
      </c>
      <c r="C3" s="1673"/>
      <c r="D3" s="1673"/>
      <c r="E3" s="1673"/>
      <c r="F3" s="1673"/>
      <c r="G3" s="1673"/>
      <c r="H3" s="1673"/>
      <c r="I3" s="1673"/>
      <c r="J3" s="1673"/>
      <c r="K3" s="1673"/>
      <c r="L3" s="1673"/>
      <c r="M3" s="1673"/>
      <c r="N3" s="1673"/>
      <c r="O3" s="1673"/>
      <c r="P3" s="1673"/>
      <c r="Q3" s="1673"/>
      <c r="R3" s="1673"/>
      <c r="S3" s="1673"/>
      <c r="T3" s="1673"/>
      <c r="U3" s="1673"/>
      <c r="V3" s="1673"/>
      <c r="W3" s="1673"/>
      <c r="X3" s="1673"/>
      <c r="Y3" s="1673"/>
      <c r="Z3" s="1673"/>
      <c r="AA3" s="1673"/>
      <c r="AB3" s="1673"/>
    </row>
    <row r="4" spans="1:28" ht="15" customHeight="1" thickTop="1">
      <c r="B4" s="1674"/>
      <c r="C4" s="1677" t="s">
        <v>44</v>
      </c>
      <c r="D4" s="1677"/>
      <c r="E4" s="1677" t="s">
        <v>123</v>
      </c>
      <c r="F4" s="1677"/>
      <c r="G4" s="1677"/>
      <c r="H4" s="1677"/>
      <c r="I4" s="1677"/>
      <c r="J4" s="1677"/>
      <c r="K4" s="1677"/>
      <c r="L4" s="1677"/>
      <c r="M4" s="1677" t="s">
        <v>124</v>
      </c>
      <c r="N4" s="1677"/>
      <c r="O4" s="1677"/>
      <c r="P4" s="1677"/>
      <c r="Q4" s="1677"/>
      <c r="R4" s="1677"/>
      <c r="S4" s="1677" t="s">
        <v>45</v>
      </c>
      <c r="T4" s="1677"/>
      <c r="U4" s="1677"/>
      <c r="V4" s="1677"/>
      <c r="W4" s="1677"/>
      <c r="X4" s="1677"/>
      <c r="Y4" s="1677"/>
      <c r="Z4" s="1677"/>
      <c r="AA4" s="1677"/>
      <c r="AB4" s="1678"/>
    </row>
    <row r="5" spans="1:28" ht="42" customHeight="1">
      <c r="B5" s="1675"/>
      <c r="C5" s="1672" t="s">
        <v>127</v>
      </c>
      <c r="D5" s="1672" t="s">
        <v>128</v>
      </c>
      <c r="E5" s="1672" t="s">
        <v>46</v>
      </c>
      <c r="F5" s="1672"/>
      <c r="G5" s="1672" t="s">
        <v>1078</v>
      </c>
      <c r="H5" s="1672"/>
      <c r="I5" s="1672" t="s">
        <v>1077</v>
      </c>
      <c r="J5" s="1672"/>
      <c r="K5" s="1672" t="s">
        <v>1098</v>
      </c>
      <c r="L5" s="1672"/>
      <c r="M5" s="1672" t="s">
        <v>48</v>
      </c>
      <c r="N5" s="1672"/>
      <c r="O5" s="1672" t="s">
        <v>49</v>
      </c>
      <c r="P5" s="1672"/>
      <c r="Q5" s="1672" t="s">
        <v>1441</v>
      </c>
      <c r="R5" s="1672"/>
      <c r="S5" s="1672" t="s">
        <v>1065</v>
      </c>
      <c r="T5" s="1672"/>
      <c r="U5" s="1672" t="s">
        <v>1066</v>
      </c>
      <c r="V5" s="1672"/>
      <c r="W5" s="1672" t="s">
        <v>1067</v>
      </c>
      <c r="X5" s="1672"/>
      <c r="Y5" s="1672" t="s">
        <v>125</v>
      </c>
      <c r="Z5" s="1672"/>
      <c r="AA5" s="1672" t="s">
        <v>47</v>
      </c>
      <c r="AB5" s="1679"/>
    </row>
    <row r="6" spans="1:28" ht="15" customHeight="1">
      <c r="B6" s="1676"/>
      <c r="C6" s="1672"/>
      <c r="D6" s="1672"/>
      <c r="E6" s="59" t="s">
        <v>127</v>
      </c>
      <c r="F6" s="59" t="s">
        <v>128</v>
      </c>
      <c r="G6" s="59" t="s">
        <v>127</v>
      </c>
      <c r="H6" s="59" t="s">
        <v>128</v>
      </c>
      <c r="I6" s="59" t="s">
        <v>127</v>
      </c>
      <c r="J6" s="59" t="s">
        <v>128</v>
      </c>
      <c r="K6" s="59" t="s">
        <v>127</v>
      </c>
      <c r="L6" s="59" t="s">
        <v>128</v>
      </c>
      <c r="M6" s="59" t="s">
        <v>127</v>
      </c>
      <c r="N6" s="59" t="s">
        <v>128</v>
      </c>
      <c r="O6" s="59" t="s">
        <v>127</v>
      </c>
      <c r="P6" s="59" t="s">
        <v>128</v>
      </c>
      <c r="Q6" s="59" t="s">
        <v>127</v>
      </c>
      <c r="R6" s="59" t="s">
        <v>128</v>
      </c>
      <c r="S6" s="59" t="s">
        <v>127</v>
      </c>
      <c r="T6" s="59" t="s">
        <v>128</v>
      </c>
      <c r="U6" s="59" t="s">
        <v>127</v>
      </c>
      <c r="V6" s="59" t="s">
        <v>128</v>
      </c>
      <c r="W6" s="59" t="s">
        <v>127</v>
      </c>
      <c r="X6" s="59" t="s">
        <v>128</v>
      </c>
      <c r="Y6" s="59" t="s">
        <v>127</v>
      </c>
      <c r="Z6" s="59" t="s">
        <v>128</v>
      </c>
      <c r="AA6" s="59" t="s">
        <v>127</v>
      </c>
      <c r="AB6" s="60" t="s">
        <v>128</v>
      </c>
    </row>
    <row r="7" spans="1:28" ht="54" customHeight="1">
      <c r="B7" s="61" t="s">
        <v>210</v>
      </c>
      <c r="C7" s="62">
        <v>31</v>
      </c>
      <c r="D7" s="63">
        <v>0.27433628318584069</v>
      </c>
      <c r="E7" s="62">
        <v>9</v>
      </c>
      <c r="F7" s="63">
        <v>0.45</v>
      </c>
      <c r="G7" s="62">
        <v>3</v>
      </c>
      <c r="H7" s="63">
        <v>0.15789473684210525</v>
      </c>
      <c r="I7" s="62">
        <v>12</v>
      </c>
      <c r="J7" s="63">
        <v>0.2</v>
      </c>
      <c r="K7" s="62">
        <v>7</v>
      </c>
      <c r="L7" s="63">
        <v>0.5</v>
      </c>
      <c r="M7" s="62">
        <v>8</v>
      </c>
      <c r="N7" s="63">
        <v>0.4</v>
      </c>
      <c r="O7" s="62">
        <v>10</v>
      </c>
      <c r="P7" s="63">
        <v>0.23809523809523805</v>
      </c>
      <c r="Q7" s="62">
        <v>13</v>
      </c>
      <c r="R7" s="63">
        <v>0.25490196078431371</v>
      </c>
      <c r="S7" s="62">
        <v>9</v>
      </c>
      <c r="T7" s="63">
        <v>0.169811320754717</v>
      </c>
      <c r="U7" s="62">
        <v>10</v>
      </c>
      <c r="V7" s="63">
        <v>0.38461538461538469</v>
      </c>
      <c r="W7" s="62">
        <v>5</v>
      </c>
      <c r="X7" s="63">
        <v>0.33333333333333326</v>
      </c>
      <c r="Y7" s="62">
        <v>6</v>
      </c>
      <c r="Z7" s="63">
        <v>0.46153846153846151</v>
      </c>
      <c r="AA7" s="62">
        <v>1</v>
      </c>
      <c r="AB7" s="64">
        <v>0.16666666666666663</v>
      </c>
    </row>
    <row r="8" spans="1:28" ht="56.25" customHeight="1">
      <c r="B8" s="65" t="s">
        <v>211</v>
      </c>
      <c r="C8" s="66">
        <v>48</v>
      </c>
      <c r="D8" s="67">
        <v>0.4247787610619469</v>
      </c>
      <c r="E8" s="66">
        <v>8</v>
      </c>
      <c r="F8" s="67">
        <v>0.4</v>
      </c>
      <c r="G8" s="66">
        <v>7</v>
      </c>
      <c r="H8" s="67">
        <v>0.36842105263157893</v>
      </c>
      <c r="I8" s="66">
        <v>29</v>
      </c>
      <c r="J8" s="67">
        <v>0.48333333333333334</v>
      </c>
      <c r="K8" s="66">
        <v>4</v>
      </c>
      <c r="L8" s="67">
        <v>0.2857142857142857</v>
      </c>
      <c r="M8" s="66">
        <v>7</v>
      </c>
      <c r="N8" s="67">
        <v>0.35</v>
      </c>
      <c r="O8" s="66">
        <v>17</v>
      </c>
      <c r="P8" s="67">
        <v>0.40476190476190477</v>
      </c>
      <c r="Q8" s="66">
        <v>24</v>
      </c>
      <c r="R8" s="67">
        <v>0.47058823529411759</v>
      </c>
      <c r="S8" s="66">
        <v>21</v>
      </c>
      <c r="T8" s="67">
        <v>0.39622641509433959</v>
      </c>
      <c r="U8" s="66">
        <v>13</v>
      </c>
      <c r="V8" s="67">
        <v>0.5</v>
      </c>
      <c r="W8" s="66">
        <v>6</v>
      </c>
      <c r="X8" s="67">
        <v>0.4</v>
      </c>
      <c r="Y8" s="66">
        <v>4</v>
      </c>
      <c r="Z8" s="67">
        <v>0.30769230769230771</v>
      </c>
      <c r="AA8" s="66">
        <v>4</v>
      </c>
      <c r="AB8" s="68">
        <v>0.66666666666666652</v>
      </c>
    </row>
    <row r="9" spans="1:28" ht="41.25" customHeight="1">
      <c r="B9" s="65" t="s">
        <v>212</v>
      </c>
      <c r="C9" s="66">
        <v>28</v>
      </c>
      <c r="D9" s="67">
        <v>0.24778761061946902</v>
      </c>
      <c r="E9" s="66">
        <v>3</v>
      </c>
      <c r="F9" s="67">
        <v>0.15</v>
      </c>
      <c r="G9" s="66">
        <v>9</v>
      </c>
      <c r="H9" s="67">
        <v>0.47368421052631576</v>
      </c>
      <c r="I9" s="66">
        <v>13</v>
      </c>
      <c r="J9" s="67">
        <v>0.21666666666666667</v>
      </c>
      <c r="K9" s="66">
        <v>3</v>
      </c>
      <c r="L9" s="67">
        <v>0.21428571428571427</v>
      </c>
      <c r="M9" s="66">
        <v>4</v>
      </c>
      <c r="N9" s="67">
        <v>0.2</v>
      </c>
      <c r="O9" s="66">
        <v>13</v>
      </c>
      <c r="P9" s="67">
        <v>0.30952380952380953</v>
      </c>
      <c r="Q9" s="66">
        <v>11</v>
      </c>
      <c r="R9" s="67">
        <v>0.21568627450980393</v>
      </c>
      <c r="S9" s="66">
        <v>19</v>
      </c>
      <c r="T9" s="67">
        <v>0.35849056603773582</v>
      </c>
      <c r="U9" s="66">
        <v>3</v>
      </c>
      <c r="V9" s="67">
        <v>0.11538461538461538</v>
      </c>
      <c r="W9" s="66">
        <v>3</v>
      </c>
      <c r="X9" s="67">
        <v>0.2</v>
      </c>
      <c r="Y9" s="66">
        <v>2</v>
      </c>
      <c r="Z9" s="67">
        <v>0.15384615384615385</v>
      </c>
      <c r="AA9" s="66">
        <v>1</v>
      </c>
      <c r="AB9" s="68">
        <v>0.16666666666666663</v>
      </c>
    </row>
    <row r="10" spans="1:28" ht="39.75" customHeight="1">
      <c r="B10" s="65" t="s">
        <v>213</v>
      </c>
      <c r="C10" s="66">
        <v>6</v>
      </c>
      <c r="D10" s="67">
        <v>5.3097345132743362E-2</v>
      </c>
      <c r="E10" s="66">
        <v>0</v>
      </c>
      <c r="F10" s="67">
        <v>0</v>
      </c>
      <c r="G10" s="66">
        <v>0</v>
      </c>
      <c r="H10" s="67">
        <v>0</v>
      </c>
      <c r="I10" s="66">
        <v>6</v>
      </c>
      <c r="J10" s="67">
        <v>0.1</v>
      </c>
      <c r="K10" s="66">
        <v>0</v>
      </c>
      <c r="L10" s="67">
        <v>0</v>
      </c>
      <c r="M10" s="66">
        <v>1</v>
      </c>
      <c r="N10" s="67">
        <v>0.05</v>
      </c>
      <c r="O10" s="66">
        <v>2</v>
      </c>
      <c r="P10" s="67">
        <v>4.7619047619047616E-2</v>
      </c>
      <c r="Q10" s="66">
        <v>3</v>
      </c>
      <c r="R10" s="67">
        <v>5.8823529411764698E-2</v>
      </c>
      <c r="S10" s="66">
        <v>4</v>
      </c>
      <c r="T10" s="67">
        <v>7.5471698113207544E-2</v>
      </c>
      <c r="U10" s="66">
        <v>0</v>
      </c>
      <c r="V10" s="67">
        <v>0</v>
      </c>
      <c r="W10" s="66">
        <v>1</v>
      </c>
      <c r="X10" s="67">
        <v>6.6666666666666666E-2</v>
      </c>
      <c r="Y10" s="66">
        <v>1</v>
      </c>
      <c r="Z10" s="67">
        <v>7.6923076923076927E-2</v>
      </c>
      <c r="AA10" s="66">
        <v>0</v>
      </c>
      <c r="AB10" s="68">
        <v>0</v>
      </c>
    </row>
    <row r="11" spans="1:28" ht="15" customHeight="1" thickBot="1">
      <c r="B11" s="69" t="s">
        <v>1269</v>
      </c>
      <c r="C11" s="70">
        <v>113</v>
      </c>
      <c r="D11" s="71">
        <v>1</v>
      </c>
      <c r="E11" s="70">
        <v>20</v>
      </c>
      <c r="F11" s="71">
        <v>1</v>
      </c>
      <c r="G11" s="70">
        <v>19</v>
      </c>
      <c r="H11" s="71">
        <v>1</v>
      </c>
      <c r="I11" s="70">
        <v>60</v>
      </c>
      <c r="J11" s="71">
        <v>1</v>
      </c>
      <c r="K11" s="70">
        <v>14</v>
      </c>
      <c r="L11" s="71">
        <v>1</v>
      </c>
      <c r="M11" s="70">
        <v>20</v>
      </c>
      <c r="N11" s="71">
        <v>1</v>
      </c>
      <c r="O11" s="70">
        <v>42</v>
      </c>
      <c r="P11" s="71">
        <v>1</v>
      </c>
      <c r="Q11" s="70">
        <v>51</v>
      </c>
      <c r="R11" s="71">
        <v>1</v>
      </c>
      <c r="S11" s="70">
        <v>53</v>
      </c>
      <c r="T11" s="71">
        <v>1</v>
      </c>
      <c r="U11" s="70">
        <v>26</v>
      </c>
      <c r="V11" s="71">
        <v>1</v>
      </c>
      <c r="W11" s="70">
        <v>15</v>
      </c>
      <c r="X11" s="71">
        <v>1</v>
      </c>
      <c r="Y11" s="70">
        <v>13</v>
      </c>
      <c r="Z11" s="71">
        <v>1</v>
      </c>
      <c r="AA11" s="70">
        <v>6</v>
      </c>
      <c r="AB11" s="72">
        <v>1</v>
      </c>
    </row>
    <row r="12" spans="1:28" ht="12.95" customHeight="1" thickTop="1">
      <c r="B12" s="1671" t="s">
        <v>1457</v>
      </c>
      <c r="C12" s="1671"/>
      <c r="D12" s="1671"/>
      <c r="E12" s="1671"/>
      <c r="F12" s="1671"/>
      <c r="G12" s="1671"/>
      <c r="H12" s="1671"/>
      <c r="I12" s="1671"/>
      <c r="J12" s="1671"/>
      <c r="K12" s="1671"/>
      <c r="L12" s="1671"/>
      <c r="M12" s="1671"/>
      <c r="N12" s="1671"/>
      <c r="O12" s="1671"/>
      <c r="P12" s="1671"/>
      <c r="Q12" s="1671"/>
      <c r="R12" s="1671"/>
      <c r="S12" s="1671"/>
      <c r="T12" s="1671"/>
      <c r="U12" s="1671"/>
      <c r="V12" s="1671"/>
      <c r="W12" s="1671"/>
      <c r="X12" s="1671"/>
      <c r="Y12" s="1671"/>
      <c r="Z12" s="1671"/>
      <c r="AA12" s="1671"/>
      <c r="AB12" s="1671"/>
    </row>
    <row r="14" spans="1:28" ht="15" customHeight="1"/>
    <row r="15" spans="1:28">
      <c r="C15" s="292"/>
      <c r="D15" s="292"/>
    </row>
    <row r="32" spans="2:7">
      <c r="B32" s="580"/>
      <c r="C32" s="580"/>
      <c r="D32" s="580"/>
      <c r="E32" s="580"/>
      <c r="F32" s="580"/>
      <c r="G32" s="580"/>
    </row>
  </sheetData>
  <mergeCells count="21">
    <mergeCell ref="B3:AB3"/>
    <mergeCell ref="B4:B6"/>
    <mergeCell ref="C4:D4"/>
    <mergeCell ref="E4:L4"/>
    <mergeCell ref="M4:R4"/>
    <mergeCell ref="S4:AB4"/>
    <mergeCell ref="C5:C6"/>
    <mergeCell ref="D5:D6"/>
    <mergeCell ref="E5:F5"/>
    <mergeCell ref="G5:H5"/>
    <mergeCell ref="U5:V5"/>
    <mergeCell ref="W5:X5"/>
    <mergeCell ref="Y5:Z5"/>
    <mergeCell ref="AA5:AB5"/>
    <mergeCell ref="B12:AB12"/>
    <mergeCell ref="I5:J5"/>
    <mergeCell ref="K5:L5"/>
    <mergeCell ref="M5:N5"/>
    <mergeCell ref="O5:P5"/>
    <mergeCell ref="Q5:R5"/>
    <mergeCell ref="S5:T5"/>
  </mergeCells>
  <hyperlinks>
    <hyperlink ref="A1" location="Índice!A1" display="Índice!A1"/>
  </hyperlinks>
  <pageMargins left="0.511811024" right="0.511811024" top="0.78740157499999996" bottom="0.78740157499999996" header="0.31496062000000002" footer="0.3149606200000000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4.25"/>
  <sheetData>
    <row r="1" spans="1:8">
      <c r="A1" s="1" t="s">
        <v>2</v>
      </c>
    </row>
    <row r="3" spans="1:8">
      <c r="B3" s="1557" t="s">
        <v>1430</v>
      </c>
      <c r="C3" s="1680"/>
      <c r="D3" s="1680"/>
      <c r="E3" s="1680"/>
      <c r="F3" s="1680"/>
      <c r="G3" s="1680"/>
      <c r="H3" s="1680"/>
    </row>
    <row r="4" spans="1:8">
      <c r="B4" s="1680"/>
      <c r="C4" s="1680"/>
      <c r="D4" s="1680"/>
      <c r="E4" s="1680"/>
      <c r="F4" s="1680"/>
      <c r="G4" s="1680"/>
      <c r="H4" s="1680"/>
    </row>
    <row r="5" spans="1:8">
      <c r="B5" s="1680"/>
      <c r="C5" s="1680"/>
      <c r="D5" s="1680"/>
      <c r="E5" s="1680"/>
      <c r="F5" s="1680"/>
      <c r="G5" s="1680"/>
      <c r="H5" s="1680"/>
    </row>
    <row r="6" spans="1:8">
      <c r="B6" s="1680"/>
      <c r="C6" s="1680"/>
      <c r="D6" s="1680"/>
      <c r="E6" s="1680"/>
      <c r="F6" s="1680"/>
      <c r="G6" s="1680"/>
      <c r="H6" s="1680"/>
    </row>
    <row r="7" spans="1:8">
      <c r="B7" s="1680"/>
      <c r="C7" s="1680"/>
      <c r="D7" s="1680"/>
      <c r="E7" s="1680"/>
      <c r="F7" s="1680"/>
      <c r="G7" s="1680"/>
      <c r="H7" s="1680"/>
    </row>
    <row r="8" spans="1:8">
      <c r="B8" s="1680"/>
      <c r="C8" s="1680"/>
      <c r="D8" s="1680"/>
      <c r="E8" s="1680"/>
      <c r="F8" s="1680"/>
      <c r="G8" s="1680"/>
      <c r="H8" s="1680"/>
    </row>
    <row r="9" spans="1:8">
      <c r="B9" s="1680"/>
      <c r="C9" s="1680"/>
      <c r="D9" s="1680"/>
      <c r="E9" s="1680"/>
      <c r="F9" s="1680"/>
      <c r="G9" s="1680"/>
      <c r="H9" s="1680"/>
    </row>
    <row r="10" spans="1:8">
      <c r="B10" s="1680"/>
      <c r="C10" s="1680"/>
      <c r="D10" s="1680"/>
      <c r="E10" s="1680"/>
      <c r="F10" s="1680"/>
      <c r="G10" s="1680"/>
      <c r="H10" s="1680"/>
    </row>
    <row r="11" spans="1:8">
      <c r="B11" s="1680"/>
      <c r="C11" s="1680"/>
      <c r="D11" s="1680"/>
      <c r="E11" s="1680"/>
      <c r="F11" s="1680"/>
      <c r="G11" s="1680"/>
      <c r="H11" s="1680"/>
    </row>
    <row r="12" spans="1:8">
      <c r="B12" s="1680"/>
      <c r="C12" s="1680"/>
      <c r="D12" s="1680"/>
      <c r="E12" s="1680"/>
      <c r="F12" s="1680"/>
      <c r="G12" s="1680"/>
      <c r="H12" s="1680"/>
    </row>
    <row r="13" spans="1:8">
      <c r="B13" s="1680"/>
      <c r="C13" s="1680"/>
      <c r="D13" s="1680"/>
      <c r="E13" s="1680"/>
      <c r="F13" s="1680"/>
      <c r="G13" s="1680"/>
      <c r="H13" s="1680"/>
    </row>
  </sheetData>
  <mergeCells count="1">
    <mergeCell ref="B3:H13"/>
  </mergeCells>
  <hyperlinks>
    <hyperlink ref="A1" location="Índice!A1" display="Índice!A1"/>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0"/>
  <sheetViews>
    <sheetView topLeftCell="H5" zoomScaleNormal="100" workbookViewId="0">
      <selection activeCell="Q5" sqref="Q5:R5"/>
    </sheetView>
  </sheetViews>
  <sheetFormatPr defaultRowHeight="12"/>
  <cols>
    <col min="1" max="1" width="9" style="1156"/>
    <col min="2" max="2" width="27.5" style="1156" customWidth="1"/>
    <col min="3" max="3" width="13" style="1156" customWidth="1"/>
    <col min="4" max="4" width="14" style="1156" bestFit="1" customWidth="1"/>
    <col min="5" max="6" width="13" style="1156" customWidth="1"/>
    <col min="7" max="7" width="14" style="1156" bestFit="1" customWidth="1"/>
    <col min="8" max="9" width="13" style="1156" customWidth="1"/>
    <col min="10" max="11" width="14" style="1156" bestFit="1" customWidth="1"/>
    <col min="12" max="14" width="13" style="1156" customWidth="1"/>
    <col min="15" max="15" width="14" style="1156" bestFit="1" customWidth="1"/>
    <col min="16" max="16" width="11.75" style="1156" bestFit="1" customWidth="1"/>
    <col min="17" max="28" width="13" style="1156" customWidth="1"/>
    <col min="29" max="16384" width="9" style="1156"/>
  </cols>
  <sheetData>
    <row r="1" spans="1:28">
      <c r="A1" s="1155" t="s">
        <v>2</v>
      </c>
    </row>
    <row r="2" spans="1:28">
      <c r="A2" s="1155"/>
    </row>
    <row r="3" spans="1:28" ht="52.5" customHeight="1" thickBot="1">
      <c r="B3" s="1683" t="s">
        <v>410</v>
      </c>
      <c r="C3" s="1683"/>
      <c r="D3" s="1683"/>
      <c r="E3" s="1683"/>
      <c r="F3" s="1683"/>
      <c r="G3" s="1683"/>
      <c r="H3" s="1683"/>
      <c r="I3" s="1683"/>
      <c r="J3" s="1683"/>
      <c r="K3" s="1683"/>
      <c r="L3" s="1683"/>
      <c r="M3" s="1683"/>
      <c r="N3" s="1683"/>
      <c r="O3" s="1683"/>
      <c r="P3" s="1683"/>
      <c r="Q3" s="1683"/>
      <c r="R3" s="1683"/>
      <c r="S3" s="1683"/>
      <c r="T3" s="1683"/>
      <c r="U3" s="1683"/>
      <c r="V3" s="1683"/>
      <c r="W3" s="1683"/>
      <c r="X3" s="1683"/>
      <c r="Y3" s="1683"/>
      <c r="Z3" s="1683"/>
      <c r="AA3" s="1683"/>
      <c r="AB3" s="1683"/>
    </row>
    <row r="4" spans="1:28" ht="15.75" customHeight="1" thickTop="1">
      <c r="B4" s="1684"/>
      <c r="C4" s="1687" t="s">
        <v>44</v>
      </c>
      <c r="D4" s="1687"/>
      <c r="E4" s="1687" t="s">
        <v>123</v>
      </c>
      <c r="F4" s="1687"/>
      <c r="G4" s="1687"/>
      <c r="H4" s="1687"/>
      <c r="I4" s="1687"/>
      <c r="J4" s="1687"/>
      <c r="K4" s="1687"/>
      <c r="L4" s="1687"/>
      <c r="M4" s="1687" t="s">
        <v>124</v>
      </c>
      <c r="N4" s="1687"/>
      <c r="O4" s="1687"/>
      <c r="P4" s="1687"/>
      <c r="Q4" s="1687"/>
      <c r="R4" s="1687"/>
      <c r="S4" s="1687" t="s">
        <v>45</v>
      </c>
      <c r="T4" s="1687"/>
      <c r="U4" s="1687"/>
      <c r="V4" s="1687"/>
      <c r="W4" s="1687"/>
      <c r="X4" s="1687"/>
      <c r="Y4" s="1687"/>
      <c r="Z4" s="1687"/>
      <c r="AA4" s="1687"/>
      <c r="AB4" s="1688"/>
    </row>
    <row r="5" spans="1:28" ht="32.25" customHeight="1">
      <c r="B5" s="1685"/>
      <c r="C5" s="1681" t="s">
        <v>127</v>
      </c>
      <c r="D5" s="1681" t="s">
        <v>128</v>
      </c>
      <c r="E5" s="1681" t="s">
        <v>46</v>
      </c>
      <c r="F5" s="1681"/>
      <c r="G5" s="1681" t="s">
        <v>1078</v>
      </c>
      <c r="H5" s="1681"/>
      <c r="I5" s="1681" t="s">
        <v>1077</v>
      </c>
      <c r="J5" s="1681"/>
      <c r="K5" s="1681" t="s">
        <v>1098</v>
      </c>
      <c r="L5" s="1681"/>
      <c r="M5" s="1681" t="s">
        <v>48</v>
      </c>
      <c r="N5" s="1681"/>
      <c r="O5" s="1681" t="s">
        <v>49</v>
      </c>
      <c r="P5" s="1681"/>
      <c r="Q5" s="1681" t="s">
        <v>1441</v>
      </c>
      <c r="R5" s="1681"/>
      <c r="S5" s="1681" t="s">
        <v>1065</v>
      </c>
      <c r="T5" s="1681"/>
      <c r="U5" s="1681" t="s">
        <v>1066</v>
      </c>
      <c r="V5" s="1681"/>
      <c r="W5" s="1681" t="s">
        <v>1067</v>
      </c>
      <c r="X5" s="1681"/>
      <c r="Y5" s="1681" t="s">
        <v>125</v>
      </c>
      <c r="Z5" s="1681"/>
      <c r="AA5" s="1681" t="s">
        <v>47</v>
      </c>
      <c r="AB5" s="1682"/>
    </row>
    <row r="6" spans="1:28">
      <c r="B6" s="1686"/>
      <c r="C6" s="1681"/>
      <c r="D6" s="1681"/>
      <c r="E6" s="1214" t="s">
        <v>127</v>
      </c>
      <c r="F6" s="1214" t="s">
        <v>128</v>
      </c>
      <c r="G6" s="1214" t="s">
        <v>127</v>
      </c>
      <c r="H6" s="1214" t="s">
        <v>128</v>
      </c>
      <c r="I6" s="1214" t="s">
        <v>127</v>
      </c>
      <c r="J6" s="1214" t="s">
        <v>128</v>
      </c>
      <c r="K6" s="1214" t="s">
        <v>127</v>
      </c>
      <c r="L6" s="1214" t="s">
        <v>128</v>
      </c>
      <c r="M6" s="1214" t="s">
        <v>127</v>
      </c>
      <c r="N6" s="1214" t="s">
        <v>128</v>
      </c>
      <c r="O6" s="1214" t="s">
        <v>127</v>
      </c>
      <c r="P6" s="1214" t="s">
        <v>128</v>
      </c>
      <c r="Q6" s="1214" t="s">
        <v>127</v>
      </c>
      <c r="R6" s="1214" t="s">
        <v>128</v>
      </c>
      <c r="S6" s="1214" t="s">
        <v>127</v>
      </c>
      <c r="T6" s="1214" t="s">
        <v>128</v>
      </c>
      <c r="U6" s="1214" t="s">
        <v>127</v>
      </c>
      <c r="V6" s="1214" t="s">
        <v>128</v>
      </c>
      <c r="W6" s="1214" t="s">
        <v>127</v>
      </c>
      <c r="X6" s="1214" t="s">
        <v>128</v>
      </c>
      <c r="Y6" s="1214" t="s">
        <v>127</v>
      </c>
      <c r="Z6" s="1214" t="s">
        <v>128</v>
      </c>
      <c r="AA6" s="1214" t="s">
        <v>127</v>
      </c>
      <c r="AB6" s="1215" t="s">
        <v>128</v>
      </c>
    </row>
    <row r="7" spans="1:28">
      <c r="B7" s="1220" t="s">
        <v>411</v>
      </c>
      <c r="C7" s="186">
        <v>107</v>
      </c>
      <c r="D7" s="187">
        <v>0.95</v>
      </c>
      <c r="E7" s="186">
        <v>17</v>
      </c>
      <c r="F7" s="187">
        <v>0.85</v>
      </c>
      <c r="G7" s="186">
        <v>19</v>
      </c>
      <c r="H7" s="187">
        <v>1</v>
      </c>
      <c r="I7" s="186">
        <v>57</v>
      </c>
      <c r="J7" s="187">
        <v>0.95</v>
      </c>
      <c r="K7" s="186">
        <v>14</v>
      </c>
      <c r="L7" s="187">
        <v>1</v>
      </c>
      <c r="M7" s="186">
        <v>19</v>
      </c>
      <c r="N7" s="187">
        <v>0.95</v>
      </c>
      <c r="O7" s="186">
        <v>40</v>
      </c>
      <c r="P7" s="187">
        <v>0.95238095238095222</v>
      </c>
      <c r="Q7" s="186">
        <v>48</v>
      </c>
      <c r="R7" s="187">
        <v>0.94</v>
      </c>
      <c r="S7" s="186">
        <v>53</v>
      </c>
      <c r="T7" s="187">
        <v>1</v>
      </c>
      <c r="U7" s="186">
        <v>26</v>
      </c>
      <c r="V7" s="187">
        <v>1</v>
      </c>
      <c r="W7" s="186">
        <v>15</v>
      </c>
      <c r="X7" s="187">
        <v>1</v>
      </c>
      <c r="Y7" s="186">
        <v>13</v>
      </c>
      <c r="Z7" s="187">
        <v>1</v>
      </c>
      <c r="AA7" s="186">
        <v>0</v>
      </c>
      <c r="AB7" s="188">
        <v>0</v>
      </c>
    </row>
    <row r="8" spans="1:28">
      <c r="B8" s="1218" t="s">
        <v>1079</v>
      </c>
      <c r="C8" s="189">
        <v>26</v>
      </c>
      <c r="D8" s="190">
        <v>0.23008849557522124</v>
      </c>
      <c r="E8" s="189">
        <v>4</v>
      </c>
      <c r="F8" s="190">
        <v>0.2</v>
      </c>
      <c r="G8" s="189">
        <v>6</v>
      </c>
      <c r="H8" s="190">
        <v>0.31578947368421051</v>
      </c>
      <c r="I8" s="189">
        <v>14</v>
      </c>
      <c r="J8" s="190">
        <v>0.23333333333333331</v>
      </c>
      <c r="K8" s="189">
        <v>2</v>
      </c>
      <c r="L8" s="190">
        <v>0.14285714285714285</v>
      </c>
      <c r="M8" s="189">
        <v>6</v>
      </c>
      <c r="N8" s="190">
        <v>0.3</v>
      </c>
      <c r="O8" s="189">
        <v>7</v>
      </c>
      <c r="P8" s="190">
        <v>0.16666666666666663</v>
      </c>
      <c r="Q8" s="189">
        <v>13</v>
      </c>
      <c r="R8" s="190">
        <v>0.25490196078431371</v>
      </c>
      <c r="S8" s="189">
        <v>26</v>
      </c>
      <c r="T8" s="190">
        <v>0.49056603773584906</v>
      </c>
      <c r="U8" s="189">
        <v>0</v>
      </c>
      <c r="V8" s="190">
        <v>0</v>
      </c>
      <c r="W8" s="189">
        <v>0</v>
      </c>
      <c r="X8" s="190">
        <v>0</v>
      </c>
      <c r="Y8" s="189">
        <v>0</v>
      </c>
      <c r="Z8" s="190">
        <v>0</v>
      </c>
      <c r="AA8" s="189">
        <v>0</v>
      </c>
      <c r="AB8" s="191">
        <v>0</v>
      </c>
    </row>
    <row r="9" spans="1:28">
      <c r="B9" s="1218" t="s">
        <v>1080</v>
      </c>
      <c r="C9" s="189">
        <v>27</v>
      </c>
      <c r="D9" s="190">
        <v>0.23893805309734514</v>
      </c>
      <c r="E9" s="189">
        <v>5</v>
      </c>
      <c r="F9" s="190">
        <v>0.25</v>
      </c>
      <c r="G9" s="189">
        <v>5</v>
      </c>
      <c r="H9" s="190">
        <v>0.26315789473684209</v>
      </c>
      <c r="I9" s="189">
        <v>12</v>
      </c>
      <c r="J9" s="190">
        <v>0.2</v>
      </c>
      <c r="K9" s="189">
        <v>5</v>
      </c>
      <c r="L9" s="190">
        <v>0.35714285714285715</v>
      </c>
      <c r="M9" s="189">
        <v>5</v>
      </c>
      <c r="N9" s="190">
        <v>0.25</v>
      </c>
      <c r="O9" s="189">
        <v>11</v>
      </c>
      <c r="P9" s="190">
        <v>0.26190476190476192</v>
      </c>
      <c r="Q9" s="189">
        <v>11</v>
      </c>
      <c r="R9" s="190">
        <v>0.21568627450980393</v>
      </c>
      <c r="S9" s="189">
        <v>27</v>
      </c>
      <c r="T9" s="190">
        <v>0.50943396226415094</v>
      </c>
      <c r="U9" s="189">
        <v>0</v>
      </c>
      <c r="V9" s="190">
        <v>0</v>
      </c>
      <c r="W9" s="189">
        <v>0</v>
      </c>
      <c r="X9" s="190">
        <v>0</v>
      </c>
      <c r="Y9" s="189">
        <v>0</v>
      </c>
      <c r="Z9" s="190">
        <v>0</v>
      </c>
      <c r="AA9" s="189">
        <v>0</v>
      </c>
      <c r="AB9" s="191">
        <v>0</v>
      </c>
    </row>
    <row r="10" spans="1:28">
      <c r="B10" s="1218" t="s">
        <v>1081</v>
      </c>
      <c r="C10" s="189">
        <v>10</v>
      </c>
      <c r="D10" s="190">
        <v>8.8495575221238937E-2</v>
      </c>
      <c r="E10" s="189">
        <v>0</v>
      </c>
      <c r="F10" s="190">
        <v>0</v>
      </c>
      <c r="G10" s="189">
        <v>0</v>
      </c>
      <c r="H10" s="190">
        <v>0</v>
      </c>
      <c r="I10" s="189">
        <v>9</v>
      </c>
      <c r="J10" s="190">
        <v>0.15</v>
      </c>
      <c r="K10" s="189">
        <v>1</v>
      </c>
      <c r="L10" s="190">
        <v>7.1428571428571425E-2</v>
      </c>
      <c r="M10" s="189">
        <v>0</v>
      </c>
      <c r="N10" s="190">
        <v>0</v>
      </c>
      <c r="O10" s="189">
        <v>6</v>
      </c>
      <c r="P10" s="190">
        <v>0.14285714285714285</v>
      </c>
      <c r="Q10" s="189">
        <v>4</v>
      </c>
      <c r="R10" s="190">
        <v>7.8431372549019607E-2</v>
      </c>
      <c r="S10" s="189">
        <v>0</v>
      </c>
      <c r="T10" s="190">
        <v>0</v>
      </c>
      <c r="U10" s="189">
        <v>10</v>
      </c>
      <c r="V10" s="190">
        <v>0.38461538461538469</v>
      </c>
      <c r="W10" s="189">
        <v>0</v>
      </c>
      <c r="X10" s="190">
        <v>0</v>
      </c>
      <c r="Y10" s="189">
        <v>0</v>
      </c>
      <c r="Z10" s="190">
        <v>0</v>
      </c>
      <c r="AA10" s="189">
        <v>0</v>
      </c>
      <c r="AB10" s="191">
        <v>0</v>
      </c>
    </row>
    <row r="11" spans="1:28">
      <c r="B11" s="1218" t="s">
        <v>1082</v>
      </c>
      <c r="C11" s="189">
        <v>16</v>
      </c>
      <c r="D11" s="190">
        <v>0.1415929203539823</v>
      </c>
      <c r="E11" s="189">
        <v>5</v>
      </c>
      <c r="F11" s="190">
        <v>0.25</v>
      </c>
      <c r="G11" s="189">
        <v>3</v>
      </c>
      <c r="H11" s="190">
        <v>0.15789473684210525</v>
      </c>
      <c r="I11" s="189">
        <v>7</v>
      </c>
      <c r="J11" s="190">
        <v>0.11666666666666665</v>
      </c>
      <c r="K11" s="189">
        <v>1</v>
      </c>
      <c r="L11" s="190">
        <v>7.1428571428571425E-2</v>
      </c>
      <c r="M11" s="189">
        <v>5</v>
      </c>
      <c r="N11" s="190">
        <v>0.25</v>
      </c>
      <c r="O11" s="189">
        <v>2</v>
      </c>
      <c r="P11" s="190">
        <v>4.7619047619047616E-2</v>
      </c>
      <c r="Q11" s="189">
        <v>9</v>
      </c>
      <c r="R11" s="190">
        <v>0.17647058823529413</v>
      </c>
      <c r="S11" s="189">
        <v>0</v>
      </c>
      <c r="T11" s="190">
        <v>0</v>
      </c>
      <c r="U11" s="189">
        <v>16</v>
      </c>
      <c r="V11" s="190">
        <v>0.61538461538461542</v>
      </c>
      <c r="W11" s="189">
        <v>0</v>
      </c>
      <c r="X11" s="190">
        <v>0</v>
      </c>
      <c r="Y11" s="189">
        <v>0</v>
      </c>
      <c r="Z11" s="190">
        <v>0</v>
      </c>
      <c r="AA11" s="189">
        <v>0</v>
      </c>
      <c r="AB11" s="191">
        <v>0</v>
      </c>
    </row>
    <row r="12" spans="1:28">
      <c r="B12" s="1218" t="s">
        <v>1067</v>
      </c>
      <c r="C12" s="189">
        <v>15</v>
      </c>
      <c r="D12" s="190">
        <v>0.13274336283185842</v>
      </c>
      <c r="E12" s="189">
        <v>0</v>
      </c>
      <c r="F12" s="190">
        <v>0</v>
      </c>
      <c r="G12" s="189">
        <v>3</v>
      </c>
      <c r="H12" s="190">
        <v>0.15789473684210525</v>
      </c>
      <c r="I12" s="189">
        <v>7</v>
      </c>
      <c r="J12" s="190">
        <v>0.11666666666666665</v>
      </c>
      <c r="K12" s="189">
        <v>5</v>
      </c>
      <c r="L12" s="190">
        <v>0.35714285714285715</v>
      </c>
      <c r="M12" s="189">
        <v>2</v>
      </c>
      <c r="N12" s="190">
        <v>0.1</v>
      </c>
      <c r="O12" s="189">
        <v>8</v>
      </c>
      <c r="P12" s="190">
        <v>0.19047619047619047</v>
      </c>
      <c r="Q12" s="189">
        <v>5</v>
      </c>
      <c r="R12" s="190">
        <v>9.8039215686274522E-2</v>
      </c>
      <c r="S12" s="189">
        <v>0</v>
      </c>
      <c r="T12" s="190">
        <v>0</v>
      </c>
      <c r="U12" s="189">
        <v>0</v>
      </c>
      <c r="V12" s="190">
        <v>0</v>
      </c>
      <c r="W12" s="189">
        <v>15</v>
      </c>
      <c r="X12" s="190">
        <v>1</v>
      </c>
      <c r="Y12" s="189">
        <v>0</v>
      </c>
      <c r="Z12" s="190">
        <v>0</v>
      </c>
      <c r="AA12" s="189">
        <v>0</v>
      </c>
      <c r="AB12" s="191">
        <v>0</v>
      </c>
    </row>
    <row r="13" spans="1:28">
      <c r="B13" s="1218" t="s">
        <v>1083</v>
      </c>
      <c r="C13" s="189">
        <v>8</v>
      </c>
      <c r="D13" s="190">
        <v>7.0796460176991149E-2</v>
      </c>
      <c r="E13" s="189">
        <v>2</v>
      </c>
      <c r="F13" s="190">
        <v>0.1</v>
      </c>
      <c r="G13" s="189">
        <v>0</v>
      </c>
      <c r="H13" s="190">
        <v>0</v>
      </c>
      <c r="I13" s="189">
        <v>6</v>
      </c>
      <c r="J13" s="190">
        <v>0.1</v>
      </c>
      <c r="K13" s="189">
        <v>0</v>
      </c>
      <c r="L13" s="190">
        <v>0</v>
      </c>
      <c r="M13" s="189">
        <v>1</v>
      </c>
      <c r="N13" s="190">
        <v>0.05</v>
      </c>
      <c r="O13" s="189">
        <v>3</v>
      </c>
      <c r="P13" s="190">
        <v>7.1428571428571425E-2</v>
      </c>
      <c r="Q13" s="189">
        <v>4</v>
      </c>
      <c r="R13" s="190">
        <v>7.8431372549019607E-2</v>
      </c>
      <c r="S13" s="189">
        <v>0</v>
      </c>
      <c r="T13" s="190">
        <v>0</v>
      </c>
      <c r="U13" s="189">
        <v>0</v>
      </c>
      <c r="V13" s="190">
        <v>0</v>
      </c>
      <c r="W13" s="189">
        <v>0</v>
      </c>
      <c r="X13" s="190">
        <v>0</v>
      </c>
      <c r="Y13" s="189">
        <v>8</v>
      </c>
      <c r="Z13" s="190">
        <v>0.61538461538461542</v>
      </c>
      <c r="AA13" s="189">
        <v>0</v>
      </c>
      <c r="AB13" s="191">
        <v>0</v>
      </c>
    </row>
    <row r="14" spans="1:28">
      <c r="B14" s="1218" t="s">
        <v>412</v>
      </c>
      <c r="C14" s="189">
        <v>5</v>
      </c>
      <c r="D14" s="190">
        <v>4.4247787610619468E-2</v>
      </c>
      <c r="E14" s="189">
        <v>1</v>
      </c>
      <c r="F14" s="190">
        <v>0.05</v>
      </c>
      <c r="G14" s="189">
        <v>2</v>
      </c>
      <c r="H14" s="190">
        <v>0.10526315789473684</v>
      </c>
      <c r="I14" s="189">
        <v>2</v>
      </c>
      <c r="J14" s="190">
        <v>3.3333333333333333E-2</v>
      </c>
      <c r="K14" s="189">
        <v>0</v>
      </c>
      <c r="L14" s="190">
        <v>0</v>
      </c>
      <c r="M14" s="189">
        <v>0</v>
      </c>
      <c r="N14" s="190">
        <v>0</v>
      </c>
      <c r="O14" s="189">
        <v>3</v>
      </c>
      <c r="P14" s="190">
        <v>7.1428571428571425E-2</v>
      </c>
      <c r="Q14" s="189">
        <v>2</v>
      </c>
      <c r="R14" s="190">
        <v>3.9215686274509803E-2</v>
      </c>
      <c r="S14" s="189">
        <v>0</v>
      </c>
      <c r="T14" s="190">
        <v>0</v>
      </c>
      <c r="U14" s="189">
        <v>0</v>
      </c>
      <c r="V14" s="190">
        <v>0</v>
      </c>
      <c r="W14" s="189">
        <v>0</v>
      </c>
      <c r="X14" s="190">
        <v>0</v>
      </c>
      <c r="Y14" s="189">
        <v>5</v>
      </c>
      <c r="Z14" s="190">
        <v>0.38461538461538469</v>
      </c>
      <c r="AA14" s="189">
        <v>0</v>
      </c>
      <c r="AB14" s="191">
        <v>0</v>
      </c>
    </row>
    <row r="15" spans="1:28">
      <c r="B15" s="1218" t="s">
        <v>47</v>
      </c>
      <c r="C15" s="189">
        <v>6</v>
      </c>
      <c r="D15" s="190">
        <v>5.3097345132743362E-2</v>
      </c>
      <c r="E15" s="189">
        <v>3</v>
      </c>
      <c r="F15" s="190">
        <v>0.15</v>
      </c>
      <c r="G15" s="189">
        <v>0</v>
      </c>
      <c r="H15" s="190">
        <v>0</v>
      </c>
      <c r="I15" s="189">
        <v>3</v>
      </c>
      <c r="J15" s="190">
        <v>0.05</v>
      </c>
      <c r="K15" s="189">
        <v>0</v>
      </c>
      <c r="L15" s="190">
        <v>0</v>
      </c>
      <c r="M15" s="189">
        <v>1</v>
      </c>
      <c r="N15" s="190">
        <v>0.05</v>
      </c>
      <c r="O15" s="189">
        <v>2</v>
      </c>
      <c r="P15" s="190">
        <v>4.7619047619047616E-2</v>
      </c>
      <c r="Q15" s="189">
        <v>3</v>
      </c>
      <c r="R15" s="190">
        <v>5.8823529411764698E-2</v>
      </c>
      <c r="S15" s="189">
        <v>0</v>
      </c>
      <c r="T15" s="190">
        <v>0</v>
      </c>
      <c r="U15" s="189">
        <v>0</v>
      </c>
      <c r="V15" s="190">
        <v>0</v>
      </c>
      <c r="W15" s="189">
        <v>0</v>
      </c>
      <c r="X15" s="190">
        <v>0</v>
      </c>
      <c r="Y15" s="189">
        <v>0</v>
      </c>
      <c r="Z15" s="190">
        <v>0</v>
      </c>
      <c r="AA15" s="189">
        <v>6</v>
      </c>
      <c r="AB15" s="191">
        <v>1</v>
      </c>
    </row>
    <row r="16" spans="1:28" ht="12.75" thickBot="1">
      <c r="B16" s="1219" t="s">
        <v>1269</v>
      </c>
      <c r="C16" s="192">
        <v>113</v>
      </c>
      <c r="D16" s="193">
        <v>1</v>
      </c>
      <c r="E16" s="192">
        <v>20</v>
      </c>
      <c r="F16" s="193">
        <v>1</v>
      </c>
      <c r="G16" s="192">
        <v>19</v>
      </c>
      <c r="H16" s="193">
        <v>1</v>
      </c>
      <c r="I16" s="192">
        <v>60</v>
      </c>
      <c r="J16" s="193">
        <v>1</v>
      </c>
      <c r="K16" s="192">
        <v>14</v>
      </c>
      <c r="L16" s="193">
        <v>1</v>
      </c>
      <c r="M16" s="192">
        <v>20</v>
      </c>
      <c r="N16" s="193">
        <v>1</v>
      </c>
      <c r="O16" s="192">
        <v>42</v>
      </c>
      <c r="P16" s="193">
        <v>1</v>
      </c>
      <c r="Q16" s="192">
        <v>51</v>
      </c>
      <c r="R16" s="193">
        <v>1</v>
      </c>
      <c r="S16" s="192">
        <v>53</v>
      </c>
      <c r="T16" s="193">
        <v>1</v>
      </c>
      <c r="U16" s="192">
        <v>26</v>
      </c>
      <c r="V16" s="193">
        <v>1</v>
      </c>
      <c r="W16" s="192">
        <v>15</v>
      </c>
      <c r="X16" s="193">
        <v>1</v>
      </c>
      <c r="Y16" s="192">
        <v>13</v>
      </c>
      <c r="Z16" s="193">
        <v>1</v>
      </c>
      <c r="AA16" s="192">
        <v>6</v>
      </c>
      <c r="AB16" s="194">
        <v>1</v>
      </c>
    </row>
    <row r="17" spans="2:28" ht="30.75" customHeight="1" thickTop="1">
      <c r="B17" s="1689" t="s">
        <v>1458</v>
      </c>
      <c r="C17" s="1689"/>
      <c r="D17" s="1689"/>
      <c r="E17" s="1689"/>
      <c r="F17" s="1689"/>
      <c r="G17" s="1689"/>
      <c r="H17" s="1689"/>
      <c r="I17" s="1689"/>
      <c r="J17" s="1689"/>
      <c r="K17" s="1689"/>
      <c r="L17" s="1689"/>
      <c r="M17" s="1689"/>
      <c r="N17" s="1689"/>
      <c r="O17" s="1689"/>
      <c r="P17" s="1689"/>
      <c r="Q17" s="1689"/>
      <c r="R17" s="1689"/>
      <c r="S17" s="1689"/>
      <c r="T17" s="1689"/>
      <c r="U17" s="1689"/>
      <c r="V17" s="1689"/>
      <c r="W17" s="1689"/>
      <c r="X17" s="1689"/>
      <c r="Y17" s="1689"/>
      <c r="Z17" s="1689"/>
      <c r="AA17" s="1689"/>
      <c r="AB17" s="1689"/>
    </row>
    <row r="19" spans="2:28" ht="57" customHeight="1" thickBot="1">
      <c r="B19" s="1683" t="s">
        <v>413</v>
      </c>
      <c r="C19" s="1683"/>
      <c r="D19" s="1683"/>
      <c r="E19" s="1683"/>
      <c r="F19" s="1683"/>
      <c r="G19" s="1683"/>
      <c r="H19" s="1683"/>
      <c r="I19" s="1683"/>
      <c r="J19" s="1683"/>
      <c r="K19" s="1683"/>
      <c r="L19" s="1683"/>
      <c r="M19" s="1683"/>
      <c r="N19" s="1683"/>
      <c r="O19" s="1683"/>
      <c r="P19" s="1683"/>
      <c r="Q19" s="1683"/>
      <c r="R19" s="1683"/>
      <c r="S19" s="1683"/>
      <c r="T19" s="1683"/>
      <c r="U19" s="1683"/>
      <c r="V19" s="1683"/>
      <c r="W19" s="1683"/>
      <c r="X19" s="1683"/>
      <c r="Y19" s="1683"/>
      <c r="Z19" s="1683"/>
      <c r="AA19" s="1683"/>
      <c r="AB19" s="1683"/>
    </row>
    <row r="20" spans="2:28" ht="12.75" thickTop="1">
      <c r="B20" s="1684"/>
      <c r="C20" s="1687" t="s">
        <v>44</v>
      </c>
      <c r="D20" s="1687"/>
      <c r="E20" s="1687" t="s">
        <v>123</v>
      </c>
      <c r="F20" s="1687"/>
      <c r="G20" s="1687"/>
      <c r="H20" s="1687"/>
      <c r="I20" s="1687"/>
      <c r="J20" s="1687"/>
      <c r="K20" s="1687"/>
      <c r="L20" s="1687"/>
      <c r="M20" s="1687" t="s">
        <v>124</v>
      </c>
      <c r="N20" s="1687"/>
      <c r="O20" s="1687"/>
      <c r="P20" s="1687"/>
      <c r="Q20" s="1687"/>
      <c r="R20" s="1687"/>
      <c r="S20" s="1687" t="s">
        <v>45</v>
      </c>
      <c r="T20" s="1687"/>
      <c r="U20" s="1687"/>
      <c r="V20" s="1687"/>
      <c r="W20" s="1687"/>
      <c r="X20" s="1687"/>
      <c r="Y20" s="1687"/>
      <c r="Z20" s="1687"/>
      <c r="AA20" s="1687"/>
      <c r="AB20" s="1688"/>
    </row>
    <row r="21" spans="2:28" ht="30" customHeight="1">
      <c r="B21" s="1685"/>
      <c r="C21" s="1681" t="s">
        <v>127</v>
      </c>
      <c r="D21" s="1681" t="s">
        <v>128</v>
      </c>
      <c r="E21" s="1681" t="s">
        <v>46</v>
      </c>
      <c r="F21" s="1681"/>
      <c r="G21" s="1681" t="s">
        <v>1078</v>
      </c>
      <c r="H21" s="1681"/>
      <c r="I21" s="1681" t="s">
        <v>1077</v>
      </c>
      <c r="J21" s="1681"/>
      <c r="K21" s="1681" t="s">
        <v>1098</v>
      </c>
      <c r="L21" s="1681"/>
      <c r="M21" s="1681" t="s">
        <v>48</v>
      </c>
      <c r="N21" s="1681"/>
      <c r="O21" s="1681" t="s">
        <v>49</v>
      </c>
      <c r="P21" s="1681"/>
      <c r="Q21" s="1681" t="s">
        <v>1441</v>
      </c>
      <c r="R21" s="1681"/>
      <c r="S21" s="1681" t="s">
        <v>1065</v>
      </c>
      <c r="T21" s="1681"/>
      <c r="U21" s="1681" t="s">
        <v>1066</v>
      </c>
      <c r="V21" s="1681"/>
      <c r="W21" s="1681" t="s">
        <v>1067</v>
      </c>
      <c r="X21" s="1681"/>
      <c r="Y21" s="1681" t="s">
        <v>125</v>
      </c>
      <c r="Z21" s="1681"/>
      <c r="AA21" s="1681" t="s">
        <v>47</v>
      </c>
      <c r="AB21" s="1682"/>
    </row>
    <row r="22" spans="2:28">
      <c r="B22" s="1686"/>
      <c r="C22" s="1681"/>
      <c r="D22" s="1681"/>
      <c r="E22" s="1214" t="s">
        <v>127</v>
      </c>
      <c r="F22" s="1214" t="s">
        <v>128</v>
      </c>
      <c r="G22" s="1214" t="s">
        <v>127</v>
      </c>
      <c r="H22" s="1214" t="s">
        <v>128</v>
      </c>
      <c r="I22" s="1214" t="s">
        <v>127</v>
      </c>
      <c r="J22" s="1214" t="s">
        <v>128</v>
      </c>
      <c r="K22" s="1214" t="s">
        <v>127</v>
      </c>
      <c r="L22" s="1214" t="s">
        <v>128</v>
      </c>
      <c r="M22" s="1214" t="s">
        <v>127</v>
      </c>
      <c r="N22" s="1214" t="s">
        <v>128</v>
      </c>
      <c r="O22" s="1214" t="s">
        <v>127</v>
      </c>
      <c r="P22" s="1214" t="s">
        <v>128</v>
      </c>
      <c r="Q22" s="1214" t="s">
        <v>127</v>
      </c>
      <c r="R22" s="1214" t="s">
        <v>128</v>
      </c>
      <c r="S22" s="1214" t="s">
        <v>127</v>
      </c>
      <c r="T22" s="1214" t="s">
        <v>128</v>
      </c>
      <c r="U22" s="1214" t="s">
        <v>127</v>
      </c>
      <c r="V22" s="1214" t="s">
        <v>128</v>
      </c>
      <c r="W22" s="1214" t="s">
        <v>127</v>
      </c>
      <c r="X22" s="1214" t="s">
        <v>128</v>
      </c>
      <c r="Y22" s="1214" t="s">
        <v>127</v>
      </c>
      <c r="Z22" s="1214" t="s">
        <v>128</v>
      </c>
      <c r="AA22" s="1214" t="s">
        <v>127</v>
      </c>
      <c r="AB22" s="1215" t="s">
        <v>128</v>
      </c>
    </row>
    <row r="23" spans="2:28">
      <c r="B23" s="1220" t="s">
        <v>411</v>
      </c>
      <c r="C23" s="186">
        <v>108</v>
      </c>
      <c r="D23" s="187">
        <v>0.95575221238938057</v>
      </c>
      <c r="E23" s="186">
        <v>17</v>
      </c>
      <c r="F23" s="187">
        <v>0.85</v>
      </c>
      <c r="G23" s="186">
        <v>19</v>
      </c>
      <c r="H23" s="187">
        <v>1</v>
      </c>
      <c r="I23" s="186">
        <v>58</v>
      </c>
      <c r="J23" s="187">
        <v>0.96666666666666667</v>
      </c>
      <c r="K23" s="186">
        <v>14</v>
      </c>
      <c r="L23" s="187">
        <v>1</v>
      </c>
      <c r="M23" s="186">
        <v>19</v>
      </c>
      <c r="N23" s="187">
        <v>0.95</v>
      </c>
      <c r="O23" s="186">
        <v>40</v>
      </c>
      <c r="P23" s="187">
        <v>0.95238095238095222</v>
      </c>
      <c r="Q23" s="186">
        <v>49</v>
      </c>
      <c r="R23" s="187">
        <v>0.96078431372549022</v>
      </c>
      <c r="S23" s="186">
        <v>53</v>
      </c>
      <c r="T23" s="187">
        <v>1</v>
      </c>
      <c r="U23" s="186">
        <v>26</v>
      </c>
      <c r="V23" s="187">
        <v>1</v>
      </c>
      <c r="W23" s="186">
        <v>15</v>
      </c>
      <c r="X23" s="187">
        <v>1</v>
      </c>
      <c r="Y23" s="186">
        <v>13</v>
      </c>
      <c r="Z23" s="187">
        <v>1</v>
      </c>
      <c r="AA23" s="186">
        <v>1</v>
      </c>
      <c r="AB23" s="188">
        <v>0.16666666666666663</v>
      </c>
    </row>
    <row r="24" spans="2:28">
      <c r="B24" s="1218" t="s">
        <v>1079</v>
      </c>
      <c r="C24" s="189">
        <v>21</v>
      </c>
      <c r="D24" s="190">
        <v>0.18584070796460178</v>
      </c>
      <c r="E24" s="189">
        <v>6</v>
      </c>
      <c r="F24" s="190">
        <v>0.3</v>
      </c>
      <c r="G24" s="189">
        <v>5</v>
      </c>
      <c r="H24" s="190">
        <v>0.26315789473684209</v>
      </c>
      <c r="I24" s="189">
        <v>9</v>
      </c>
      <c r="J24" s="190">
        <v>0.15</v>
      </c>
      <c r="K24" s="189">
        <v>1</v>
      </c>
      <c r="L24" s="190">
        <v>7.1428571428571425E-2</v>
      </c>
      <c r="M24" s="189">
        <v>5</v>
      </c>
      <c r="N24" s="190">
        <v>0.25</v>
      </c>
      <c r="O24" s="189">
        <v>4</v>
      </c>
      <c r="P24" s="190">
        <v>9.5238095238095233E-2</v>
      </c>
      <c r="Q24" s="189">
        <v>12</v>
      </c>
      <c r="R24" s="190">
        <v>0.23529411764705879</v>
      </c>
      <c r="S24" s="189">
        <v>21</v>
      </c>
      <c r="T24" s="190">
        <v>0.39622641509433959</v>
      </c>
      <c r="U24" s="189">
        <v>0</v>
      </c>
      <c r="V24" s="190">
        <v>0</v>
      </c>
      <c r="W24" s="189">
        <v>0</v>
      </c>
      <c r="X24" s="190">
        <v>0</v>
      </c>
      <c r="Y24" s="189">
        <v>0</v>
      </c>
      <c r="Z24" s="190">
        <v>0</v>
      </c>
      <c r="AA24" s="189">
        <v>0</v>
      </c>
      <c r="AB24" s="191">
        <v>0</v>
      </c>
    </row>
    <row r="25" spans="2:28">
      <c r="B25" s="1218" t="s">
        <v>1080</v>
      </c>
      <c r="C25" s="189">
        <v>30</v>
      </c>
      <c r="D25" s="190">
        <v>0.26548672566371684</v>
      </c>
      <c r="E25" s="189">
        <v>2</v>
      </c>
      <c r="F25" s="190">
        <v>0.1</v>
      </c>
      <c r="G25" s="189">
        <v>4</v>
      </c>
      <c r="H25" s="190">
        <v>0.21052631578947367</v>
      </c>
      <c r="I25" s="189">
        <v>18</v>
      </c>
      <c r="J25" s="190">
        <v>0.3</v>
      </c>
      <c r="K25" s="189">
        <v>6</v>
      </c>
      <c r="L25" s="190">
        <v>0.42857142857142855</v>
      </c>
      <c r="M25" s="189">
        <v>4</v>
      </c>
      <c r="N25" s="190">
        <v>0.2</v>
      </c>
      <c r="O25" s="189">
        <v>16</v>
      </c>
      <c r="P25" s="190">
        <v>0.38095238095238093</v>
      </c>
      <c r="Q25" s="189">
        <v>10</v>
      </c>
      <c r="R25" s="190">
        <v>0.19607843137254904</v>
      </c>
      <c r="S25" s="189">
        <v>27</v>
      </c>
      <c r="T25" s="190">
        <v>0.50943396226415094</v>
      </c>
      <c r="U25" s="189">
        <v>3</v>
      </c>
      <c r="V25" s="190">
        <v>0.11538461538461538</v>
      </c>
      <c r="W25" s="189">
        <v>0</v>
      </c>
      <c r="X25" s="190">
        <v>0</v>
      </c>
      <c r="Y25" s="189">
        <v>0</v>
      </c>
      <c r="Z25" s="190">
        <v>0</v>
      </c>
      <c r="AA25" s="189">
        <v>0</v>
      </c>
      <c r="AB25" s="191">
        <v>0</v>
      </c>
    </row>
    <row r="26" spans="2:28" ht="15.75" customHeight="1">
      <c r="B26" s="1218" t="s">
        <v>1081</v>
      </c>
      <c r="C26" s="189">
        <v>13</v>
      </c>
      <c r="D26" s="190">
        <v>0.11504424778761062</v>
      </c>
      <c r="E26" s="189">
        <v>1</v>
      </c>
      <c r="F26" s="190">
        <v>0.05</v>
      </c>
      <c r="G26" s="189">
        <v>2</v>
      </c>
      <c r="H26" s="190">
        <v>0.10526315789473684</v>
      </c>
      <c r="I26" s="189">
        <v>8</v>
      </c>
      <c r="J26" s="190">
        <v>0.13333333333333333</v>
      </c>
      <c r="K26" s="189">
        <v>2</v>
      </c>
      <c r="L26" s="190">
        <v>0.14285714285714285</v>
      </c>
      <c r="M26" s="189">
        <v>3</v>
      </c>
      <c r="N26" s="190">
        <v>0.15</v>
      </c>
      <c r="O26" s="189">
        <v>3</v>
      </c>
      <c r="P26" s="190">
        <v>7.1428571428571425E-2</v>
      </c>
      <c r="Q26" s="189">
        <v>7</v>
      </c>
      <c r="R26" s="190">
        <v>0.13725490196078433</v>
      </c>
      <c r="S26" s="189">
        <v>5</v>
      </c>
      <c r="T26" s="190">
        <v>9.4339622641509441E-2</v>
      </c>
      <c r="U26" s="189">
        <v>8</v>
      </c>
      <c r="V26" s="190">
        <v>0.30769230769230771</v>
      </c>
      <c r="W26" s="189">
        <v>0</v>
      </c>
      <c r="X26" s="190">
        <v>0</v>
      </c>
      <c r="Y26" s="189">
        <v>0</v>
      </c>
      <c r="Z26" s="190">
        <v>0</v>
      </c>
      <c r="AA26" s="189">
        <v>0</v>
      </c>
      <c r="AB26" s="191">
        <v>0</v>
      </c>
    </row>
    <row r="27" spans="2:28">
      <c r="B27" s="1218" t="s">
        <v>1082</v>
      </c>
      <c r="C27" s="189">
        <v>17</v>
      </c>
      <c r="D27" s="190">
        <v>0.15044247787610621</v>
      </c>
      <c r="E27" s="189">
        <v>4</v>
      </c>
      <c r="F27" s="190">
        <v>0.2</v>
      </c>
      <c r="G27" s="189">
        <v>5</v>
      </c>
      <c r="H27" s="190">
        <v>0.26315789473684209</v>
      </c>
      <c r="I27" s="189">
        <v>8</v>
      </c>
      <c r="J27" s="190">
        <v>0.13333333333333333</v>
      </c>
      <c r="K27" s="189">
        <v>0</v>
      </c>
      <c r="L27" s="190">
        <v>0</v>
      </c>
      <c r="M27" s="189">
        <v>3</v>
      </c>
      <c r="N27" s="190">
        <v>0.15</v>
      </c>
      <c r="O27" s="189">
        <v>4</v>
      </c>
      <c r="P27" s="190">
        <v>9.5238095238095233E-2</v>
      </c>
      <c r="Q27" s="189">
        <v>10</v>
      </c>
      <c r="R27" s="190">
        <v>0.19607843137254904</v>
      </c>
      <c r="S27" s="189">
        <v>0</v>
      </c>
      <c r="T27" s="190">
        <v>0</v>
      </c>
      <c r="U27" s="189">
        <v>14</v>
      </c>
      <c r="V27" s="190">
        <v>0.53846153846153844</v>
      </c>
      <c r="W27" s="189">
        <v>2</v>
      </c>
      <c r="X27" s="190">
        <v>0.13333333333333333</v>
      </c>
      <c r="Y27" s="189">
        <v>0</v>
      </c>
      <c r="Z27" s="190">
        <v>0</v>
      </c>
      <c r="AA27" s="189">
        <v>1</v>
      </c>
      <c r="AB27" s="191">
        <v>0.16666666666666663</v>
      </c>
    </row>
    <row r="28" spans="2:28" ht="17.25" customHeight="1">
      <c r="B28" s="1218" t="s">
        <v>1067</v>
      </c>
      <c r="C28" s="189">
        <v>13</v>
      </c>
      <c r="D28" s="190">
        <v>0.11504424778761062</v>
      </c>
      <c r="E28" s="189">
        <v>2</v>
      </c>
      <c r="F28" s="190">
        <v>0.1</v>
      </c>
      <c r="G28" s="189">
        <v>0</v>
      </c>
      <c r="H28" s="190">
        <v>0</v>
      </c>
      <c r="I28" s="189">
        <v>6</v>
      </c>
      <c r="J28" s="190">
        <v>0.1</v>
      </c>
      <c r="K28" s="189">
        <v>5</v>
      </c>
      <c r="L28" s="190">
        <v>0.35714285714285715</v>
      </c>
      <c r="M28" s="189">
        <v>4</v>
      </c>
      <c r="N28" s="190">
        <v>0.2</v>
      </c>
      <c r="O28" s="189">
        <v>5</v>
      </c>
      <c r="P28" s="190">
        <v>0.11904761904761903</v>
      </c>
      <c r="Q28" s="189">
        <v>4</v>
      </c>
      <c r="R28" s="190">
        <v>7.8431372549019607E-2</v>
      </c>
      <c r="S28" s="189">
        <v>0</v>
      </c>
      <c r="T28" s="190">
        <v>0</v>
      </c>
      <c r="U28" s="189">
        <v>1</v>
      </c>
      <c r="V28" s="190">
        <v>3.8461538461538464E-2</v>
      </c>
      <c r="W28" s="189">
        <v>11</v>
      </c>
      <c r="X28" s="190">
        <v>0.73333333333333328</v>
      </c>
      <c r="Y28" s="189">
        <v>1</v>
      </c>
      <c r="Z28" s="190">
        <v>7.6923076923076927E-2</v>
      </c>
      <c r="AA28" s="189">
        <v>0</v>
      </c>
      <c r="AB28" s="191">
        <v>0</v>
      </c>
    </row>
    <row r="29" spans="2:28" ht="15.75" customHeight="1">
      <c r="B29" s="1218" t="s">
        <v>1083</v>
      </c>
      <c r="C29" s="189">
        <v>8</v>
      </c>
      <c r="D29" s="190">
        <v>7.0796460176991149E-2</v>
      </c>
      <c r="E29" s="189">
        <v>1</v>
      </c>
      <c r="F29" s="190">
        <v>0.05</v>
      </c>
      <c r="G29" s="189">
        <v>1</v>
      </c>
      <c r="H29" s="190">
        <v>5.2631578947368418E-2</v>
      </c>
      <c r="I29" s="189">
        <v>6</v>
      </c>
      <c r="J29" s="190">
        <v>0.1</v>
      </c>
      <c r="K29" s="189">
        <v>0</v>
      </c>
      <c r="L29" s="190">
        <v>0</v>
      </c>
      <c r="M29" s="189">
        <v>0</v>
      </c>
      <c r="N29" s="190">
        <v>0</v>
      </c>
      <c r="O29" s="189">
        <v>4</v>
      </c>
      <c r="P29" s="190">
        <v>9.5238095238095233E-2</v>
      </c>
      <c r="Q29" s="189">
        <v>4</v>
      </c>
      <c r="R29" s="190">
        <v>7.8431372549019607E-2</v>
      </c>
      <c r="S29" s="189">
        <v>0</v>
      </c>
      <c r="T29" s="190">
        <v>0</v>
      </c>
      <c r="U29" s="189">
        <v>0</v>
      </c>
      <c r="V29" s="190">
        <v>0</v>
      </c>
      <c r="W29" s="189">
        <v>2</v>
      </c>
      <c r="X29" s="190">
        <v>0.13333333333333333</v>
      </c>
      <c r="Y29" s="189">
        <v>6</v>
      </c>
      <c r="Z29" s="190">
        <v>0.46153846153846151</v>
      </c>
      <c r="AA29" s="189">
        <v>0</v>
      </c>
      <c r="AB29" s="191">
        <v>0</v>
      </c>
    </row>
    <row r="30" spans="2:28">
      <c r="B30" s="1218" t="s">
        <v>412</v>
      </c>
      <c r="C30" s="189">
        <v>6</v>
      </c>
      <c r="D30" s="190">
        <v>5.3097345132743362E-2</v>
      </c>
      <c r="E30" s="189">
        <v>1</v>
      </c>
      <c r="F30" s="190">
        <v>0.05</v>
      </c>
      <c r="G30" s="189">
        <v>2</v>
      </c>
      <c r="H30" s="190">
        <v>0.10526315789473684</v>
      </c>
      <c r="I30" s="189">
        <v>3</v>
      </c>
      <c r="J30" s="190">
        <v>0.05</v>
      </c>
      <c r="K30" s="189">
        <v>0</v>
      </c>
      <c r="L30" s="190">
        <v>0</v>
      </c>
      <c r="M30" s="189">
        <v>0</v>
      </c>
      <c r="N30" s="190">
        <v>0</v>
      </c>
      <c r="O30" s="189">
        <v>4</v>
      </c>
      <c r="P30" s="190">
        <v>9.5238095238095233E-2</v>
      </c>
      <c r="Q30" s="189">
        <v>2</v>
      </c>
      <c r="R30" s="190">
        <v>3.9215686274509803E-2</v>
      </c>
      <c r="S30" s="189">
        <v>0</v>
      </c>
      <c r="T30" s="190">
        <v>0</v>
      </c>
      <c r="U30" s="189">
        <v>0</v>
      </c>
      <c r="V30" s="190">
        <v>0</v>
      </c>
      <c r="W30" s="189">
        <v>0</v>
      </c>
      <c r="X30" s="190">
        <v>0</v>
      </c>
      <c r="Y30" s="189">
        <v>6</v>
      </c>
      <c r="Z30" s="190">
        <v>0.46153846153846151</v>
      </c>
      <c r="AA30" s="189">
        <v>0</v>
      </c>
      <c r="AB30" s="191">
        <v>0</v>
      </c>
    </row>
    <row r="31" spans="2:28">
      <c r="B31" s="1218" t="s">
        <v>47</v>
      </c>
      <c r="C31" s="189">
        <v>5</v>
      </c>
      <c r="D31" s="190">
        <v>4.4247787610619468E-2</v>
      </c>
      <c r="E31" s="189">
        <v>3</v>
      </c>
      <c r="F31" s="190">
        <v>0.15</v>
      </c>
      <c r="G31" s="189">
        <v>0</v>
      </c>
      <c r="H31" s="190">
        <v>0</v>
      </c>
      <c r="I31" s="189">
        <v>2</v>
      </c>
      <c r="J31" s="190">
        <v>3.3333333333333333E-2</v>
      </c>
      <c r="K31" s="189">
        <v>0</v>
      </c>
      <c r="L31" s="190">
        <v>0</v>
      </c>
      <c r="M31" s="189">
        <v>1</v>
      </c>
      <c r="N31" s="190">
        <v>0.05</v>
      </c>
      <c r="O31" s="189">
        <v>2</v>
      </c>
      <c r="P31" s="190">
        <v>4.7619047619047616E-2</v>
      </c>
      <c r="Q31" s="189">
        <v>2</v>
      </c>
      <c r="R31" s="190">
        <v>3.9215686274509803E-2</v>
      </c>
      <c r="S31" s="189">
        <v>0</v>
      </c>
      <c r="T31" s="190">
        <v>0</v>
      </c>
      <c r="U31" s="189">
        <v>0</v>
      </c>
      <c r="V31" s="190">
        <v>0</v>
      </c>
      <c r="W31" s="189">
        <v>0</v>
      </c>
      <c r="X31" s="190">
        <v>0</v>
      </c>
      <c r="Y31" s="189">
        <v>0</v>
      </c>
      <c r="Z31" s="190">
        <v>0</v>
      </c>
      <c r="AA31" s="189">
        <v>5</v>
      </c>
      <c r="AB31" s="191">
        <v>0.83333333333333348</v>
      </c>
    </row>
    <row r="32" spans="2:28" ht="12.75" thickBot="1">
      <c r="B32" s="1219" t="s">
        <v>1269</v>
      </c>
      <c r="C32" s="192">
        <v>113</v>
      </c>
      <c r="D32" s="193">
        <v>1</v>
      </c>
      <c r="E32" s="192">
        <v>20</v>
      </c>
      <c r="F32" s="193">
        <v>1</v>
      </c>
      <c r="G32" s="192">
        <v>19</v>
      </c>
      <c r="H32" s="193">
        <v>1</v>
      </c>
      <c r="I32" s="192">
        <v>60</v>
      </c>
      <c r="J32" s="193">
        <v>1</v>
      </c>
      <c r="K32" s="192">
        <v>14</v>
      </c>
      <c r="L32" s="193">
        <v>1</v>
      </c>
      <c r="M32" s="192">
        <v>20</v>
      </c>
      <c r="N32" s="193">
        <v>1</v>
      </c>
      <c r="O32" s="192">
        <v>42</v>
      </c>
      <c r="P32" s="193">
        <v>1</v>
      </c>
      <c r="Q32" s="192">
        <v>51</v>
      </c>
      <c r="R32" s="193">
        <v>1</v>
      </c>
      <c r="S32" s="192">
        <v>53</v>
      </c>
      <c r="T32" s="193">
        <v>1</v>
      </c>
      <c r="U32" s="192">
        <v>26</v>
      </c>
      <c r="V32" s="193">
        <v>1</v>
      </c>
      <c r="W32" s="192">
        <v>15</v>
      </c>
      <c r="X32" s="193">
        <v>1</v>
      </c>
      <c r="Y32" s="192">
        <v>13</v>
      </c>
      <c r="Z32" s="193">
        <v>1</v>
      </c>
      <c r="AA32" s="192">
        <v>6</v>
      </c>
      <c r="AB32" s="194">
        <v>1</v>
      </c>
    </row>
    <row r="33" spans="2:28" ht="30" customHeight="1" thickTop="1">
      <c r="B33" s="1689" t="s">
        <v>1458</v>
      </c>
      <c r="C33" s="1689"/>
      <c r="D33" s="1689"/>
      <c r="E33" s="1689"/>
      <c r="F33" s="1689"/>
      <c r="G33" s="1689"/>
      <c r="H33" s="1689"/>
      <c r="I33" s="1689"/>
      <c r="J33" s="1689"/>
      <c r="K33" s="1689"/>
      <c r="L33" s="1689"/>
      <c r="M33" s="1689"/>
      <c r="N33" s="1689"/>
      <c r="O33" s="1689"/>
      <c r="P33" s="1689"/>
      <c r="Q33" s="1689"/>
      <c r="R33" s="1689"/>
      <c r="S33" s="1689"/>
      <c r="T33" s="1689"/>
      <c r="U33" s="1689"/>
      <c r="V33" s="1689"/>
      <c r="W33" s="1689"/>
      <c r="X33" s="1689"/>
      <c r="Y33" s="1689"/>
      <c r="Z33" s="1689"/>
      <c r="AA33" s="1689"/>
      <c r="AB33" s="1689"/>
    </row>
    <row r="34" spans="2:28" ht="30" customHeight="1">
      <c r="B34" s="1216"/>
      <c r="C34" s="1216"/>
      <c r="D34" s="1216"/>
      <c r="E34" s="1216"/>
      <c r="F34" s="1216"/>
      <c r="G34" s="1216"/>
      <c r="H34" s="1216"/>
      <c r="I34" s="1216"/>
      <c r="J34" s="1216"/>
      <c r="K34" s="1216"/>
      <c r="L34" s="1216"/>
      <c r="M34" s="1216"/>
      <c r="N34" s="1216"/>
      <c r="O34" s="1216"/>
      <c r="P34" s="1216"/>
      <c r="Q34" s="1216"/>
      <c r="R34" s="1216"/>
      <c r="S34" s="1216"/>
      <c r="T34" s="1216"/>
      <c r="U34" s="1216"/>
      <c r="V34" s="1216"/>
      <c r="W34" s="1216"/>
      <c r="X34" s="1216"/>
      <c r="Y34" s="1216"/>
      <c r="Z34" s="1216"/>
      <c r="AA34" s="1216"/>
      <c r="AB34" s="1216"/>
    </row>
    <row r="35" spans="2:28" ht="75" customHeight="1" thickBot="1">
      <c r="B35" s="1691" t="s">
        <v>1085</v>
      </c>
      <c r="C35" s="1691"/>
      <c r="D35" s="1691"/>
      <c r="E35" s="1055"/>
      <c r="G35" s="1216"/>
      <c r="H35" s="1216"/>
      <c r="I35" s="1216"/>
      <c r="J35" s="1216"/>
      <c r="K35" s="1216"/>
      <c r="L35" s="1216"/>
      <c r="M35" s="1216"/>
      <c r="N35" s="1216"/>
      <c r="O35" s="1216"/>
      <c r="P35" s="1216"/>
      <c r="Q35" s="1216"/>
      <c r="R35" s="1216"/>
      <c r="S35" s="1216"/>
      <c r="T35" s="1216"/>
      <c r="U35" s="1216"/>
      <c r="V35" s="1216"/>
      <c r="W35" s="1216"/>
      <c r="X35" s="1216"/>
      <c r="Y35" s="1216"/>
      <c r="Z35" s="1216"/>
      <c r="AA35" s="1216"/>
      <c r="AB35" s="1216"/>
    </row>
    <row r="36" spans="2:28">
      <c r="B36" s="1536"/>
      <c r="C36" s="1537">
        <v>2014</v>
      </c>
      <c r="D36" s="1538">
        <v>2015</v>
      </c>
      <c r="E36" s="1148"/>
    </row>
    <row r="37" spans="2:28">
      <c r="B37" s="1056" t="s">
        <v>414</v>
      </c>
      <c r="C37" s="1502">
        <v>190509</v>
      </c>
      <c r="D37" s="1503">
        <v>111111</v>
      </c>
      <c r="E37" s="1148"/>
    </row>
    <row r="38" spans="2:28" ht="12.75" thickBot="1">
      <c r="B38" s="1057" t="s">
        <v>415</v>
      </c>
      <c r="C38" s="1504">
        <v>520277510</v>
      </c>
      <c r="D38" s="1505">
        <v>537311200</v>
      </c>
      <c r="E38" s="1148"/>
    </row>
    <row r="39" spans="2:28">
      <c r="B39" s="1156" t="s">
        <v>1457</v>
      </c>
    </row>
    <row r="41" spans="2:28" ht="60.95" customHeight="1" thickBot="1">
      <c r="B41" s="1690" t="s">
        <v>1084</v>
      </c>
      <c r="C41" s="1690"/>
      <c r="D41" s="1690"/>
      <c r="E41" s="1690"/>
      <c r="F41" s="1690"/>
      <c r="G41" s="1690"/>
      <c r="H41" s="1690"/>
      <c r="I41" s="1690"/>
      <c r="J41" s="1690"/>
      <c r="K41" s="1690"/>
      <c r="L41" s="1690"/>
      <c r="M41" s="1690"/>
      <c r="N41" s="1690"/>
      <c r="O41" s="1690"/>
      <c r="P41" s="1690"/>
    </row>
    <row r="42" spans="2:28" ht="15" customHeight="1" thickTop="1">
      <c r="B42" s="1696"/>
      <c r="C42" s="1684"/>
      <c r="D42" s="1687" t="s">
        <v>44</v>
      </c>
      <c r="E42" s="1687" t="s">
        <v>123</v>
      </c>
      <c r="F42" s="1687"/>
      <c r="G42" s="1687"/>
      <c r="H42" s="1687"/>
      <c r="I42" s="1687" t="s">
        <v>124</v>
      </c>
      <c r="J42" s="1687"/>
      <c r="K42" s="1687"/>
      <c r="L42" s="1687" t="s">
        <v>45</v>
      </c>
      <c r="M42" s="1687"/>
      <c r="N42" s="1687"/>
      <c r="O42" s="1687"/>
      <c r="P42" s="1688"/>
    </row>
    <row r="43" spans="2:28" ht="45" customHeight="1">
      <c r="B43" s="1697"/>
      <c r="C43" s="1686"/>
      <c r="D43" s="1681"/>
      <c r="E43" s="1214" t="s">
        <v>46</v>
      </c>
      <c r="F43" s="1214" t="s">
        <v>1078</v>
      </c>
      <c r="G43" s="1214" t="s">
        <v>1077</v>
      </c>
      <c r="H43" s="1214" t="s">
        <v>1098</v>
      </c>
      <c r="I43" s="1214" t="s">
        <v>48</v>
      </c>
      <c r="J43" s="1214" t="s">
        <v>49</v>
      </c>
      <c r="K43" s="1214" t="s">
        <v>1441</v>
      </c>
      <c r="L43" s="1214" t="s">
        <v>1065</v>
      </c>
      <c r="M43" s="1214" t="s">
        <v>1066</v>
      </c>
      <c r="N43" s="1214" t="s">
        <v>1067</v>
      </c>
      <c r="O43" s="1214" t="s">
        <v>125</v>
      </c>
      <c r="P43" s="1215" t="s">
        <v>47</v>
      </c>
    </row>
    <row r="44" spans="2:28" ht="15" customHeight="1">
      <c r="B44" s="1692">
        <v>2014</v>
      </c>
      <c r="C44" s="198" t="s">
        <v>215</v>
      </c>
      <c r="D44" s="1051">
        <v>28439688.242990654</v>
      </c>
      <c r="E44" s="1051">
        <v>36049096.352941178</v>
      </c>
      <c r="F44" s="1051">
        <v>27626315</v>
      </c>
      <c r="G44" s="1051">
        <v>29922833.49122807</v>
      </c>
      <c r="H44" s="1051">
        <v>14265036.428571429</v>
      </c>
      <c r="I44" s="1051">
        <v>11942833.263157895</v>
      </c>
      <c r="J44" s="1051">
        <v>38164009.350000001</v>
      </c>
      <c r="K44" s="1051">
        <v>26866092.416666668</v>
      </c>
      <c r="L44" s="1051">
        <v>2512630.5471698111</v>
      </c>
      <c r="M44" s="1051">
        <v>11210733.961538462</v>
      </c>
      <c r="N44" s="1051">
        <v>30827505.933333334</v>
      </c>
      <c r="O44" s="1051">
        <v>165845042.38461539</v>
      </c>
      <c r="P44" s="1052"/>
    </row>
    <row r="45" spans="2:28" ht="15" customHeight="1">
      <c r="B45" s="1693"/>
      <c r="C45" s="199" t="s">
        <v>216</v>
      </c>
      <c r="D45" s="1051">
        <v>6086082</v>
      </c>
      <c r="E45" s="1051">
        <v>5195178</v>
      </c>
      <c r="F45" s="1051">
        <v>5589750</v>
      </c>
      <c r="G45" s="1051">
        <v>6196573</v>
      </c>
      <c r="H45" s="1051">
        <v>5884580</v>
      </c>
      <c r="I45" s="1051">
        <v>5300000</v>
      </c>
      <c r="J45" s="1051">
        <v>6148156.5</v>
      </c>
      <c r="K45" s="1051">
        <v>5904054</v>
      </c>
      <c r="L45" s="1051">
        <v>2011959</v>
      </c>
      <c r="M45" s="1051">
        <v>12969223.5</v>
      </c>
      <c r="N45" s="1051">
        <v>29667000</v>
      </c>
      <c r="O45" s="1051">
        <v>91154000</v>
      </c>
      <c r="P45" s="1052"/>
    </row>
    <row r="46" spans="2:28" ht="15" customHeight="1">
      <c r="B46" s="1693"/>
      <c r="C46" s="200" t="s">
        <v>44</v>
      </c>
      <c r="D46" s="1051">
        <v>3043046642</v>
      </c>
      <c r="E46" s="1051">
        <v>612834638</v>
      </c>
      <c r="F46" s="1051">
        <v>524899985</v>
      </c>
      <c r="G46" s="1051">
        <v>1705601509</v>
      </c>
      <c r="H46" s="1051">
        <v>199710510</v>
      </c>
      <c r="I46" s="1051">
        <v>226913832</v>
      </c>
      <c r="J46" s="1051">
        <v>1526560374</v>
      </c>
      <c r="K46" s="1051">
        <v>1289572436</v>
      </c>
      <c r="L46" s="1051">
        <v>133169419</v>
      </c>
      <c r="M46" s="1051">
        <v>291479083</v>
      </c>
      <c r="N46" s="1051">
        <v>462412589</v>
      </c>
      <c r="O46" s="1051">
        <v>2155985551</v>
      </c>
      <c r="P46" s="1052"/>
    </row>
    <row r="47" spans="2:28" ht="15" customHeight="1">
      <c r="B47" s="1692">
        <v>2015</v>
      </c>
      <c r="C47" s="199" t="s">
        <v>215</v>
      </c>
      <c r="D47" s="1051">
        <v>27030079.083333332</v>
      </c>
      <c r="E47" s="1051">
        <v>35635833.705882356</v>
      </c>
      <c r="F47" s="1051">
        <v>24832208.947368421</v>
      </c>
      <c r="G47" s="1051">
        <v>28370450.913793102</v>
      </c>
      <c r="H47" s="1051">
        <v>14010088.928571429</v>
      </c>
      <c r="I47" s="1051">
        <v>11402580.947368421</v>
      </c>
      <c r="J47" s="1051">
        <v>37533594.100000001</v>
      </c>
      <c r="K47" s="1051">
        <v>24515423.244897958</v>
      </c>
      <c r="L47" s="1051">
        <v>2792009.5849056602</v>
      </c>
      <c r="M47" s="1051">
        <v>12219800.76923077</v>
      </c>
      <c r="N47" s="1051">
        <v>33244461.266666666</v>
      </c>
      <c r="O47" s="1051">
        <v>149145407.23076922</v>
      </c>
      <c r="P47" s="1052">
        <v>16000000</v>
      </c>
    </row>
    <row r="48" spans="2:28" ht="15" customHeight="1">
      <c r="B48" s="1693"/>
      <c r="C48" s="199" t="s">
        <v>216</v>
      </c>
      <c r="D48" s="1051">
        <v>6646697.5</v>
      </c>
      <c r="E48" s="1051">
        <v>6693395</v>
      </c>
      <c r="F48" s="1051">
        <v>6100000</v>
      </c>
      <c r="G48" s="1051">
        <v>6800000</v>
      </c>
      <c r="H48" s="1051">
        <v>6406449</v>
      </c>
      <c r="I48" s="1051">
        <v>6693395</v>
      </c>
      <c r="J48" s="1051">
        <v>6052449</v>
      </c>
      <c r="K48" s="1051">
        <v>6816000</v>
      </c>
      <c r="L48" s="1051">
        <v>2475148</v>
      </c>
      <c r="M48" s="1051">
        <v>12442198.5</v>
      </c>
      <c r="N48" s="1051">
        <v>32075003</v>
      </c>
      <c r="O48" s="1051">
        <v>90500000</v>
      </c>
      <c r="P48" s="1052">
        <v>16000000</v>
      </c>
    </row>
    <row r="49" spans="2:28" ht="15" customHeight="1" thickBot="1">
      <c r="B49" s="1694"/>
      <c r="C49" s="201" t="s">
        <v>44</v>
      </c>
      <c r="D49" s="1053">
        <v>2919248541</v>
      </c>
      <c r="E49" s="1053">
        <v>605809173</v>
      </c>
      <c r="F49" s="1053">
        <v>471811970</v>
      </c>
      <c r="G49" s="1053">
        <v>1645486153</v>
      </c>
      <c r="H49" s="1053">
        <v>196141245</v>
      </c>
      <c r="I49" s="1053">
        <v>216649038</v>
      </c>
      <c r="J49" s="1053">
        <v>1501343764</v>
      </c>
      <c r="K49" s="1053">
        <v>1201255739</v>
      </c>
      <c r="L49" s="1053">
        <v>147976508</v>
      </c>
      <c r="M49" s="1053">
        <v>317714820</v>
      </c>
      <c r="N49" s="1053">
        <v>498666919</v>
      </c>
      <c r="O49" s="1053">
        <v>1938890294</v>
      </c>
      <c r="P49" s="1054">
        <v>16000000</v>
      </c>
    </row>
    <row r="50" spans="2:28" ht="24.95" customHeight="1" thickTop="1">
      <c r="B50" s="1695" t="s">
        <v>1457</v>
      </c>
      <c r="C50" s="1695"/>
      <c r="D50" s="1695"/>
      <c r="E50" s="1695"/>
      <c r="F50" s="1695"/>
      <c r="G50" s="1695"/>
      <c r="H50" s="1695"/>
      <c r="I50" s="1695"/>
      <c r="J50" s="1695"/>
      <c r="K50" s="1695"/>
      <c r="L50" s="1695"/>
      <c r="M50" s="1695"/>
      <c r="N50" s="1695"/>
      <c r="O50" s="1695"/>
      <c r="P50" s="1695"/>
      <c r="Q50" s="1695"/>
      <c r="R50" s="1695"/>
      <c r="S50" s="1695"/>
      <c r="T50" s="1695"/>
      <c r="U50" s="1695"/>
      <c r="V50" s="1695"/>
      <c r="W50" s="1695"/>
      <c r="X50" s="1695"/>
      <c r="Y50" s="1695"/>
      <c r="Z50" s="1695"/>
      <c r="AA50" s="1695"/>
      <c r="AB50" s="1695"/>
    </row>
  </sheetData>
  <mergeCells count="52">
    <mergeCell ref="B44:B46"/>
    <mergeCell ref="B47:B49"/>
    <mergeCell ref="B50:AB50"/>
    <mergeCell ref="B42:C43"/>
    <mergeCell ref="D42:D43"/>
    <mergeCell ref="E42:H42"/>
    <mergeCell ref="I42:K42"/>
    <mergeCell ref="L42:P42"/>
    <mergeCell ref="B33:AB33"/>
    <mergeCell ref="B41:P41"/>
    <mergeCell ref="K21:L21"/>
    <mergeCell ref="M21:N21"/>
    <mergeCell ref="O21:P21"/>
    <mergeCell ref="Q21:R21"/>
    <mergeCell ref="S21:T21"/>
    <mergeCell ref="U21:V21"/>
    <mergeCell ref="B20:B22"/>
    <mergeCell ref="C20:D20"/>
    <mergeCell ref="E20:L20"/>
    <mergeCell ref="M20:R20"/>
    <mergeCell ref="S20:AB20"/>
    <mergeCell ref="B35:D35"/>
    <mergeCell ref="C21:C22"/>
    <mergeCell ref="D21:D22"/>
    <mergeCell ref="S5:T5"/>
    <mergeCell ref="U5:V5"/>
    <mergeCell ref="W5:X5"/>
    <mergeCell ref="Y5:Z5"/>
    <mergeCell ref="B19:AB19"/>
    <mergeCell ref="B17:AB17"/>
    <mergeCell ref="Q5:R5"/>
    <mergeCell ref="E21:F21"/>
    <mergeCell ref="G21:H21"/>
    <mergeCell ref="I21:J21"/>
    <mergeCell ref="W21:X21"/>
    <mergeCell ref="Y21:Z21"/>
    <mergeCell ref="AA21:AB21"/>
    <mergeCell ref="B3:AB3"/>
    <mergeCell ref="B4:B6"/>
    <mergeCell ref="C4:D4"/>
    <mergeCell ref="E4:L4"/>
    <mergeCell ref="M4:R4"/>
    <mergeCell ref="C5:C6"/>
    <mergeCell ref="S4:AB4"/>
    <mergeCell ref="D5:D6"/>
    <mergeCell ref="E5:F5"/>
    <mergeCell ref="G5:H5"/>
    <mergeCell ref="I5:J5"/>
    <mergeCell ref="K5:L5"/>
    <mergeCell ref="M5:N5"/>
    <mergeCell ref="O5:P5"/>
    <mergeCell ref="AA5:AB5"/>
  </mergeCells>
  <hyperlinks>
    <hyperlink ref="A1" location="Índice!A1" display="Índice!A1"/>
  </hyperlinks>
  <pageMargins left="0.511811024" right="0.511811024" top="0.78740157499999996" bottom="0.78740157499999996" header="0.31496062000000002" footer="0.3149606200000000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7"/>
  <sheetViews>
    <sheetView topLeftCell="A16" zoomScaleNormal="100" workbookViewId="0"/>
  </sheetViews>
  <sheetFormatPr defaultRowHeight="14.25"/>
  <cols>
    <col min="2" max="2" width="25" customWidth="1"/>
    <col min="3" max="28" width="13.875" customWidth="1"/>
  </cols>
  <sheetData>
    <row r="1" spans="1:12">
      <c r="A1" s="1" t="s">
        <v>2</v>
      </c>
    </row>
    <row r="3" spans="1:12" ht="52.5" customHeight="1" thickBot="1">
      <c r="B3" s="1615" t="s">
        <v>1089</v>
      </c>
      <c r="C3" s="1615"/>
      <c r="D3" s="1615"/>
      <c r="E3" s="1615"/>
      <c r="F3" s="1615"/>
      <c r="G3" s="1615"/>
      <c r="H3" s="1615"/>
      <c r="I3" s="1615"/>
      <c r="J3" s="1615"/>
      <c r="K3" s="1615"/>
      <c r="L3" s="1615"/>
    </row>
    <row r="4" spans="1:12" ht="15" thickTop="1">
      <c r="B4" s="114"/>
      <c r="C4" s="115" t="s">
        <v>325</v>
      </c>
      <c r="D4" s="115" t="s">
        <v>326</v>
      </c>
      <c r="E4" s="115" t="s">
        <v>327</v>
      </c>
      <c r="F4" s="115" t="s">
        <v>328</v>
      </c>
      <c r="G4" s="115" t="s">
        <v>1086</v>
      </c>
      <c r="H4" s="115" t="s">
        <v>1087</v>
      </c>
      <c r="I4" s="115" t="s">
        <v>1088</v>
      </c>
      <c r="J4" s="115" t="s">
        <v>329</v>
      </c>
      <c r="K4" s="116" t="s">
        <v>47</v>
      </c>
    </row>
    <row r="5" spans="1:12" ht="47.25" customHeight="1">
      <c r="B5" s="117" t="s">
        <v>330</v>
      </c>
      <c r="C5" s="126">
        <v>0.23893805309734514</v>
      </c>
      <c r="D5" s="126">
        <v>0</v>
      </c>
      <c r="E5" s="126">
        <v>0.13274336283185842</v>
      </c>
      <c r="F5" s="126">
        <v>0.13274336283185842</v>
      </c>
      <c r="G5" s="126">
        <v>0.10619469026548672</v>
      </c>
      <c r="H5" s="126">
        <v>0.12389380530973451</v>
      </c>
      <c r="I5" s="126">
        <v>0.11504424778761062</v>
      </c>
      <c r="J5" s="126">
        <v>0.13274336283185842</v>
      </c>
      <c r="K5" s="127">
        <v>1.7699115044247787E-2</v>
      </c>
    </row>
    <row r="6" spans="1:12" ht="24">
      <c r="B6" s="120" t="s">
        <v>331</v>
      </c>
      <c r="C6" s="128">
        <v>0.1415929203539823</v>
      </c>
      <c r="D6" s="128">
        <v>0</v>
      </c>
      <c r="E6" s="128">
        <v>8.8495575221238937E-3</v>
      </c>
      <c r="F6" s="128">
        <v>0.10619469026548672</v>
      </c>
      <c r="G6" s="128">
        <v>0.12389380530973451</v>
      </c>
      <c r="H6" s="128">
        <v>0.10619469026548672</v>
      </c>
      <c r="I6" s="128">
        <v>0.26548672566371684</v>
      </c>
      <c r="J6" s="128">
        <v>0.23008849557522124</v>
      </c>
      <c r="K6" s="129">
        <v>1.7699115044247787E-2</v>
      </c>
    </row>
    <row r="7" spans="1:12" ht="24.75" thickBot="1">
      <c r="B7" s="123" t="s">
        <v>332</v>
      </c>
      <c r="C7" s="130">
        <v>0</v>
      </c>
      <c r="D7" s="130">
        <v>0.11504424778761062</v>
      </c>
      <c r="E7" s="130">
        <v>0.21238938053097345</v>
      </c>
      <c r="F7" s="130">
        <v>0.29203539823008851</v>
      </c>
      <c r="G7" s="130">
        <v>0.26548672566371684</v>
      </c>
      <c r="H7" s="130">
        <v>7.0796460176991149E-2</v>
      </c>
      <c r="I7" s="130">
        <v>1.7699115044247787E-2</v>
      </c>
      <c r="J7" s="130">
        <v>8.8495575221238937E-3</v>
      </c>
      <c r="K7" s="131">
        <v>1.7699115044247787E-2</v>
      </c>
    </row>
    <row r="8" spans="1:12" ht="15.75" customHeight="1" thickTop="1">
      <c r="B8" s="1616" t="s">
        <v>1457</v>
      </c>
      <c r="C8" s="1616"/>
      <c r="D8" s="1616"/>
      <c r="E8" s="1616"/>
      <c r="F8" s="1616"/>
      <c r="G8" s="1616"/>
      <c r="H8" s="1616"/>
      <c r="I8" s="1616"/>
      <c r="J8" s="1616"/>
      <c r="K8" s="1616"/>
      <c r="L8" s="1616"/>
    </row>
    <row r="10" spans="1:12" s="782" customFormat="1" ht="52.5" customHeight="1" thickBot="1">
      <c r="B10" s="1615" t="s">
        <v>1090</v>
      </c>
      <c r="C10" s="1615"/>
      <c r="D10" s="1615"/>
      <c r="E10" s="1615"/>
      <c r="F10" s="1615"/>
      <c r="G10" s="1615"/>
      <c r="H10" s="1615"/>
      <c r="I10" s="1615"/>
      <c r="J10" s="1615"/>
      <c r="K10" s="1615"/>
      <c r="L10" s="1615"/>
    </row>
    <row r="11" spans="1:12" s="782" customFormat="1" ht="15" thickTop="1">
      <c r="B11" s="114"/>
      <c r="C11" s="115" t="s">
        <v>325</v>
      </c>
      <c r="D11" s="115" t="s">
        <v>326</v>
      </c>
      <c r="E11" s="115" t="s">
        <v>327</v>
      </c>
      <c r="F11" s="115" t="s">
        <v>328</v>
      </c>
      <c r="G11" s="115" t="s">
        <v>1086</v>
      </c>
      <c r="H11" s="115" t="s">
        <v>1087</v>
      </c>
      <c r="I11" s="115" t="s">
        <v>1088</v>
      </c>
      <c r="J11" s="115" t="s">
        <v>329</v>
      </c>
      <c r="K11" s="116" t="s">
        <v>47</v>
      </c>
    </row>
    <row r="12" spans="1:12" s="782" customFormat="1" ht="42.75" customHeight="1">
      <c r="B12" s="117" t="s">
        <v>330</v>
      </c>
      <c r="C12" s="118">
        <v>27</v>
      </c>
      <c r="D12" s="118">
        <v>0</v>
      </c>
      <c r="E12" s="118">
        <v>15</v>
      </c>
      <c r="F12" s="118">
        <v>15</v>
      </c>
      <c r="G12" s="118">
        <v>12</v>
      </c>
      <c r="H12" s="118">
        <v>14</v>
      </c>
      <c r="I12" s="118">
        <v>13</v>
      </c>
      <c r="J12" s="118">
        <v>15</v>
      </c>
      <c r="K12" s="119">
        <v>2</v>
      </c>
    </row>
    <row r="13" spans="1:12" s="782" customFormat="1" ht="24">
      <c r="B13" s="120" t="s">
        <v>331</v>
      </c>
      <c r="C13" s="121">
        <v>16</v>
      </c>
      <c r="D13" s="121">
        <v>0</v>
      </c>
      <c r="E13" s="121">
        <v>1</v>
      </c>
      <c r="F13" s="121">
        <v>12</v>
      </c>
      <c r="G13" s="121">
        <v>14</v>
      </c>
      <c r="H13" s="121">
        <v>12</v>
      </c>
      <c r="I13" s="121">
        <v>30</v>
      </c>
      <c r="J13" s="121">
        <v>26</v>
      </c>
      <c r="K13" s="122">
        <v>2</v>
      </c>
    </row>
    <row r="14" spans="1:12" s="782" customFormat="1" ht="24.75" thickBot="1">
      <c r="B14" s="123" t="s">
        <v>332</v>
      </c>
      <c r="C14" s="124">
        <v>0</v>
      </c>
      <c r="D14" s="124">
        <v>13</v>
      </c>
      <c r="E14" s="124">
        <v>24</v>
      </c>
      <c r="F14" s="124">
        <v>33</v>
      </c>
      <c r="G14" s="124">
        <v>30</v>
      </c>
      <c r="H14" s="124">
        <v>8</v>
      </c>
      <c r="I14" s="124">
        <v>2</v>
      </c>
      <c r="J14" s="124">
        <v>1</v>
      </c>
      <c r="K14" s="125">
        <v>2</v>
      </c>
    </row>
    <row r="15" spans="1:12" s="782" customFormat="1" ht="15.75" customHeight="1" thickTop="1">
      <c r="B15" s="1616" t="s">
        <v>1457</v>
      </c>
      <c r="C15" s="1616"/>
      <c r="D15" s="1616"/>
      <c r="E15" s="1616"/>
      <c r="F15" s="1616"/>
      <c r="G15" s="1616"/>
      <c r="H15" s="1616"/>
      <c r="I15" s="1616"/>
      <c r="J15" s="1616"/>
      <c r="K15" s="1616"/>
      <c r="L15" s="1616"/>
    </row>
    <row r="17" spans="2:28">
      <c r="B17" s="873"/>
    </row>
    <row r="18" spans="2:28" ht="51" customHeight="1" thickBot="1">
      <c r="B18" s="1698" t="s">
        <v>1388</v>
      </c>
      <c r="C18" s="1698"/>
      <c r="D18" s="1698"/>
      <c r="E18" s="1698"/>
      <c r="F18" s="1698"/>
      <c r="G18" s="1698"/>
      <c r="H18" s="1698"/>
      <c r="I18" s="1698"/>
      <c r="J18" s="1698"/>
      <c r="K18" s="1698"/>
      <c r="L18" s="1698"/>
      <c r="M18" s="1698"/>
      <c r="N18" s="1698"/>
      <c r="O18" s="1698"/>
      <c r="P18" s="1698"/>
    </row>
    <row r="19" spans="2:28" ht="15.75" customHeight="1" thickTop="1">
      <c r="B19" s="1699"/>
      <c r="C19" s="1700"/>
      <c r="D19" s="1703" t="s">
        <v>406</v>
      </c>
      <c r="E19" s="1703" t="s">
        <v>123</v>
      </c>
      <c r="F19" s="1703"/>
      <c r="G19" s="1703"/>
      <c r="H19" s="1703"/>
      <c r="I19" s="1703" t="s">
        <v>124</v>
      </c>
      <c r="J19" s="1703"/>
      <c r="K19" s="1703"/>
      <c r="L19" s="1703" t="s">
        <v>45</v>
      </c>
      <c r="M19" s="1703"/>
      <c r="N19" s="1703"/>
      <c r="O19" s="1703"/>
      <c r="P19" s="1705"/>
    </row>
    <row r="20" spans="2:28" ht="36">
      <c r="B20" s="1701"/>
      <c r="C20" s="1702"/>
      <c r="D20" s="1704"/>
      <c r="E20" s="154" t="s">
        <v>46</v>
      </c>
      <c r="F20" s="154" t="s">
        <v>1078</v>
      </c>
      <c r="G20" s="154" t="s">
        <v>1077</v>
      </c>
      <c r="H20" s="154" t="s">
        <v>1098</v>
      </c>
      <c r="I20" s="154" t="s">
        <v>48</v>
      </c>
      <c r="J20" s="154" t="s">
        <v>49</v>
      </c>
      <c r="K20" s="154" t="s">
        <v>1441</v>
      </c>
      <c r="L20" s="154" t="s">
        <v>1065</v>
      </c>
      <c r="M20" s="154" t="s">
        <v>1066</v>
      </c>
      <c r="N20" s="154" t="s">
        <v>1067</v>
      </c>
      <c r="O20" s="154" t="s">
        <v>125</v>
      </c>
      <c r="P20" s="155" t="s">
        <v>47</v>
      </c>
    </row>
    <row r="21" spans="2:28" ht="23.25" customHeight="1">
      <c r="B21" s="1706" t="s">
        <v>330</v>
      </c>
      <c r="C21" s="156" t="s">
        <v>1017</v>
      </c>
      <c r="D21" s="157">
        <v>31.783783783783782</v>
      </c>
      <c r="E21" s="157">
        <v>64.444444444444443</v>
      </c>
      <c r="F21" s="157">
        <v>29.368421052631579</v>
      </c>
      <c r="G21" s="157">
        <v>25.55</v>
      </c>
      <c r="H21" s="157">
        <v>19.785714285714285</v>
      </c>
      <c r="I21" s="157">
        <v>73.315789473684205</v>
      </c>
      <c r="J21" s="157">
        <v>3.7560975609756095</v>
      </c>
      <c r="K21" s="157">
        <v>38.843137254901961</v>
      </c>
      <c r="L21" s="157">
        <v>31.528301886792452</v>
      </c>
      <c r="M21" s="157">
        <v>38.44</v>
      </c>
      <c r="N21" s="157">
        <v>20.866666666666667</v>
      </c>
      <c r="O21" s="157">
        <v>28.692307692307693</v>
      </c>
      <c r="P21" s="158">
        <v>42</v>
      </c>
    </row>
    <row r="22" spans="2:28" ht="23.25" customHeight="1">
      <c r="B22" s="1707"/>
      <c r="C22" s="159" t="s">
        <v>1018</v>
      </c>
      <c r="D22" s="160">
        <v>17</v>
      </c>
      <c r="E22" s="160">
        <v>73</v>
      </c>
      <c r="F22" s="160">
        <v>17</v>
      </c>
      <c r="G22" s="160">
        <v>11.5</v>
      </c>
      <c r="H22" s="160">
        <v>2</v>
      </c>
      <c r="I22" s="160">
        <v>90</v>
      </c>
      <c r="J22" s="160">
        <v>0</v>
      </c>
      <c r="K22" s="160">
        <v>39</v>
      </c>
      <c r="L22" s="160">
        <v>17</v>
      </c>
      <c r="M22" s="160">
        <v>33</v>
      </c>
      <c r="N22" s="160">
        <v>1</v>
      </c>
      <c r="O22" s="160">
        <v>10</v>
      </c>
      <c r="P22" s="161">
        <v>39</v>
      </c>
    </row>
    <row r="23" spans="2:28" ht="24">
      <c r="B23" s="1707" t="s">
        <v>331</v>
      </c>
      <c r="C23" s="156" t="s">
        <v>1017</v>
      </c>
      <c r="D23" s="160">
        <v>44.549549549549546</v>
      </c>
      <c r="E23" s="160">
        <v>28.444444444444443</v>
      </c>
      <c r="F23" s="160">
        <v>42.157894736842103</v>
      </c>
      <c r="G23" s="160">
        <v>50.866666666666667</v>
      </c>
      <c r="H23" s="160">
        <v>41.428571428571431</v>
      </c>
      <c r="I23" s="160">
        <v>5.5789473684210522</v>
      </c>
      <c r="J23" s="160">
        <v>67.634146341463421</v>
      </c>
      <c r="K23" s="160">
        <v>40.509803921568626</v>
      </c>
      <c r="L23" s="160">
        <v>41.245283018867923</v>
      </c>
      <c r="M23" s="160">
        <v>42.24</v>
      </c>
      <c r="N23" s="160">
        <v>55.06666666666667</v>
      </c>
      <c r="O23" s="160">
        <v>52.230769230769234</v>
      </c>
      <c r="P23" s="161">
        <v>39.6</v>
      </c>
    </row>
    <row r="24" spans="2:28" ht="24">
      <c r="B24" s="1707"/>
      <c r="C24" s="159" t="s">
        <v>1018</v>
      </c>
      <c r="D24" s="160">
        <v>45</v>
      </c>
      <c r="E24" s="160">
        <v>23.5</v>
      </c>
      <c r="F24" s="160">
        <v>48</v>
      </c>
      <c r="G24" s="160">
        <v>50</v>
      </c>
      <c r="H24" s="160">
        <v>46</v>
      </c>
      <c r="I24" s="160">
        <v>0</v>
      </c>
      <c r="J24" s="160">
        <v>72</v>
      </c>
      <c r="K24" s="160">
        <v>40</v>
      </c>
      <c r="L24" s="160">
        <v>42</v>
      </c>
      <c r="M24" s="160">
        <v>30</v>
      </c>
      <c r="N24" s="160">
        <v>66</v>
      </c>
      <c r="O24" s="160">
        <v>58</v>
      </c>
      <c r="P24" s="161">
        <v>41</v>
      </c>
    </row>
    <row r="25" spans="2:28" ht="24">
      <c r="B25" s="1707" t="s">
        <v>332</v>
      </c>
      <c r="C25" s="156" t="s">
        <v>1017</v>
      </c>
      <c r="D25" s="160">
        <v>23.666666666666668</v>
      </c>
      <c r="E25" s="160">
        <v>7.1111111111111107</v>
      </c>
      <c r="F25" s="160">
        <v>28.473684210526315</v>
      </c>
      <c r="G25" s="160">
        <v>23.583333333333332</v>
      </c>
      <c r="H25" s="160">
        <v>38.785714285714285</v>
      </c>
      <c r="I25" s="160">
        <v>21.105263157894736</v>
      </c>
      <c r="J25" s="160">
        <v>28.609756097560975</v>
      </c>
      <c r="K25" s="160">
        <v>20.647058823529413</v>
      </c>
      <c r="L25" s="160">
        <v>27.226415094339622</v>
      </c>
      <c r="M25" s="160">
        <v>19.32</v>
      </c>
      <c r="N25" s="160">
        <v>24.066666666666666</v>
      </c>
      <c r="O25" s="160">
        <v>19.076923076923077</v>
      </c>
      <c r="P25" s="161">
        <v>18.399999999999999</v>
      </c>
    </row>
    <row r="26" spans="2:28" ht="24.75" thickBot="1">
      <c r="B26" s="1708"/>
      <c r="C26" s="1058" t="s">
        <v>1018</v>
      </c>
      <c r="D26" s="1059">
        <v>20</v>
      </c>
      <c r="E26" s="1059">
        <v>3.5</v>
      </c>
      <c r="F26" s="1059">
        <v>30</v>
      </c>
      <c r="G26" s="1059">
        <v>19.5</v>
      </c>
      <c r="H26" s="1059">
        <v>28.5</v>
      </c>
      <c r="I26" s="1059">
        <v>10</v>
      </c>
      <c r="J26" s="1059">
        <v>25</v>
      </c>
      <c r="K26" s="1059">
        <v>17</v>
      </c>
      <c r="L26" s="1059">
        <v>20</v>
      </c>
      <c r="M26" s="1059">
        <v>10</v>
      </c>
      <c r="N26" s="1059">
        <v>25</v>
      </c>
      <c r="O26" s="1059">
        <v>13</v>
      </c>
      <c r="P26" s="1060">
        <v>20</v>
      </c>
    </row>
    <row r="27" spans="2:28" ht="31.5" customHeight="1">
      <c r="B27" s="1709" t="s">
        <v>1459</v>
      </c>
      <c r="C27" s="1709"/>
      <c r="D27" s="1709"/>
      <c r="E27" s="1709"/>
      <c r="F27" s="1709"/>
      <c r="G27" s="1709"/>
      <c r="H27" s="1709"/>
      <c r="I27" s="1709"/>
      <c r="J27" s="1709"/>
      <c r="K27" s="1709"/>
      <c r="L27" s="1709"/>
      <c r="M27" s="1709"/>
      <c r="N27" s="1709"/>
      <c r="O27" s="1709"/>
      <c r="P27" s="1709"/>
    </row>
    <row r="30" spans="2:28" ht="50.25" customHeight="1" thickBot="1">
      <c r="B30" s="1698" t="s">
        <v>1368</v>
      </c>
      <c r="C30" s="1698"/>
      <c r="D30" s="1698"/>
      <c r="E30" s="1698"/>
      <c r="F30" s="1698"/>
      <c r="G30" s="1698"/>
      <c r="H30" s="1698"/>
      <c r="I30" s="1698"/>
      <c r="J30" s="1698"/>
      <c r="K30" s="1698"/>
      <c r="L30" s="1698"/>
      <c r="M30" s="1698"/>
      <c r="N30" s="1698"/>
      <c r="O30" s="1698"/>
      <c r="P30" s="1698"/>
      <c r="Q30" s="1698"/>
      <c r="R30" s="1698"/>
      <c r="S30" s="1698"/>
      <c r="T30" s="1698"/>
      <c r="U30" s="1698"/>
      <c r="V30" s="1698"/>
      <c r="W30" s="1698"/>
      <c r="X30" s="1698"/>
      <c r="Y30" s="1698"/>
      <c r="Z30" s="1698"/>
      <c r="AA30" s="1698"/>
      <c r="AB30" s="1698"/>
    </row>
    <row r="31" spans="2:28" ht="15" thickTop="1">
      <c r="B31" s="1700"/>
      <c r="C31" s="1703" t="s">
        <v>44</v>
      </c>
      <c r="D31" s="1703"/>
      <c r="E31" s="1703" t="s">
        <v>123</v>
      </c>
      <c r="F31" s="1703"/>
      <c r="G31" s="1703"/>
      <c r="H31" s="1703"/>
      <c r="I31" s="1703"/>
      <c r="J31" s="1703"/>
      <c r="K31" s="1703"/>
      <c r="L31" s="1703"/>
      <c r="M31" s="1703" t="s">
        <v>124</v>
      </c>
      <c r="N31" s="1703"/>
      <c r="O31" s="1703"/>
      <c r="P31" s="1703"/>
      <c r="Q31" s="1703"/>
      <c r="R31" s="1703"/>
      <c r="S31" s="1703" t="s">
        <v>45</v>
      </c>
      <c r="T31" s="1703"/>
      <c r="U31" s="1703"/>
      <c r="V31" s="1703"/>
      <c r="W31" s="1703"/>
      <c r="X31" s="1703"/>
      <c r="Y31" s="1703"/>
      <c r="Z31" s="1703"/>
      <c r="AA31" s="1703"/>
      <c r="AB31" s="1705"/>
    </row>
    <row r="32" spans="2:28" ht="28.5" customHeight="1">
      <c r="B32" s="1710"/>
      <c r="C32" s="1704" t="s">
        <v>127</v>
      </c>
      <c r="D32" s="1704" t="s">
        <v>128</v>
      </c>
      <c r="E32" s="1704" t="s">
        <v>46</v>
      </c>
      <c r="F32" s="1704"/>
      <c r="G32" s="1704" t="s">
        <v>1078</v>
      </c>
      <c r="H32" s="1704"/>
      <c r="I32" s="1704" t="s">
        <v>1077</v>
      </c>
      <c r="J32" s="1704"/>
      <c r="K32" s="1704" t="s">
        <v>1098</v>
      </c>
      <c r="L32" s="1704"/>
      <c r="M32" s="1704" t="s">
        <v>48</v>
      </c>
      <c r="N32" s="1704"/>
      <c r="O32" s="1704" t="s">
        <v>49</v>
      </c>
      <c r="P32" s="1704"/>
      <c r="Q32" s="1704" t="s">
        <v>1441</v>
      </c>
      <c r="R32" s="1704"/>
      <c r="S32" s="1704" t="s">
        <v>1065</v>
      </c>
      <c r="T32" s="1704"/>
      <c r="U32" s="1704" t="s">
        <v>1066</v>
      </c>
      <c r="V32" s="1704"/>
      <c r="W32" s="1704" t="s">
        <v>1067</v>
      </c>
      <c r="X32" s="1704"/>
      <c r="Y32" s="1704" t="s">
        <v>125</v>
      </c>
      <c r="Z32" s="1704"/>
      <c r="AA32" s="1704" t="s">
        <v>47</v>
      </c>
      <c r="AB32" s="1711"/>
    </row>
    <row r="33" spans="2:28">
      <c r="B33" s="1702"/>
      <c r="C33" s="1704"/>
      <c r="D33" s="1704"/>
      <c r="E33" s="154" t="s">
        <v>127</v>
      </c>
      <c r="F33" s="154" t="s">
        <v>128</v>
      </c>
      <c r="G33" s="154" t="s">
        <v>127</v>
      </c>
      <c r="H33" s="154" t="s">
        <v>128</v>
      </c>
      <c r="I33" s="154" t="s">
        <v>127</v>
      </c>
      <c r="J33" s="154" t="s">
        <v>128</v>
      </c>
      <c r="K33" s="154" t="s">
        <v>127</v>
      </c>
      <c r="L33" s="154" t="s">
        <v>128</v>
      </c>
      <c r="M33" s="154" t="s">
        <v>127</v>
      </c>
      <c r="N33" s="154" t="s">
        <v>128</v>
      </c>
      <c r="O33" s="154" t="s">
        <v>127</v>
      </c>
      <c r="P33" s="154" t="s">
        <v>128</v>
      </c>
      <c r="Q33" s="154" t="s">
        <v>127</v>
      </c>
      <c r="R33" s="154" t="s">
        <v>128</v>
      </c>
      <c r="S33" s="154" t="s">
        <v>127</v>
      </c>
      <c r="T33" s="154" t="s">
        <v>128</v>
      </c>
      <c r="U33" s="154" t="s">
        <v>127</v>
      </c>
      <c r="V33" s="154" t="s">
        <v>128</v>
      </c>
      <c r="W33" s="154" t="s">
        <v>127</v>
      </c>
      <c r="X33" s="154" t="s">
        <v>128</v>
      </c>
      <c r="Y33" s="154" t="s">
        <v>127</v>
      </c>
      <c r="Z33" s="154" t="s">
        <v>128</v>
      </c>
      <c r="AA33" s="154" t="s">
        <v>127</v>
      </c>
      <c r="AB33" s="155" t="s">
        <v>128</v>
      </c>
    </row>
    <row r="34" spans="2:28">
      <c r="B34" s="163" t="s">
        <v>325</v>
      </c>
      <c r="C34" s="157">
        <v>27</v>
      </c>
      <c r="D34" s="164">
        <v>0.23893805309734514</v>
      </c>
      <c r="E34" s="157">
        <v>0</v>
      </c>
      <c r="F34" s="164">
        <v>0</v>
      </c>
      <c r="G34" s="157">
        <v>6</v>
      </c>
      <c r="H34" s="164">
        <v>0.31578947368421051</v>
      </c>
      <c r="I34" s="157">
        <v>15</v>
      </c>
      <c r="J34" s="164">
        <v>0.25</v>
      </c>
      <c r="K34" s="157">
        <v>6</v>
      </c>
      <c r="L34" s="164">
        <v>0.42857142857142855</v>
      </c>
      <c r="M34" s="157">
        <v>2</v>
      </c>
      <c r="N34" s="164">
        <v>0.1</v>
      </c>
      <c r="O34" s="157">
        <v>24</v>
      </c>
      <c r="P34" s="164">
        <v>0.5714285714285714</v>
      </c>
      <c r="Q34" s="157">
        <v>1</v>
      </c>
      <c r="R34" s="164">
        <v>1.9607843137254902E-2</v>
      </c>
      <c r="S34" s="157">
        <v>14</v>
      </c>
      <c r="T34" s="164">
        <v>0.26415094339622641</v>
      </c>
      <c r="U34" s="157">
        <v>3</v>
      </c>
      <c r="V34" s="164">
        <v>0.11538461538461538</v>
      </c>
      <c r="W34" s="157">
        <v>7</v>
      </c>
      <c r="X34" s="164">
        <v>0.46666666666666662</v>
      </c>
      <c r="Y34" s="157">
        <v>2</v>
      </c>
      <c r="Z34" s="164">
        <v>0.15384615384615385</v>
      </c>
      <c r="AA34" s="157">
        <v>1</v>
      </c>
      <c r="AB34" s="165">
        <v>0.16666666666666663</v>
      </c>
    </row>
    <row r="35" spans="2:28" ht="24">
      <c r="B35" s="166" t="s">
        <v>407</v>
      </c>
      <c r="C35" s="160">
        <v>84</v>
      </c>
      <c r="D35" s="167">
        <v>0.74336283185840712</v>
      </c>
      <c r="E35" s="160">
        <v>18</v>
      </c>
      <c r="F35" s="167">
        <v>0.9</v>
      </c>
      <c r="G35" s="160">
        <v>13</v>
      </c>
      <c r="H35" s="167">
        <v>0.68421052631578949</v>
      </c>
      <c r="I35" s="160">
        <v>45</v>
      </c>
      <c r="J35" s="167">
        <v>0.75</v>
      </c>
      <c r="K35" s="160">
        <v>8</v>
      </c>
      <c r="L35" s="167">
        <v>0.5714285714285714</v>
      </c>
      <c r="M35" s="160">
        <v>17</v>
      </c>
      <c r="N35" s="167">
        <v>0.85</v>
      </c>
      <c r="O35" s="160">
        <v>17</v>
      </c>
      <c r="P35" s="167">
        <v>0.40476190476190477</v>
      </c>
      <c r="Q35" s="160">
        <v>50</v>
      </c>
      <c r="R35" s="167">
        <v>0.98039215686274506</v>
      </c>
      <c r="S35" s="160">
        <v>39</v>
      </c>
      <c r="T35" s="167">
        <v>0.73584905660377364</v>
      </c>
      <c r="U35" s="160">
        <v>22</v>
      </c>
      <c r="V35" s="167">
        <v>0.84615384615384615</v>
      </c>
      <c r="W35" s="160">
        <v>8</v>
      </c>
      <c r="X35" s="167">
        <v>0.53333333333333333</v>
      </c>
      <c r="Y35" s="160">
        <v>11</v>
      </c>
      <c r="Z35" s="167">
        <v>0.84615384615384615</v>
      </c>
      <c r="AA35" s="160">
        <v>4</v>
      </c>
      <c r="AB35" s="168">
        <v>0.66666666666666652</v>
      </c>
    </row>
    <row r="36" spans="2:28">
      <c r="B36" s="166" t="s">
        <v>47</v>
      </c>
      <c r="C36" s="160">
        <v>2</v>
      </c>
      <c r="D36" s="167">
        <v>1.7699115044247787E-2</v>
      </c>
      <c r="E36" s="160">
        <v>2</v>
      </c>
      <c r="F36" s="167">
        <v>0.1</v>
      </c>
      <c r="G36" s="160">
        <v>0</v>
      </c>
      <c r="H36" s="167">
        <v>0</v>
      </c>
      <c r="I36" s="160">
        <v>0</v>
      </c>
      <c r="J36" s="167">
        <v>0</v>
      </c>
      <c r="K36" s="160">
        <v>0</v>
      </c>
      <c r="L36" s="167">
        <v>0</v>
      </c>
      <c r="M36" s="160">
        <v>1</v>
      </c>
      <c r="N36" s="167">
        <v>0.05</v>
      </c>
      <c r="O36" s="160">
        <v>1</v>
      </c>
      <c r="P36" s="167">
        <v>2.3809523809523808E-2</v>
      </c>
      <c r="Q36" s="160">
        <v>0</v>
      </c>
      <c r="R36" s="167">
        <v>0</v>
      </c>
      <c r="S36" s="160">
        <v>0</v>
      </c>
      <c r="T36" s="167">
        <v>0</v>
      </c>
      <c r="U36" s="160">
        <v>1</v>
      </c>
      <c r="V36" s="167">
        <v>3.8461538461538464E-2</v>
      </c>
      <c r="W36" s="160">
        <v>0</v>
      </c>
      <c r="X36" s="167">
        <v>0</v>
      </c>
      <c r="Y36" s="160">
        <v>0</v>
      </c>
      <c r="Z36" s="167">
        <v>0</v>
      </c>
      <c r="AA36" s="160">
        <v>1</v>
      </c>
      <c r="AB36" s="168">
        <v>0.16666666666666663</v>
      </c>
    </row>
    <row r="37" spans="2:28" ht="15.75" customHeight="1" thickBot="1">
      <c r="B37" s="169" t="s">
        <v>1269</v>
      </c>
      <c r="C37" s="162">
        <v>113</v>
      </c>
      <c r="D37" s="170">
        <v>1</v>
      </c>
      <c r="E37" s="162">
        <v>20</v>
      </c>
      <c r="F37" s="170">
        <v>1</v>
      </c>
      <c r="G37" s="162">
        <v>19</v>
      </c>
      <c r="H37" s="170">
        <v>1</v>
      </c>
      <c r="I37" s="162">
        <v>60</v>
      </c>
      <c r="J37" s="170">
        <v>1</v>
      </c>
      <c r="K37" s="162">
        <v>14</v>
      </c>
      <c r="L37" s="170">
        <v>1</v>
      </c>
      <c r="M37" s="162">
        <v>20</v>
      </c>
      <c r="N37" s="170">
        <v>1</v>
      </c>
      <c r="O37" s="162">
        <v>42</v>
      </c>
      <c r="P37" s="170">
        <v>1</v>
      </c>
      <c r="Q37" s="162">
        <v>51</v>
      </c>
      <c r="R37" s="170">
        <v>1</v>
      </c>
      <c r="S37" s="162">
        <v>53</v>
      </c>
      <c r="T37" s="170">
        <v>1</v>
      </c>
      <c r="U37" s="162">
        <v>26</v>
      </c>
      <c r="V37" s="170">
        <v>1</v>
      </c>
      <c r="W37" s="162">
        <v>15</v>
      </c>
      <c r="X37" s="170">
        <v>1</v>
      </c>
      <c r="Y37" s="162">
        <v>13</v>
      </c>
      <c r="Z37" s="170">
        <v>1</v>
      </c>
      <c r="AA37" s="162">
        <v>6</v>
      </c>
      <c r="AB37" s="171">
        <v>1</v>
      </c>
    </row>
    <row r="38" spans="2:28" ht="15" thickTop="1">
      <c r="B38" s="1709" t="s">
        <v>1457</v>
      </c>
      <c r="C38" s="1709"/>
      <c r="D38" s="1709"/>
      <c r="E38" s="1709"/>
      <c r="F38" s="1709"/>
      <c r="G38" s="1709"/>
      <c r="H38" s="1709"/>
      <c r="I38" s="1709"/>
      <c r="J38" s="1709"/>
      <c r="K38" s="1709"/>
      <c r="L38" s="1709"/>
      <c r="M38" s="1709"/>
      <c r="N38" s="1709"/>
      <c r="O38" s="1709"/>
      <c r="P38" s="1709"/>
      <c r="Q38" s="1709"/>
      <c r="R38" s="1709"/>
      <c r="S38" s="1709"/>
      <c r="T38" s="1709"/>
      <c r="U38" s="1709"/>
      <c r="V38" s="1709"/>
      <c r="W38" s="1709"/>
      <c r="X38" s="1709"/>
      <c r="Y38" s="1709"/>
      <c r="Z38" s="1709"/>
      <c r="AA38" s="1709"/>
      <c r="AB38" s="1709"/>
    </row>
    <row r="39" spans="2:28" ht="57" customHeight="1"/>
    <row r="40" spans="2:28" ht="60" customHeight="1" thickBot="1">
      <c r="B40" s="1698" t="s">
        <v>1369</v>
      </c>
      <c r="C40" s="1698"/>
      <c r="D40" s="1698"/>
      <c r="E40" s="1698"/>
      <c r="F40" s="1698"/>
      <c r="G40" s="1698"/>
      <c r="H40" s="1698"/>
      <c r="I40" s="1698"/>
      <c r="J40" s="1698"/>
      <c r="K40" s="1698"/>
      <c r="L40" s="1698"/>
      <c r="M40" s="1698"/>
      <c r="N40" s="1698"/>
      <c r="O40" s="1698"/>
      <c r="P40" s="1698"/>
      <c r="Q40" s="1698"/>
      <c r="R40" s="1698"/>
      <c r="S40" s="1698"/>
      <c r="T40" s="1698"/>
      <c r="U40" s="1698"/>
      <c r="V40" s="1698"/>
      <c r="W40" s="1698"/>
      <c r="X40" s="1698"/>
      <c r="Y40" s="1698"/>
      <c r="Z40" s="1698"/>
      <c r="AA40" s="1698"/>
      <c r="AB40" s="1698"/>
    </row>
    <row r="41" spans="2:28" ht="15" thickTop="1">
      <c r="B41" s="1700"/>
      <c r="C41" s="1703" t="s">
        <v>44</v>
      </c>
      <c r="D41" s="1703"/>
      <c r="E41" s="1703" t="s">
        <v>123</v>
      </c>
      <c r="F41" s="1703"/>
      <c r="G41" s="1703"/>
      <c r="H41" s="1703"/>
      <c r="I41" s="1703"/>
      <c r="J41" s="1703"/>
      <c r="K41" s="1703"/>
      <c r="L41" s="1703"/>
      <c r="M41" s="1703" t="s">
        <v>124</v>
      </c>
      <c r="N41" s="1703"/>
      <c r="O41" s="1703"/>
      <c r="P41" s="1703"/>
      <c r="Q41" s="1703"/>
      <c r="R41" s="1703"/>
      <c r="S41" s="1703" t="s">
        <v>45</v>
      </c>
      <c r="T41" s="1703"/>
      <c r="U41" s="1703"/>
      <c r="V41" s="1703"/>
      <c r="W41" s="1703"/>
      <c r="X41" s="1703"/>
      <c r="Y41" s="1703"/>
      <c r="Z41" s="1703"/>
      <c r="AA41" s="1703"/>
      <c r="AB41" s="1705"/>
    </row>
    <row r="42" spans="2:28" ht="33" customHeight="1">
      <c r="B42" s="1710"/>
      <c r="C42" s="1704" t="s">
        <v>127</v>
      </c>
      <c r="D42" s="1704" t="s">
        <v>128</v>
      </c>
      <c r="E42" s="1704" t="s">
        <v>46</v>
      </c>
      <c r="F42" s="1704"/>
      <c r="G42" s="1704" t="s">
        <v>1078</v>
      </c>
      <c r="H42" s="1704"/>
      <c r="I42" s="1704" t="s">
        <v>1077</v>
      </c>
      <c r="J42" s="1704"/>
      <c r="K42" s="1704" t="s">
        <v>1098</v>
      </c>
      <c r="L42" s="1704"/>
      <c r="M42" s="1704" t="s">
        <v>48</v>
      </c>
      <c r="N42" s="1704"/>
      <c r="O42" s="1704" t="s">
        <v>49</v>
      </c>
      <c r="P42" s="1704"/>
      <c r="Q42" s="1704" t="s">
        <v>1441</v>
      </c>
      <c r="R42" s="1704"/>
      <c r="S42" s="1704" t="s">
        <v>1065</v>
      </c>
      <c r="T42" s="1704"/>
      <c r="U42" s="1704" t="s">
        <v>1066</v>
      </c>
      <c r="V42" s="1704"/>
      <c r="W42" s="1704" t="s">
        <v>1067</v>
      </c>
      <c r="X42" s="1704"/>
      <c r="Y42" s="1704" t="s">
        <v>125</v>
      </c>
      <c r="Z42" s="1704"/>
      <c r="AA42" s="1704" t="s">
        <v>47</v>
      </c>
      <c r="AB42" s="1711"/>
    </row>
    <row r="43" spans="2:28">
      <c r="B43" s="1702"/>
      <c r="C43" s="1704"/>
      <c r="D43" s="1704"/>
      <c r="E43" s="154" t="s">
        <v>127</v>
      </c>
      <c r="F43" s="154" t="s">
        <v>128</v>
      </c>
      <c r="G43" s="154" t="s">
        <v>127</v>
      </c>
      <c r="H43" s="154" t="s">
        <v>128</v>
      </c>
      <c r="I43" s="154" t="s">
        <v>127</v>
      </c>
      <c r="J43" s="154" t="s">
        <v>128</v>
      </c>
      <c r="K43" s="154" t="s">
        <v>127</v>
      </c>
      <c r="L43" s="154" t="s">
        <v>128</v>
      </c>
      <c r="M43" s="154" t="s">
        <v>127</v>
      </c>
      <c r="N43" s="154" t="s">
        <v>128</v>
      </c>
      <c r="O43" s="154" t="s">
        <v>127</v>
      </c>
      <c r="P43" s="154" t="s">
        <v>128</v>
      </c>
      <c r="Q43" s="154" t="s">
        <v>127</v>
      </c>
      <c r="R43" s="154" t="s">
        <v>128</v>
      </c>
      <c r="S43" s="154" t="s">
        <v>127</v>
      </c>
      <c r="T43" s="154" t="s">
        <v>128</v>
      </c>
      <c r="U43" s="154" t="s">
        <v>127</v>
      </c>
      <c r="V43" s="154" t="s">
        <v>128</v>
      </c>
      <c r="W43" s="154" t="s">
        <v>127</v>
      </c>
      <c r="X43" s="154" t="s">
        <v>128</v>
      </c>
      <c r="Y43" s="154" t="s">
        <v>127</v>
      </c>
      <c r="Z43" s="154" t="s">
        <v>128</v>
      </c>
      <c r="AA43" s="154" t="s">
        <v>127</v>
      </c>
      <c r="AB43" s="155" t="s">
        <v>128</v>
      </c>
    </row>
    <row r="44" spans="2:28">
      <c r="B44" s="163" t="s">
        <v>327</v>
      </c>
      <c r="C44" s="157">
        <v>15</v>
      </c>
      <c r="D44" s="164">
        <v>0.17857142857142858</v>
      </c>
      <c r="E44" s="157">
        <v>0</v>
      </c>
      <c r="F44" s="164">
        <v>0</v>
      </c>
      <c r="G44" s="157">
        <v>2</v>
      </c>
      <c r="H44" s="164">
        <v>0.15384615384615385</v>
      </c>
      <c r="I44" s="157">
        <v>11</v>
      </c>
      <c r="J44" s="164">
        <v>0.24444444444444444</v>
      </c>
      <c r="K44" s="157">
        <v>2</v>
      </c>
      <c r="L44" s="164">
        <v>0.25</v>
      </c>
      <c r="M44" s="157">
        <v>0</v>
      </c>
      <c r="N44" s="164">
        <v>0</v>
      </c>
      <c r="O44" s="157">
        <v>15</v>
      </c>
      <c r="P44" s="164">
        <v>0.88235294117647056</v>
      </c>
      <c r="Q44" s="157">
        <v>0</v>
      </c>
      <c r="R44" s="164">
        <v>0</v>
      </c>
      <c r="S44" s="157">
        <v>5</v>
      </c>
      <c r="T44" s="164">
        <v>0.12820512820512819</v>
      </c>
      <c r="U44" s="157">
        <v>4</v>
      </c>
      <c r="V44" s="164">
        <v>0.18181818181818182</v>
      </c>
      <c r="W44" s="157">
        <v>2</v>
      </c>
      <c r="X44" s="164">
        <v>0.25</v>
      </c>
      <c r="Y44" s="157">
        <v>4</v>
      </c>
      <c r="Z44" s="164">
        <v>0.36363636363636365</v>
      </c>
      <c r="AA44" s="157">
        <v>0</v>
      </c>
      <c r="AB44" s="165">
        <v>0</v>
      </c>
    </row>
    <row r="45" spans="2:28">
      <c r="B45" s="166" t="s">
        <v>328</v>
      </c>
      <c r="C45" s="160">
        <v>15</v>
      </c>
      <c r="D45" s="167">
        <v>0.17857142857142858</v>
      </c>
      <c r="E45" s="160">
        <v>2</v>
      </c>
      <c r="F45" s="167">
        <v>0.1111111111111111</v>
      </c>
      <c r="G45" s="160">
        <v>3</v>
      </c>
      <c r="H45" s="167">
        <v>0.23076923076923075</v>
      </c>
      <c r="I45" s="160">
        <v>9</v>
      </c>
      <c r="J45" s="167">
        <v>0.2</v>
      </c>
      <c r="K45" s="160">
        <v>1</v>
      </c>
      <c r="L45" s="167">
        <v>0.125</v>
      </c>
      <c r="M45" s="160">
        <v>0</v>
      </c>
      <c r="N45" s="167">
        <v>0</v>
      </c>
      <c r="O45" s="160">
        <v>0</v>
      </c>
      <c r="P45" s="167">
        <v>0</v>
      </c>
      <c r="Q45" s="160">
        <v>15</v>
      </c>
      <c r="R45" s="167">
        <v>0.3</v>
      </c>
      <c r="S45" s="160">
        <v>9</v>
      </c>
      <c r="T45" s="167">
        <v>0.23076923076923075</v>
      </c>
      <c r="U45" s="160">
        <v>2</v>
      </c>
      <c r="V45" s="167">
        <v>9.0909090909090912E-2</v>
      </c>
      <c r="W45" s="160">
        <v>2</v>
      </c>
      <c r="X45" s="167">
        <v>0.25</v>
      </c>
      <c r="Y45" s="160">
        <v>1</v>
      </c>
      <c r="Z45" s="167">
        <v>9.0909090909090912E-2</v>
      </c>
      <c r="AA45" s="160">
        <v>1</v>
      </c>
      <c r="AB45" s="168">
        <v>0.25</v>
      </c>
    </row>
    <row r="46" spans="2:28">
      <c r="B46" s="166" t="s">
        <v>1086</v>
      </c>
      <c r="C46" s="160">
        <v>12</v>
      </c>
      <c r="D46" s="167">
        <v>0.14285714285714285</v>
      </c>
      <c r="E46" s="160">
        <v>5</v>
      </c>
      <c r="F46" s="167">
        <v>0.27777777777777779</v>
      </c>
      <c r="G46" s="160">
        <v>3</v>
      </c>
      <c r="H46" s="167">
        <v>0.23076923076923075</v>
      </c>
      <c r="I46" s="160">
        <v>4</v>
      </c>
      <c r="J46" s="167">
        <v>8.8888888888888892E-2</v>
      </c>
      <c r="K46" s="160">
        <v>0</v>
      </c>
      <c r="L46" s="167">
        <v>0</v>
      </c>
      <c r="M46" s="160">
        <v>0</v>
      </c>
      <c r="N46" s="167">
        <v>0</v>
      </c>
      <c r="O46" s="160">
        <v>0</v>
      </c>
      <c r="P46" s="167">
        <v>0</v>
      </c>
      <c r="Q46" s="160">
        <v>12</v>
      </c>
      <c r="R46" s="167">
        <v>0.24</v>
      </c>
      <c r="S46" s="160">
        <v>6</v>
      </c>
      <c r="T46" s="167">
        <v>0.15384615384615385</v>
      </c>
      <c r="U46" s="160">
        <v>3</v>
      </c>
      <c r="V46" s="167">
        <v>0.13636363636363635</v>
      </c>
      <c r="W46" s="160">
        <v>0</v>
      </c>
      <c r="X46" s="167">
        <v>0</v>
      </c>
      <c r="Y46" s="160">
        <v>2</v>
      </c>
      <c r="Z46" s="167">
        <v>0.18181818181818182</v>
      </c>
      <c r="AA46" s="160">
        <v>1</v>
      </c>
      <c r="AB46" s="168">
        <v>0.25</v>
      </c>
    </row>
    <row r="47" spans="2:28">
      <c r="B47" s="166" t="s">
        <v>1087</v>
      </c>
      <c r="C47" s="160">
        <v>14</v>
      </c>
      <c r="D47" s="167">
        <v>0.16666666666666663</v>
      </c>
      <c r="E47" s="160">
        <v>2</v>
      </c>
      <c r="F47" s="167">
        <v>0.1111111111111111</v>
      </c>
      <c r="G47" s="160">
        <v>0</v>
      </c>
      <c r="H47" s="167">
        <v>0</v>
      </c>
      <c r="I47" s="160">
        <v>11</v>
      </c>
      <c r="J47" s="167">
        <v>0.24444444444444444</v>
      </c>
      <c r="K47" s="160">
        <v>1</v>
      </c>
      <c r="L47" s="167">
        <v>0.125</v>
      </c>
      <c r="M47" s="160">
        <v>0</v>
      </c>
      <c r="N47" s="167">
        <v>0</v>
      </c>
      <c r="O47" s="160">
        <v>2</v>
      </c>
      <c r="P47" s="167">
        <v>0.1176470588235294</v>
      </c>
      <c r="Q47" s="160">
        <v>12</v>
      </c>
      <c r="R47" s="167">
        <v>0.24</v>
      </c>
      <c r="S47" s="160">
        <v>6</v>
      </c>
      <c r="T47" s="167">
        <v>0.15384615384615385</v>
      </c>
      <c r="U47" s="160">
        <v>5</v>
      </c>
      <c r="V47" s="167">
        <v>0.22727272727272727</v>
      </c>
      <c r="W47" s="160">
        <v>0</v>
      </c>
      <c r="X47" s="167">
        <v>0</v>
      </c>
      <c r="Y47" s="160">
        <v>3</v>
      </c>
      <c r="Z47" s="167">
        <v>0.27272727272727271</v>
      </c>
      <c r="AA47" s="160">
        <v>0</v>
      </c>
      <c r="AB47" s="168">
        <v>0</v>
      </c>
    </row>
    <row r="48" spans="2:28">
      <c r="B48" s="166" t="s">
        <v>1088</v>
      </c>
      <c r="C48" s="160">
        <v>13</v>
      </c>
      <c r="D48" s="167">
        <v>0.15476190476190477</v>
      </c>
      <c r="E48" s="160">
        <v>3</v>
      </c>
      <c r="F48" s="167">
        <v>0.16666666666666663</v>
      </c>
      <c r="G48" s="160">
        <v>1</v>
      </c>
      <c r="H48" s="167">
        <v>7.6923076923076927E-2</v>
      </c>
      <c r="I48" s="160">
        <v>8</v>
      </c>
      <c r="J48" s="167">
        <v>0.17777777777777778</v>
      </c>
      <c r="K48" s="160">
        <v>1</v>
      </c>
      <c r="L48" s="167">
        <v>0.125</v>
      </c>
      <c r="M48" s="160">
        <v>2</v>
      </c>
      <c r="N48" s="167">
        <v>0.1176470588235294</v>
      </c>
      <c r="O48" s="160">
        <v>0</v>
      </c>
      <c r="P48" s="167">
        <v>0</v>
      </c>
      <c r="Q48" s="160">
        <v>11</v>
      </c>
      <c r="R48" s="167">
        <v>0.22</v>
      </c>
      <c r="S48" s="160">
        <v>4</v>
      </c>
      <c r="T48" s="167">
        <v>0.10256410256410256</v>
      </c>
      <c r="U48" s="160">
        <v>5</v>
      </c>
      <c r="V48" s="167">
        <v>0.22727272727272727</v>
      </c>
      <c r="W48" s="160">
        <v>3</v>
      </c>
      <c r="X48" s="167">
        <v>0.375</v>
      </c>
      <c r="Y48" s="160">
        <v>0</v>
      </c>
      <c r="Z48" s="167">
        <v>0</v>
      </c>
      <c r="AA48" s="160">
        <v>1</v>
      </c>
      <c r="AB48" s="168">
        <v>0.25</v>
      </c>
    </row>
    <row r="49" spans="2:28">
      <c r="B49" s="166" t="s">
        <v>329</v>
      </c>
      <c r="C49" s="160">
        <v>15</v>
      </c>
      <c r="D49" s="167">
        <v>0.17857142857142858</v>
      </c>
      <c r="E49" s="160">
        <v>6</v>
      </c>
      <c r="F49" s="167">
        <v>0.33333333333333326</v>
      </c>
      <c r="G49" s="160">
        <v>4</v>
      </c>
      <c r="H49" s="167">
        <v>0.30769230769230771</v>
      </c>
      <c r="I49" s="160">
        <v>2</v>
      </c>
      <c r="J49" s="167">
        <v>4.4444444444444446E-2</v>
      </c>
      <c r="K49" s="160">
        <v>3</v>
      </c>
      <c r="L49" s="167">
        <v>0.375</v>
      </c>
      <c r="M49" s="160">
        <v>15</v>
      </c>
      <c r="N49" s="167">
        <v>0.88235294117647056</v>
      </c>
      <c r="O49" s="160">
        <v>0</v>
      </c>
      <c r="P49" s="167">
        <v>0</v>
      </c>
      <c r="Q49" s="160">
        <v>0</v>
      </c>
      <c r="R49" s="167">
        <v>0</v>
      </c>
      <c r="S49" s="160">
        <v>9</v>
      </c>
      <c r="T49" s="167">
        <v>0.23076923076923075</v>
      </c>
      <c r="U49" s="160">
        <v>3</v>
      </c>
      <c r="V49" s="167">
        <v>0.13636363636363635</v>
      </c>
      <c r="W49" s="160">
        <v>1</v>
      </c>
      <c r="X49" s="167">
        <v>0.125</v>
      </c>
      <c r="Y49" s="160">
        <v>1</v>
      </c>
      <c r="Z49" s="167">
        <v>9.0909090909090912E-2</v>
      </c>
      <c r="AA49" s="160">
        <v>1</v>
      </c>
      <c r="AB49" s="168">
        <v>0.25</v>
      </c>
    </row>
    <row r="50" spans="2:28" ht="15" thickBot="1">
      <c r="B50" s="169" t="s">
        <v>1269</v>
      </c>
      <c r="C50" s="162">
        <v>84</v>
      </c>
      <c r="D50" s="170">
        <v>1</v>
      </c>
      <c r="E50" s="162">
        <v>18</v>
      </c>
      <c r="F50" s="170">
        <v>1</v>
      </c>
      <c r="G50" s="162">
        <v>13</v>
      </c>
      <c r="H50" s="170">
        <v>1</v>
      </c>
      <c r="I50" s="162">
        <v>45</v>
      </c>
      <c r="J50" s="170">
        <v>1</v>
      </c>
      <c r="K50" s="162">
        <v>8</v>
      </c>
      <c r="L50" s="170">
        <v>1</v>
      </c>
      <c r="M50" s="162">
        <v>17</v>
      </c>
      <c r="N50" s="170">
        <v>1</v>
      </c>
      <c r="O50" s="162">
        <v>17</v>
      </c>
      <c r="P50" s="170">
        <v>1</v>
      </c>
      <c r="Q50" s="162">
        <v>50</v>
      </c>
      <c r="R50" s="170">
        <v>1</v>
      </c>
      <c r="S50" s="162">
        <v>39</v>
      </c>
      <c r="T50" s="170">
        <v>1</v>
      </c>
      <c r="U50" s="162">
        <v>22</v>
      </c>
      <c r="V50" s="170">
        <v>1</v>
      </c>
      <c r="W50" s="162">
        <v>8</v>
      </c>
      <c r="X50" s="170">
        <v>1</v>
      </c>
      <c r="Y50" s="162">
        <v>11</v>
      </c>
      <c r="Z50" s="170">
        <v>1</v>
      </c>
      <c r="AA50" s="162">
        <v>4</v>
      </c>
      <c r="AB50" s="171">
        <v>1</v>
      </c>
    </row>
    <row r="51" spans="2:28" ht="24" customHeight="1" thickTop="1">
      <c r="B51" s="1709" t="s">
        <v>1460</v>
      </c>
      <c r="C51" s="1709"/>
      <c r="D51" s="1709"/>
      <c r="E51" s="1709"/>
      <c r="F51" s="1709"/>
      <c r="G51" s="1709"/>
      <c r="H51" s="1709"/>
      <c r="I51" s="1709"/>
      <c r="J51" s="1709"/>
      <c r="K51" s="1709"/>
      <c r="L51" s="1709"/>
      <c r="M51" s="1709"/>
      <c r="N51" s="1709"/>
      <c r="O51" s="1709"/>
      <c r="P51" s="1709"/>
      <c r="Q51" s="1709"/>
      <c r="R51" s="1709"/>
      <c r="S51" s="1709"/>
      <c r="T51" s="1709"/>
      <c r="U51" s="1709"/>
      <c r="V51" s="1709"/>
      <c r="W51" s="1709"/>
      <c r="X51" s="1709"/>
      <c r="Y51" s="1709"/>
      <c r="Z51" s="1709"/>
      <c r="AA51" s="1709"/>
      <c r="AB51" s="1709"/>
    </row>
    <row r="53" spans="2:28" ht="51.75" customHeight="1" thickBot="1">
      <c r="B53" s="1698" t="s">
        <v>1370</v>
      </c>
      <c r="C53" s="1698"/>
      <c r="D53" s="1698"/>
      <c r="E53" s="1698"/>
      <c r="F53" s="1698"/>
      <c r="G53" s="1698"/>
      <c r="H53" s="1698"/>
      <c r="I53" s="1698"/>
      <c r="J53" s="1698"/>
      <c r="K53" s="1698"/>
      <c r="L53" s="1698"/>
      <c r="M53" s="1698"/>
      <c r="N53" s="1698"/>
      <c r="O53" s="1698"/>
      <c r="P53" s="1698"/>
      <c r="Q53" s="1698"/>
      <c r="R53" s="1698"/>
      <c r="S53" s="1698"/>
      <c r="T53" s="1698"/>
      <c r="U53" s="1698"/>
      <c r="V53" s="1698"/>
      <c r="W53" s="1698"/>
      <c r="X53" s="1698"/>
      <c r="Y53" s="1698"/>
      <c r="Z53" s="1698"/>
      <c r="AA53" s="1698"/>
      <c r="AB53" s="1698"/>
    </row>
    <row r="54" spans="2:28" ht="15" thickTop="1">
      <c r="B54" s="1700"/>
      <c r="C54" s="1703" t="s">
        <v>44</v>
      </c>
      <c r="D54" s="1703"/>
      <c r="E54" s="1703" t="s">
        <v>123</v>
      </c>
      <c r="F54" s="1703"/>
      <c r="G54" s="1703"/>
      <c r="H54" s="1703"/>
      <c r="I54" s="1703"/>
      <c r="J54" s="1703"/>
      <c r="K54" s="1703"/>
      <c r="L54" s="1703"/>
      <c r="M54" s="1703" t="s">
        <v>124</v>
      </c>
      <c r="N54" s="1703"/>
      <c r="O54" s="1703"/>
      <c r="P54" s="1703"/>
      <c r="Q54" s="1703"/>
      <c r="R54" s="1703"/>
      <c r="S54" s="1703" t="s">
        <v>45</v>
      </c>
      <c r="T54" s="1703"/>
      <c r="U54" s="1703"/>
      <c r="V54" s="1703"/>
      <c r="W54" s="1703"/>
      <c r="X54" s="1703"/>
      <c r="Y54" s="1703"/>
      <c r="Z54" s="1703"/>
      <c r="AA54" s="1703"/>
      <c r="AB54" s="1705"/>
    </row>
    <row r="55" spans="2:28" ht="35.25" customHeight="1">
      <c r="B55" s="1710"/>
      <c r="C55" s="1704" t="s">
        <v>127</v>
      </c>
      <c r="D55" s="1704" t="s">
        <v>128</v>
      </c>
      <c r="E55" s="1704" t="s">
        <v>46</v>
      </c>
      <c r="F55" s="1704"/>
      <c r="G55" s="1704" t="s">
        <v>1078</v>
      </c>
      <c r="H55" s="1704"/>
      <c r="I55" s="1704" t="s">
        <v>1077</v>
      </c>
      <c r="J55" s="1704"/>
      <c r="K55" s="1704" t="s">
        <v>1098</v>
      </c>
      <c r="L55" s="1704"/>
      <c r="M55" s="1704" t="s">
        <v>48</v>
      </c>
      <c r="N55" s="1704"/>
      <c r="O55" s="1704" t="s">
        <v>49</v>
      </c>
      <c r="P55" s="1704"/>
      <c r="Q55" s="1704" t="s">
        <v>1441</v>
      </c>
      <c r="R55" s="1704"/>
      <c r="S55" s="1704" t="s">
        <v>1065</v>
      </c>
      <c r="T55" s="1704"/>
      <c r="U55" s="1704" t="s">
        <v>1066</v>
      </c>
      <c r="V55" s="1704"/>
      <c r="W55" s="1704" t="s">
        <v>1067</v>
      </c>
      <c r="X55" s="1704"/>
      <c r="Y55" s="1704" t="s">
        <v>125</v>
      </c>
      <c r="Z55" s="1704"/>
      <c r="AA55" s="1704" t="s">
        <v>47</v>
      </c>
      <c r="AB55" s="1711"/>
    </row>
    <row r="56" spans="2:28">
      <c r="B56" s="1702"/>
      <c r="C56" s="1704"/>
      <c r="D56" s="1704"/>
      <c r="E56" s="154" t="s">
        <v>127</v>
      </c>
      <c r="F56" s="154" t="s">
        <v>128</v>
      </c>
      <c r="G56" s="154" t="s">
        <v>127</v>
      </c>
      <c r="H56" s="154" t="s">
        <v>128</v>
      </c>
      <c r="I56" s="154" t="s">
        <v>127</v>
      </c>
      <c r="J56" s="154" t="s">
        <v>128</v>
      </c>
      <c r="K56" s="154" t="s">
        <v>127</v>
      </c>
      <c r="L56" s="154" t="s">
        <v>128</v>
      </c>
      <c r="M56" s="154" t="s">
        <v>127</v>
      </c>
      <c r="N56" s="154" t="s">
        <v>128</v>
      </c>
      <c r="O56" s="154" t="s">
        <v>127</v>
      </c>
      <c r="P56" s="154" t="s">
        <v>128</v>
      </c>
      <c r="Q56" s="154" t="s">
        <v>127</v>
      </c>
      <c r="R56" s="154" t="s">
        <v>128</v>
      </c>
      <c r="S56" s="154" t="s">
        <v>127</v>
      </c>
      <c r="T56" s="154" t="s">
        <v>128</v>
      </c>
      <c r="U56" s="154" t="s">
        <v>127</v>
      </c>
      <c r="V56" s="154" t="s">
        <v>128</v>
      </c>
      <c r="W56" s="154" t="s">
        <v>127</v>
      </c>
      <c r="X56" s="154" t="s">
        <v>128</v>
      </c>
      <c r="Y56" s="154" t="s">
        <v>127</v>
      </c>
      <c r="Z56" s="154" t="s">
        <v>128</v>
      </c>
      <c r="AA56" s="154" t="s">
        <v>127</v>
      </c>
      <c r="AB56" s="155" t="s">
        <v>128</v>
      </c>
    </row>
    <row r="57" spans="2:28">
      <c r="B57" s="163" t="s">
        <v>325</v>
      </c>
      <c r="C57" s="157">
        <v>16</v>
      </c>
      <c r="D57" s="164">
        <v>0.1415929203539823</v>
      </c>
      <c r="E57" s="157">
        <v>6</v>
      </c>
      <c r="F57" s="164">
        <v>0.3</v>
      </c>
      <c r="G57" s="157">
        <v>4</v>
      </c>
      <c r="H57" s="164">
        <v>0.21052631578947367</v>
      </c>
      <c r="I57" s="157">
        <v>2</v>
      </c>
      <c r="J57" s="164">
        <v>3.3333333333333333E-2</v>
      </c>
      <c r="K57" s="157">
        <v>4</v>
      </c>
      <c r="L57" s="164">
        <v>0.2857142857142857</v>
      </c>
      <c r="M57" s="157">
        <v>15</v>
      </c>
      <c r="N57" s="164">
        <v>0.75</v>
      </c>
      <c r="O57" s="157">
        <v>1</v>
      </c>
      <c r="P57" s="164">
        <v>2.3809523809523808E-2</v>
      </c>
      <c r="Q57" s="157">
        <v>0</v>
      </c>
      <c r="R57" s="164">
        <v>0</v>
      </c>
      <c r="S57" s="157">
        <v>10</v>
      </c>
      <c r="T57" s="164">
        <v>0.18867924528301888</v>
      </c>
      <c r="U57" s="157">
        <v>3</v>
      </c>
      <c r="V57" s="164">
        <v>0.11538461538461538</v>
      </c>
      <c r="W57" s="157">
        <v>1</v>
      </c>
      <c r="X57" s="164">
        <v>6.6666666666666666E-2</v>
      </c>
      <c r="Y57" s="157">
        <v>1</v>
      </c>
      <c r="Z57" s="164">
        <v>7.6923076923076927E-2</v>
      </c>
      <c r="AA57" s="157">
        <v>1</v>
      </c>
      <c r="AB57" s="165">
        <v>0.16666666666666663</v>
      </c>
    </row>
    <row r="58" spans="2:28" ht="24">
      <c r="B58" s="166" t="s">
        <v>408</v>
      </c>
      <c r="C58" s="160">
        <v>95</v>
      </c>
      <c r="D58" s="167">
        <v>0.84070796460176989</v>
      </c>
      <c r="E58" s="160">
        <v>12</v>
      </c>
      <c r="F58" s="167">
        <v>0.6</v>
      </c>
      <c r="G58" s="160">
        <v>15</v>
      </c>
      <c r="H58" s="167">
        <v>0.78947368421052633</v>
      </c>
      <c r="I58" s="160">
        <v>58</v>
      </c>
      <c r="J58" s="167">
        <v>0.96666666666666667</v>
      </c>
      <c r="K58" s="160">
        <v>10</v>
      </c>
      <c r="L58" s="167">
        <v>0.7142857142857143</v>
      </c>
      <c r="M58" s="160">
        <v>4</v>
      </c>
      <c r="N58" s="167">
        <v>0.2</v>
      </c>
      <c r="O58" s="160">
        <v>40</v>
      </c>
      <c r="P58" s="167">
        <v>0.95238095238095222</v>
      </c>
      <c r="Q58" s="160">
        <v>51</v>
      </c>
      <c r="R58" s="167">
        <v>1</v>
      </c>
      <c r="S58" s="160">
        <v>43</v>
      </c>
      <c r="T58" s="167">
        <v>0.81132075471698117</v>
      </c>
      <c r="U58" s="160">
        <v>22</v>
      </c>
      <c r="V58" s="167">
        <v>0.84615384615384615</v>
      </c>
      <c r="W58" s="160">
        <v>14</v>
      </c>
      <c r="X58" s="167">
        <v>0.93333333333333324</v>
      </c>
      <c r="Y58" s="160">
        <v>12</v>
      </c>
      <c r="Z58" s="167">
        <v>0.92307692307692302</v>
      </c>
      <c r="AA58" s="160">
        <v>4</v>
      </c>
      <c r="AB58" s="168">
        <v>0.66666666666666652</v>
      </c>
    </row>
    <row r="59" spans="2:28">
      <c r="B59" s="166" t="s">
        <v>47</v>
      </c>
      <c r="C59" s="160">
        <v>2</v>
      </c>
      <c r="D59" s="167">
        <v>1.7699115044247787E-2</v>
      </c>
      <c r="E59" s="160">
        <v>2</v>
      </c>
      <c r="F59" s="167">
        <v>0.1</v>
      </c>
      <c r="G59" s="160">
        <v>0</v>
      </c>
      <c r="H59" s="167">
        <v>0</v>
      </c>
      <c r="I59" s="160">
        <v>0</v>
      </c>
      <c r="J59" s="167">
        <v>0</v>
      </c>
      <c r="K59" s="160">
        <v>0</v>
      </c>
      <c r="L59" s="167">
        <v>0</v>
      </c>
      <c r="M59" s="160">
        <v>1</v>
      </c>
      <c r="N59" s="167">
        <v>0.05</v>
      </c>
      <c r="O59" s="160">
        <v>1</v>
      </c>
      <c r="P59" s="167">
        <v>2.3809523809523808E-2</v>
      </c>
      <c r="Q59" s="160">
        <v>0</v>
      </c>
      <c r="R59" s="167">
        <v>0</v>
      </c>
      <c r="S59" s="160">
        <v>0</v>
      </c>
      <c r="T59" s="167">
        <v>0</v>
      </c>
      <c r="U59" s="160">
        <v>1</v>
      </c>
      <c r="V59" s="167">
        <v>3.8461538461538464E-2</v>
      </c>
      <c r="W59" s="160">
        <v>0</v>
      </c>
      <c r="X59" s="167">
        <v>0</v>
      </c>
      <c r="Y59" s="160">
        <v>0</v>
      </c>
      <c r="Z59" s="167">
        <v>0</v>
      </c>
      <c r="AA59" s="160">
        <v>1</v>
      </c>
      <c r="AB59" s="168">
        <v>0.16666666666666663</v>
      </c>
    </row>
    <row r="60" spans="2:28" ht="15" thickBot="1">
      <c r="B60" s="169" t="s">
        <v>1269</v>
      </c>
      <c r="C60" s="162">
        <v>113</v>
      </c>
      <c r="D60" s="170">
        <v>1</v>
      </c>
      <c r="E60" s="162">
        <v>20</v>
      </c>
      <c r="F60" s="170">
        <v>1</v>
      </c>
      <c r="G60" s="162">
        <v>19</v>
      </c>
      <c r="H60" s="170">
        <v>1</v>
      </c>
      <c r="I60" s="162">
        <v>60</v>
      </c>
      <c r="J60" s="170">
        <v>1</v>
      </c>
      <c r="K60" s="162">
        <v>14</v>
      </c>
      <c r="L60" s="170">
        <v>1</v>
      </c>
      <c r="M60" s="162">
        <v>20</v>
      </c>
      <c r="N60" s="170">
        <v>1</v>
      </c>
      <c r="O60" s="162">
        <v>42</v>
      </c>
      <c r="P60" s="170">
        <v>1</v>
      </c>
      <c r="Q60" s="162">
        <v>51</v>
      </c>
      <c r="R60" s="170">
        <v>1</v>
      </c>
      <c r="S60" s="162">
        <v>53</v>
      </c>
      <c r="T60" s="170">
        <v>1</v>
      </c>
      <c r="U60" s="162">
        <v>26</v>
      </c>
      <c r="V60" s="170">
        <v>1</v>
      </c>
      <c r="W60" s="162">
        <v>15</v>
      </c>
      <c r="X60" s="170">
        <v>1</v>
      </c>
      <c r="Y60" s="162">
        <v>13</v>
      </c>
      <c r="Z60" s="170">
        <v>1</v>
      </c>
      <c r="AA60" s="162">
        <v>6</v>
      </c>
      <c r="AB60" s="171">
        <v>1</v>
      </c>
    </row>
    <row r="61" spans="2:28" ht="15.75" customHeight="1" thickTop="1">
      <c r="B61" s="1709" t="s">
        <v>1457</v>
      </c>
      <c r="C61" s="1709"/>
      <c r="D61" s="1709"/>
      <c r="E61" s="1709"/>
      <c r="F61" s="1709"/>
      <c r="G61" s="1709"/>
      <c r="H61" s="1709"/>
      <c r="I61" s="1709"/>
      <c r="J61" s="1709"/>
      <c r="K61" s="1709"/>
      <c r="L61" s="1709"/>
      <c r="M61" s="1709"/>
      <c r="N61" s="1709"/>
      <c r="O61" s="1709"/>
      <c r="P61" s="1709"/>
      <c r="Q61" s="1709"/>
      <c r="R61" s="1709"/>
      <c r="S61" s="1709"/>
      <c r="T61" s="1709"/>
      <c r="U61" s="1709"/>
      <c r="V61" s="1709"/>
      <c r="W61" s="1709"/>
      <c r="X61" s="1709"/>
      <c r="Y61" s="1709"/>
      <c r="Z61" s="1709"/>
      <c r="AA61" s="1709"/>
      <c r="AB61" s="1709"/>
    </row>
    <row r="63" spans="2:28" ht="66" customHeight="1" thickBot="1">
      <c r="B63" s="1698" t="s">
        <v>1371</v>
      </c>
      <c r="C63" s="1698"/>
      <c r="D63" s="1698"/>
      <c r="E63" s="1698"/>
      <c r="F63" s="1698"/>
      <c r="G63" s="1698"/>
      <c r="H63" s="1698"/>
      <c r="I63" s="1698"/>
      <c r="J63" s="1698"/>
      <c r="K63" s="1698"/>
      <c r="L63" s="1698"/>
      <c r="M63" s="1698"/>
      <c r="N63" s="1698"/>
      <c r="O63" s="1698"/>
      <c r="P63" s="1698"/>
      <c r="Q63" s="1698"/>
      <c r="R63" s="1698"/>
      <c r="S63" s="1698"/>
      <c r="T63" s="1698"/>
      <c r="U63" s="1698"/>
      <c r="V63" s="1698"/>
      <c r="W63" s="1698"/>
      <c r="X63" s="1698"/>
      <c r="Y63" s="1698"/>
      <c r="Z63" s="1698"/>
      <c r="AA63" s="1698"/>
      <c r="AB63" s="1698"/>
    </row>
    <row r="64" spans="2:28" ht="15.75" customHeight="1" thickTop="1">
      <c r="B64" s="1700"/>
      <c r="C64" s="1703" t="s">
        <v>44</v>
      </c>
      <c r="D64" s="1703"/>
      <c r="E64" s="1703" t="s">
        <v>123</v>
      </c>
      <c r="F64" s="1703"/>
      <c r="G64" s="1703"/>
      <c r="H64" s="1703"/>
      <c r="I64" s="1703"/>
      <c r="J64" s="1703"/>
      <c r="K64" s="1703"/>
      <c r="L64" s="1703"/>
      <c r="M64" s="1703" t="s">
        <v>124</v>
      </c>
      <c r="N64" s="1703"/>
      <c r="O64" s="1703"/>
      <c r="P64" s="1703"/>
      <c r="Q64" s="1703"/>
      <c r="R64" s="1703"/>
      <c r="S64" s="1703" t="s">
        <v>45</v>
      </c>
      <c r="T64" s="1703"/>
      <c r="U64" s="1703"/>
      <c r="V64" s="1703"/>
      <c r="W64" s="1703"/>
      <c r="X64" s="1703"/>
      <c r="Y64" s="1703"/>
      <c r="Z64" s="1703"/>
      <c r="AA64" s="1703"/>
      <c r="AB64" s="1705"/>
    </row>
    <row r="65" spans="2:28" ht="27.75" customHeight="1">
      <c r="B65" s="1710"/>
      <c r="C65" s="1704" t="s">
        <v>127</v>
      </c>
      <c r="D65" s="1704" t="s">
        <v>128</v>
      </c>
      <c r="E65" s="1704" t="s">
        <v>46</v>
      </c>
      <c r="F65" s="1704"/>
      <c r="G65" s="1704" t="s">
        <v>1078</v>
      </c>
      <c r="H65" s="1704"/>
      <c r="I65" s="1704" t="s">
        <v>1077</v>
      </c>
      <c r="J65" s="1704"/>
      <c r="K65" s="1704" t="s">
        <v>1098</v>
      </c>
      <c r="L65" s="1704"/>
      <c r="M65" s="1704" t="s">
        <v>48</v>
      </c>
      <c r="N65" s="1704"/>
      <c r="O65" s="1704" t="s">
        <v>49</v>
      </c>
      <c r="P65" s="1704"/>
      <c r="Q65" s="1704" t="s">
        <v>1441</v>
      </c>
      <c r="R65" s="1704"/>
      <c r="S65" s="1704" t="s">
        <v>1065</v>
      </c>
      <c r="T65" s="1704"/>
      <c r="U65" s="1704" t="s">
        <v>1066</v>
      </c>
      <c r="V65" s="1704"/>
      <c r="W65" s="1704" t="s">
        <v>1067</v>
      </c>
      <c r="X65" s="1704"/>
      <c r="Y65" s="1704" t="s">
        <v>125</v>
      </c>
      <c r="Z65" s="1704"/>
      <c r="AA65" s="1704" t="s">
        <v>47</v>
      </c>
      <c r="AB65" s="1711"/>
    </row>
    <row r="66" spans="2:28">
      <c r="B66" s="1702"/>
      <c r="C66" s="1704"/>
      <c r="D66" s="1704"/>
      <c r="E66" s="154" t="s">
        <v>127</v>
      </c>
      <c r="F66" s="154" t="s">
        <v>128</v>
      </c>
      <c r="G66" s="154" t="s">
        <v>127</v>
      </c>
      <c r="H66" s="154" t="s">
        <v>128</v>
      </c>
      <c r="I66" s="154" t="s">
        <v>127</v>
      </c>
      <c r="J66" s="154" t="s">
        <v>128</v>
      </c>
      <c r="K66" s="154" t="s">
        <v>127</v>
      </c>
      <c r="L66" s="154" t="s">
        <v>128</v>
      </c>
      <c r="M66" s="154" t="s">
        <v>127</v>
      </c>
      <c r="N66" s="154" t="s">
        <v>128</v>
      </c>
      <c r="O66" s="154" t="s">
        <v>127</v>
      </c>
      <c r="P66" s="154" t="s">
        <v>128</v>
      </c>
      <c r="Q66" s="154" t="s">
        <v>127</v>
      </c>
      <c r="R66" s="154" t="s">
        <v>128</v>
      </c>
      <c r="S66" s="154" t="s">
        <v>127</v>
      </c>
      <c r="T66" s="154" t="s">
        <v>128</v>
      </c>
      <c r="U66" s="154" t="s">
        <v>127</v>
      </c>
      <c r="V66" s="154" t="s">
        <v>128</v>
      </c>
      <c r="W66" s="154" t="s">
        <v>127</v>
      </c>
      <c r="X66" s="154" t="s">
        <v>128</v>
      </c>
      <c r="Y66" s="154" t="s">
        <v>127</v>
      </c>
      <c r="Z66" s="154" t="s">
        <v>128</v>
      </c>
      <c r="AA66" s="154" t="s">
        <v>127</v>
      </c>
      <c r="AB66" s="155" t="s">
        <v>128</v>
      </c>
    </row>
    <row r="67" spans="2:28">
      <c r="B67" s="163" t="s">
        <v>327</v>
      </c>
      <c r="C67" s="157">
        <v>1</v>
      </c>
      <c r="D67" s="164">
        <v>1.0526315789473684E-2</v>
      </c>
      <c r="E67" s="157">
        <v>0</v>
      </c>
      <c r="F67" s="164">
        <v>0</v>
      </c>
      <c r="G67" s="157">
        <v>0</v>
      </c>
      <c r="H67" s="164">
        <v>0</v>
      </c>
      <c r="I67" s="157">
        <v>1</v>
      </c>
      <c r="J67" s="164">
        <v>1.7241379310344827E-2</v>
      </c>
      <c r="K67" s="157">
        <v>0</v>
      </c>
      <c r="L67" s="164">
        <v>0</v>
      </c>
      <c r="M67" s="157">
        <v>1</v>
      </c>
      <c r="N67" s="164">
        <v>0.25</v>
      </c>
      <c r="O67" s="157">
        <v>0</v>
      </c>
      <c r="P67" s="164">
        <v>0</v>
      </c>
      <c r="Q67" s="157">
        <v>0</v>
      </c>
      <c r="R67" s="164">
        <v>0</v>
      </c>
      <c r="S67" s="157">
        <v>1</v>
      </c>
      <c r="T67" s="164">
        <v>2.3255813953488372E-2</v>
      </c>
      <c r="U67" s="157">
        <v>0</v>
      </c>
      <c r="V67" s="164">
        <v>0</v>
      </c>
      <c r="W67" s="157">
        <v>0</v>
      </c>
      <c r="X67" s="164">
        <v>0</v>
      </c>
      <c r="Y67" s="157">
        <v>0</v>
      </c>
      <c r="Z67" s="164">
        <v>0</v>
      </c>
      <c r="AA67" s="157">
        <v>0</v>
      </c>
      <c r="AB67" s="165">
        <v>0</v>
      </c>
    </row>
    <row r="68" spans="2:28">
      <c r="B68" s="1217" t="s">
        <v>328</v>
      </c>
      <c r="C68" s="160">
        <v>12</v>
      </c>
      <c r="D68" s="167">
        <v>0.12631578947368421</v>
      </c>
      <c r="E68" s="160">
        <v>3</v>
      </c>
      <c r="F68" s="167">
        <v>0.25</v>
      </c>
      <c r="G68" s="160">
        <v>1</v>
      </c>
      <c r="H68" s="167">
        <v>6.6666666666666666E-2</v>
      </c>
      <c r="I68" s="160">
        <v>7</v>
      </c>
      <c r="J68" s="167">
        <v>0.12068965517241378</v>
      </c>
      <c r="K68" s="160">
        <v>1</v>
      </c>
      <c r="L68" s="167">
        <v>0.1</v>
      </c>
      <c r="M68" s="160">
        <v>1</v>
      </c>
      <c r="N68" s="167">
        <v>0.25</v>
      </c>
      <c r="O68" s="160">
        <v>0</v>
      </c>
      <c r="P68" s="167">
        <v>0</v>
      </c>
      <c r="Q68" s="160">
        <v>11</v>
      </c>
      <c r="R68" s="167">
        <v>0.21568627450980393</v>
      </c>
      <c r="S68" s="160">
        <v>3</v>
      </c>
      <c r="T68" s="167">
        <v>6.9767441860465115E-2</v>
      </c>
      <c r="U68" s="160">
        <v>5</v>
      </c>
      <c r="V68" s="167">
        <v>0.22727272727272727</v>
      </c>
      <c r="W68" s="160">
        <v>3</v>
      </c>
      <c r="X68" s="167">
        <v>0.21428571428571427</v>
      </c>
      <c r="Y68" s="160">
        <v>0</v>
      </c>
      <c r="Z68" s="167">
        <v>0</v>
      </c>
      <c r="AA68" s="160">
        <v>1</v>
      </c>
      <c r="AB68" s="168">
        <v>0.25</v>
      </c>
    </row>
    <row r="69" spans="2:28">
      <c r="B69" s="1217" t="s">
        <v>1086</v>
      </c>
      <c r="C69" s="160">
        <v>14</v>
      </c>
      <c r="D69" s="167">
        <v>0.14736842105263157</v>
      </c>
      <c r="E69" s="160">
        <v>2</v>
      </c>
      <c r="F69" s="167">
        <v>0.16666666666666663</v>
      </c>
      <c r="G69" s="160">
        <v>0</v>
      </c>
      <c r="H69" s="167">
        <v>0</v>
      </c>
      <c r="I69" s="160">
        <v>11</v>
      </c>
      <c r="J69" s="167">
        <v>0.18965517241379309</v>
      </c>
      <c r="K69" s="160">
        <v>1</v>
      </c>
      <c r="L69" s="167">
        <v>0.1</v>
      </c>
      <c r="M69" s="160">
        <v>0</v>
      </c>
      <c r="N69" s="167">
        <v>0</v>
      </c>
      <c r="O69" s="160">
        <v>2</v>
      </c>
      <c r="P69" s="167">
        <v>0.05</v>
      </c>
      <c r="Q69" s="160">
        <v>12</v>
      </c>
      <c r="R69" s="167">
        <v>0.23529411764705879</v>
      </c>
      <c r="S69" s="160">
        <v>6</v>
      </c>
      <c r="T69" s="167">
        <v>0.13953488372093023</v>
      </c>
      <c r="U69" s="160">
        <v>5</v>
      </c>
      <c r="V69" s="167">
        <v>0.22727272727272727</v>
      </c>
      <c r="W69" s="160">
        <v>0</v>
      </c>
      <c r="X69" s="167">
        <v>0</v>
      </c>
      <c r="Y69" s="160">
        <v>3</v>
      </c>
      <c r="Z69" s="167">
        <v>0.25</v>
      </c>
      <c r="AA69" s="160">
        <v>0</v>
      </c>
      <c r="AB69" s="168">
        <v>0</v>
      </c>
    </row>
    <row r="70" spans="2:28">
      <c r="B70" s="1217" t="s">
        <v>1087</v>
      </c>
      <c r="C70" s="160">
        <v>12</v>
      </c>
      <c r="D70" s="167">
        <v>0.12631578947368421</v>
      </c>
      <c r="E70" s="160">
        <v>5</v>
      </c>
      <c r="F70" s="167">
        <v>0.41666666666666674</v>
      </c>
      <c r="G70" s="160">
        <v>3</v>
      </c>
      <c r="H70" s="167">
        <v>0.2</v>
      </c>
      <c r="I70" s="160">
        <v>4</v>
      </c>
      <c r="J70" s="167">
        <v>6.8965517241379309E-2</v>
      </c>
      <c r="K70" s="160">
        <v>0</v>
      </c>
      <c r="L70" s="167">
        <v>0</v>
      </c>
      <c r="M70" s="160">
        <v>0</v>
      </c>
      <c r="N70" s="167">
        <v>0</v>
      </c>
      <c r="O70" s="160">
        <v>0</v>
      </c>
      <c r="P70" s="167">
        <v>0</v>
      </c>
      <c r="Q70" s="160">
        <v>12</v>
      </c>
      <c r="R70" s="167">
        <v>0.23529411764705879</v>
      </c>
      <c r="S70" s="160">
        <v>6</v>
      </c>
      <c r="T70" s="167">
        <v>0.13953488372093023</v>
      </c>
      <c r="U70" s="160">
        <v>3</v>
      </c>
      <c r="V70" s="167">
        <v>0.13636363636363635</v>
      </c>
      <c r="W70" s="160">
        <v>0</v>
      </c>
      <c r="X70" s="167">
        <v>0</v>
      </c>
      <c r="Y70" s="160">
        <v>2</v>
      </c>
      <c r="Z70" s="167">
        <v>0.16666666666666663</v>
      </c>
      <c r="AA70" s="160">
        <v>1</v>
      </c>
      <c r="AB70" s="168">
        <v>0.25</v>
      </c>
    </row>
    <row r="71" spans="2:28">
      <c r="B71" s="1217" t="s">
        <v>1088</v>
      </c>
      <c r="C71" s="160">
        <v>30</v>
      </c>
      <c r="D71" s="167">
        <v>0.31578947368421051</v>
      </c>
      <c r="E71" s="160">
        <v>2</v>
      </c>
      <c r="F71" s="167">
        <v>0.16666666666666663</v>
      </c>
      <c r="G71" s="160">
        <v>5</v>
      </c>
      <c r="H71" s="167">
        <v>0.33333333333333326</v>
      </c>
      <c r="I71" s="160">
        <v>20</v>
      </c>
      <c r="J71" s="167">
        <v>0.34482758620689657</v>
      </c>
      <c r="K71" s="160">
        <v>3</v>
      </c>
      <c r="L71" s="167">
        <v>0.3</v>
      </c>
      <c r="M71" s="160">
        <v>0</v>
      </c>
      <c r="N71" s="167">
        <v>0</v>
      </c>
      <c r="O71" s="160">
        <v>15</v>
      </c>
      <c r="P71" s="167">
        <v>0.375</v>
      </c>
      <c r="Q71" s="160">
        <v>15</v>
      </c>
      <c r="R71" s="167">
        <v>0.29411764705882354</v>
      </c>
      <c r="S71" s="160">
        <v>14</v>
      </c>
      <c r="T71" s="167">
        <v>0.32558139534883723</v>
      </c>
      <c r="U71" s="160">
        <v>6</v>
      </c>
      <c r="V71" s="167">
        <v>0.27272727272727271</v>
      </c>
      <c r="W71" s="160">
        <v>4</v>
      </c>
      <c r="X71" s="167">
        <v>0.2857142857142857</v>
      </c>
      <c r="Y71" s="160">
        <v>5</v>
      </c>
      <c r="Z71" s="167">
        <v>0.41666666666666674</v>
      </c>
      <c r="AA71" s="160">
        <v>1</v>
      </c>
      <c r="AB71" s="168">
        <v>0.25</v>
      </c>
    </row>
    <row r="72" spans="2:28">
      <c r="B72" s="1217" t="s">
        <v>329</v>
      </c>
      <c r="C72" s="160">
        <v>26</v>
      </c>
      <c r="D72" s="167">
        <v>0.27368421052631581</v>
      </c>
      <c r="E72" s="160">
        <v>0</v>
      </c>
      <c r="F72" s="167">
        <v>0</v>
      </c>
      <c r="G72" s="160">
        <v>6</v>
      </c>
      <c r="H72" s="167">
        <v>0.4</v>
      </c>
      <c r="I72" s="160">
        <v>15</v>
      </c>
      <c r="J72" s="167">
        <v>0.25862068965517243</v>
      </c>
      <c r="K72" s="160">
        <v>5</v>
      </c>
      <c r="L72" s="167">
        <v>0.5</v>
      </c>
      <c r="M72" s="160">
        <v>2</v>
      </c>
      <c r="N72" s="167">
        <v>0.5</v>
      </c>
      <c r="O72" s="160">
        <v>23</v>
      </c>
      <c r="P72" s="167">
        <v>0.57499999999999996</v>
      </c>
      <c r="Q72" s="160">
        <v>1</v>
      </c>
      <c r="R72" s="167">
        <v>1.9607843137254902E-2</v>
      </c>
      <c r="S72" s="160">
        <v>13</v>
      </c>
      <c r="T72" s="167">
        <v>0.30232558139534882</v>
      </c>
      <c r="U72" s="160">
        <v>3</v>
      </c>
      <c r="V72" s="167">
        <v>0.13636363636363635</v>
      </c>
      <c r="W72" s="160">
        <v>7</v>
      </c>
      <c r="X72" s="167">
        <v>0.5</v>
      </c>
      <c r="Y72" s="160">
        <v>2</v>
      </c>
      <c r="Z72" s="167">
        <v>0.16666666666666663</v>
      </c>
      <c r="AA72" s="160">
        <v>1</v>
      </c>
      <c r="AB72" s="168">
        <v>0.25</v>
      </c>
    </row>
    <row r="73" spans="2:28" ht="15" thickBot="1">
      <c r="B73" s="169" t="s">
        <v>1269</v>
      </c>
      <c r="C73" s="162">
        <v>95</v>
      </c>
      <c r="D73" s="170">
        <v>1</v>
      </c>
      <c r="E73" s="162">
        <v>12</v>
      </c>
      <c r="F73" s="170">
        <v>1</v>
      </c>
      <c r="G73" s="162">
        <v>15</v>
      </c>
      <c r="H73" s="170">
        <v>1</v>
      </c>
      <c r="I73" s="162">
        <v>58</v>
      </c>
      <c r="J73" s="170">
        <v>1</v>
      </c>
      <c r="K73" s="162">
        <v>10</v>
      </c>
      <c r="L73" s="170">
        <v>1</v>
      </c>
      <c r="M73" s="162">
        <v>4</v>
      </c>
      <c r="N73" s="170">
        <v>1</v>
      </c>
      <c r="O73" s="162">
        <v>40</v>
      </c>
      <c r="P73" s="170">
        <v>1</v>
      </c>
      <c r="Q73" s="162">
        <v>51</v>
      </c>
      <c r="R73" s="170">
        <v>1</v>
      </c>
      <c r="S73" s="162">
        <v>43</v>
      </c>
      <c r="T73" s="170">
        <v>1</v>
      </c>
      <c r="U73" s="162">
        <v>22</v>
      </c>
      <c r="V73" s="170">
        <v>1</v>
      </c>
      <c r="W73" s="162">
        <v>14</v>
      </c>
      <c r="X73" s="170">
        <v>1</v>
      </c>
      <c r="Y73" s="162">
        <v>12</v>
      </c>
      <c r="Z73" s="170">
        <v>1</v>
      </c>
      <c r="AA73" s="162">
        <v>4</v>
      </c>
      <c r="AB73" s="171">
        <v>1</v>
      </c>
    </row>
    <row r="74" spans="2:28" ht="24.75" customHeight="1" thickTop="1">
      <c r="B74" s="1709" t="s">
        <v>1460</v>
      </c>
      <c r="C74" s="1709"/>
      <c r="D74" s="1709"/>
      <c r="E74" s="1709"/>
      <c r="F74" s="1709"/>
      <c r="G74" s="1709"/>
      <c r="H74" s="1709"/>
      <c r="I74" s="1709"/>
      <c r="J74" s="1709"/>
      <c r="K74" s="1709"/>
      <c r="L74" s="1709"/>
      <c r="M74" s="1709"/>
      <c r="N74" s="1709"/>
      <c r="O74" s="1709"/>
      <c r="P74" s="1709"/>
      <c r="Q74" s="1709"/>
      <c r="R74" s="1709"/>
      <c r="S74" s="1709"/>
      <c r="T74" s="1709"/>
      <c r="U74" s="1709"/>
      <c r="V74" s="1709"/>
      <c r="W74" s="1709"/>
      <c r="X74" s="1709"/>
      <c r="Y74" s="1709"/>
      <c r="Z74" s="1709"/>
      <c r="AA74" s="1709"/>
      <c r="AB74" s="1709"/>
    </row>
    <row r="76" spans="2:28" ht="60.95" customHeight="1" thickBot="1">
      <c r="B76" s="1712" t="s">
        <v>1372</v>
      </c>
      <c r="C76" s="1712"/>
      <c r="D76" s="1712"/>
      <c r="E76" s="1712"/>
      <c r="F76" s="1712"/>
      <c r="G76" s="1712"/>
      <c r="H76" s="1712"/>
      <c r="I76" s="1712"/>
      <c r="J76" s="1712"/>
      <c r="K76" s="1712"/>
      <c r="L76" s="1712"/>
      <c r="M76" s="1712"/>
      <c r="N76" s="1712"/>
      <c r="O76" s="1712"/>
      <c r="P76" s="1712"/>
      <c r="Q76" s="1712"/>
      <c r="R76" s="1712"/>
      <c r="S76" s="1712"/>
      <c r="T76" s="1712"/>
      <c r="U76" s="1712"/>
      <c r="V76" s="1712"/>
      <c r="W76" s="1712"/>
      <c r="X76" s="1712"/>
      <c r="Y76" s="1712"/>
      <c r="Z76" s="1712"/>
      <c r="AA76" s="1712"/>
      <c r="AB76" s="1712"/>
    </row>
    <row r="77" spans="2:28" ht="15" customHeight="1" thickTop="1">
      <c r="B77" s="1713"/>
      <c r="C77" s="1716" t="s">
        <v>44</v>
      </c>
      <c r="D77" s="1716"/>
      <c r="E77" s="1716" t="s">
        <v>123</v>
      </c>
      <c r="F77" s="1716"/>
      <c r="G77" s="1716"/>
      <c r="H77" s="1716"/>
      <c r="I77" s="1716"/>
      <c r="J77" s="1716"/>
      <c r="K77" s="1716"/>
      <c r="L77" s="1716"/>
      <c r="M77" s="1716" t="s">
        <v>124</v>
      </c>
      <c r="N77" s="1716"/>
      <c r="O77" s="1716"/>
      <c r="P77" s="1716"/>
      <c r="Q77" s="1716"/>
      <c r="R77" s="1716"/>
      <c r="S77" s="1716" t="s">
        <v>45</v>
      </c>
      <c r="T77" s="1716"/>
      <c r="U77" s="1716"/>
      <c r="V77" s="1716"/>
      <c r="W77" s="1716"/>
      <c r="X77" s="1716"/>
      <c r="Y77" s="1716"/>
      <c r="Z77" s="1716"/>
      <c r="AA77" s="1716"/>
      <c r="AB77" s="1717"/>
    </row>
    <row r="78" spans="2:28" ht="27.95" customHeight="1">
      <c r="B78" s="1714"/>
      <c r="C78" s="1718" t="s">
        <v>127</v>
      </c>
      <c r="D78" s="1718" t="s">
        <v>128</v>
      </c>
      <c r="E78" s="1718" t="s">
        <v>46</v>
      </c>
      <c r="F78" s="1718"/>
      <c r="G78" s="1718" t="s">
        <v>1078</v>
      </c>
      <c r="H78" s="1718"/>
      <c r="I78" s="1718" t="s">
        <v>1077</v>
      </c>
      <c r="J78" s="1718"/>
      <c r="K78" s="1718" t="s">
        <v>1098</v>
      </c>
      <c r="L78" s="1718"/>
      <c r="M78" s="1718" t="s">
        <v>48</v>
      </c>
      <c r="N78" s="1718"/>
      <c r="O78" s="1718" t="s">
        <v>49</v>
      </c>
      <c r="P78" s="1718"/>
      <c r="Q78" s="1718" t="s">
        <v>1441</v>
      </c>
      <c r="R78" s="1718"/>
      <c r="S78" s="1718" t="s">
        <v>1065</v>
      </c>
      <c r="T78" s="1718"/>
      <c r="U78" s="1718" t="s">
        <v>1066</v>
      </c>
      <c r="V78" s="1718"/>
      <c r="W78" s="1718" t="s">
        <v>1067</v>
      </c>
      <c r="X78" s="1718"/>
      <c r="Y78" s="1718" t="s">
        <v>125</v>
      </c>
      <c r="Z78" s="1718"/>
      <c r="AA78" s="1718" t="s">
        <v>47</v>
      </c>
      <c r="AB78" s="1719"/>
    </row>
    <row r="79" spans="2:28" ht="15" customHeight="1">
      <c r="B79" s="1715"/>
      <c r="C79" s="1718"/>
      <c r="D79" s="1718"/>
      <c r="E79" s="172" t="s">
        <v>127</v>
      </c>
      <c r="F79" s="172" t="s">
        <v>128</v>
      </c>
      <c r="G79" s="172" t="s">
        <v>127</v>
      </c>
      <c r="H79" s="172" t="s">
        <v>128</v>
      </c>
      <c r="I79" s="172" t="s">
        <v>127</v>
      </c>
      <c r="J79" s="172" t="s">
        <v>128</v>
      </c>
      <c r="K79" s="172" t="s">
        <v>127</v>
      </c>
      <c r="L79" s="172" t="s">
        <v>128</v>
      </c>
      <c r="M79" s="172" t="s">
        <v>127</v>
      </c>
      <c r="N79" s="172" t="s">
        <v>128</v>
      </c>
      <c r="O79" s="172" t="s">
        <v>127</v>
      </c>
      <c r="P79" s="172" t="s">
        <v>128</v>
      </c>
      <c r="Q79" s="172" t="s">
        <v>127</v>
      </c>
      <c r="R79" s="172" t="s">
        <v>128</v>
      </c>
      <c r="S79" s="172" t="s">
        <v>127</v>
      </c>
      <c r="T79" s="172" t="s">
        <v>128</v>
      </c>
      <c r="U79" s="172" t="s">
        <v>127</v>
      </c>
      <c r="V79" s="172" t="s">
        <v>128</v>
      </c>
      <c r="W79" s="172" t="s">
        <v>127</v>
      </c>
      <c r="X79" s="172" t="s">
        <v>128</v>
      </c>
      <c r="Y79" s="172" t="s">
        <v>127</v>
      </c>
      <c r="Z79" s="172" t="s">
        <v>128</v>
      </c>
      <c r="AA79" s="172" t="s">
        <v>127</v>
      </c>
      <c r="AB79" s="173" t="s">
        <v>128</v>
      </c>
    </row>
    <row r="80" spans="2:28" ht="15" customHeight="1">
      <c r="B80" s="174" t="s">
        <v>326</v>
      </c>
      <c r="C80" s="175">
        <v>13</v>
      </c>
      <c r="D80" s="176">
        <v>0.11504424778761062</v>
      </c>
      <c r="E80" s="175">
        <v>8</v>
      </c>
      <c r="F80" s="176">
        <v>0.4</v>
      </c>
      <c r="G80" s="175">
        <v>0</v>
      </c>
      <c r="H80" s="176">
        <v>0</v>
      </c>
      <c r="I80" s="175">
        <v>5</v>
      </c>
      <c r="J80" s="176">
        <v>8.3333333333333315E-2</v>
      </c>
      <c r="K80" s="175">
        <v>0</v>
      </c>
      <c r="L80" s="176">
        <v>0</v>
      </c>
      <c r="M80" s="175">
        <v>5</v>
      </c>
      <c r="N80" s="176">
        <v>0.25</v>
      </c>
      <c r="O80" s="175">
        <v>2</v>
      </c>
      <c r="P80" s="176">
        <v>4.7619047619047616E-2</v>
      </c>
      <c r="Q80" s="175">
        <v>6</v>
      </c>
      <c r="R80" s="176">
        <v>0.1176470588235294</v>
      </c>
      <c r="S80" s="175">
        <v>7</v>
      </c>
      <c r="T80" s="176">
        <v>0.13207547169811321</v>
      </c>
      <c r="U80" s="175">
        <v>2</v>
      </c>
      <c r="V80" s="176">
        <v>7.6923076923076927E-2</v>
      </c>
      <c r="W80" s="175">
        <v>1</v>
      </c>
      <c r="X80" s="176">
        <v>6.6666666666666666E-2</v>
      </c>
      <c r="Y80" s="175">
        <v>2</v>
      </c>
      <c r="Z80" s="176">
        <v>0.15384615384615385</v>
      </c>
      <c r="AA80" s="175">
        <v>1</v>
      </c>
      <c r="AB80" s="177">
        <v>0.16666666666666663</v>
      </c>
    </row>
    <row r="81" spans="2:28" ht="27.95" customHeight="1">
      <c r="B81" s="178" t="s">
        <v>409</v>
      </c>
      <c r="C81" s="179">
        <v>98</v>
      </c>
      <c r="D81" s="180">
        <v>0.8672566371681415</v>
      </c>
      <c r="E81" s="179">
        <v>10</v>
      </c>
      <c r="F81" s="180">
        <v>0.5</v>
      </c>
      <c r="G81" s="179">
        <v>19</v>
      </c>
      <c r="H81" s="180">
        <v>1</v>
      </c>
      <c r="I81" s="179">
        <v>55</v>
      </c>
      <c r="J81" s="180">
        <v>0.91666666666666652</v>
      </c>
      <c r="K81" s="179">
        <v>14</v>
      </c>
      <c r="L81" s="180">
        <v>1</v>
      </c>
      <c r="M81" s="179">
        <v>14</v>
      </c>
      <c r="N81" s="180">
        <v>0.7</v>
      </c>
      <c r="O81" s="179">
        <v>39</v>
      </c>
      <c r="P81" s="180">
        <v>0.9285714285714286</v>
      </c>
      <c r="Q81" s="179">
        <v>45</v>
      </c>
      <c r="R81" s="180">
        <v>0.88235294117647056</v>
      </c>
      <c r="S81" s="179">
        <v>46</v>
      </c>
      <c r="T81" s="180">
        <v>0.86792452830188682</v>
      </c>
      <c r="U81" s="179">
        <v>23</v>
      </c>
      <c r="V81" s="180">
        <v>0.88461538461538458</v>
      </c>
      <c r="W81" s="179">
        <v>14</v>
      </c>
      <c r="X81" s="180">
        <v>0.93333333333333324</v>
      </c>
      <c r="Y81" s="179">
        <v>11</v>
      </c>
      <c r="Z81" s="180">
        <v>0.84615384615384615</v>
      </c>
      <c r="AA81" s="179">
        <v>4</v>
      </c>
      <c r="AB81" s="181">
        <v>0.66666666666666652</v>
      </c>
    </row>
    <row r="82" spans="2:28" ht="15" customHeight="1">
      <c r="B82" s="178" t="s">
        <v>47</v>
      </c>
      <c r="C82" s="179">
        <v>2</v>
      </c>
      <c r="D82" s="180">
        <v>1.7699115044247787E-2</v>
      </c>
      <c r="E82" s="179">
        <v>2</v>
      </c>
      <c r="F82" s="180">
        <v>0.1</v>
      </c>
      <c r="G82" s="179">
        <v>0</v>
      </c>
      <c r="H82" s="180">
        <v>0</v>
      </c>
      <c r="I82" s="179">
        <v>0</v>
      </c>
      <c r="J82" s="180">
        <v>0</v>
      </c>
      <c r="K82" s="179">
        <v>0</v>
      </c>
      <c r="L82" s="180">
        <v>0</v>
      </c>
      <c r="M82" s="179">
        <v>1</v>
      </c>
      <c r="N82" s="180">
        <v>0.05</v>
      </c>
      <c r="O82" s="179">
        <v>1</v>
      </c>
      <c r="P82" s="180">
        <v>2.3809523809523808E-2</v>
      </c>
      <c r="Q82" s="179">
        <v>0</v>
      </c>
      <c r="R82" s="180">
        <v>0</v>
      </c>
      <c r="S82" s="179">
        <v>0</v>
      </c>
      <c r="T82" s="180">
        <v>0</v>
      </c>
      <c r="U82" s="179">
        <v>1</v>
      </c>
      <c r="V82" s="180">
        <v>3.8461538461538464E-2</v>
      </c>
      <c r="W82" s="179">
        <v>0</v>
      </c>
      <c r="X82" s="180">
        <v>0</v>
      </c>
      <c r="Y82" s="179">
        <v>0</v>
      </c>
      <c r="Z82" s="180">
        <v>0</v>
      </c>
      <c r="AA82" s="179">
        <v>1</v>
      </c>
      <c r="AB82" s="181">
        <v>0.16666666666666663</v>
      </c>
    </row>
    <row r="83" spans="2:28" ht="15" customHeight="1" thickBot="1">
      <c r="B83" s="182" t="s">
        <v>1269</v>
      </c>
      <c r="C83" s="183">
        <v>113</v>
      </c>
      <c r="D83" s="184">
        <v>1</v>
      </c>
      <c r="E83" s="183">
        <v>20</v>
      </c>
      <c r="F83" s="184">
        <v>1</v>
      </c>
      <c r="G83" s="183">
        <v>19</v>
      </c>
      <c r="H83" s="184">
        <v>1</v>
      </c>
      <c r="I83" s="183">
        <v>60</v>
      </c>
      <c r="J83" s="184">
        <v>1</v>
      </c>
      <c r="K83" s="183">
        <v>14</v>
      </c>
      <c r="L83" s="184">
        <v>1</v>
      </c>
      <c r="M83" s="183">
        <v>20</v>
      </c>
      <c r="N83" s="184">
        <v>1</v>
      </c>
      <c r="O83" s="183">
        <v>42</v>
      </c>
      <c r="P83" s="184">
        <v>1</v>
      </c>
      <c r="Q83" s="183">
        <v>51</v>
      </c>
      <c r="R83" s="184">
        <v>1</v>
      </c>
      <c r="S83" s="183">
        <v>53</v>
      </c>
      <c r="T83" s="184">
        <v>1</v>
      </c>
      <c r="U83" s="183">
        <v>26</v>
      </c>
      <c r="V83" s="184">
        <v>1</v>
      </c>
      <c r="W83" s="183">
        <v>15</v>
      </c>
      <c r="X83" s="184">
        <v>1</v>
      </c>
      <c r="Y83" s="183">
        <v>13</v>
      </c>
      <c r="Z83" s="184">
        <v>1</v>
      </c>
      <c r="AA83" s="183">
        <v>6</v>
      </c>
      <c r="AB83" s="185">
        <v>1</v>
      </c>
    </row>
    <row r="84" spans="2:28" ht="12.95" customHeight="1" thickTop="1">
      <c r="B84" s="1720" t="s">
        <v>1457</v>
      </c>
      <c r="C84" s="1720"/>
      <c r="D84" s="1720"/>
      <c r="E84" s="1720"/>
      <c r="F84" s="1720"/>
      <c r="G84" s="1720"/>
      <c r="H84" s="1720"/>
      <c r="I84" s="1720"/>
      <c r="J84" s="1720"/>
      <c r="K84" s="1720"/>
      <c r="L84" s="1720"/>
      <c r="M84" s="1720"/>
      <c r="N84" s="1720"/>
      <c r="O84" s="1720"/>
      <c r="P84" s="1720"/>
      <c r="Q84" s="1720"/>
      <c r="R84" s="1720"/>
      <c r="S84" s="1720"/>
      <c r="T84" s="1720"/>
      <c r="U84" s="1720"/>
      <c r="V84" s="1720"/>
      <c r="W84" s="1720"/>
      <c r="X84" s="1720"/>
      <c r="Y84" s="1720"/>
      <c r="Z84" s="1720"/>
      <c r="AA84" s="1720"/>
      <c r="AB84" s="1720"/>
    </row>
    <row r="86" spans="2:28" ht="60.95" customHeight="1" thickBot="1">
      <c r="B86" s="1712" t="s">
        <v>1373</v>
      </c>
      <c r="C86" s="1712"/>
      <c r="D86" s="1712"/>
      <c r="E86" s="1712"/>
      <c r="F86" s="1712"/>
      <c r="G86" s="1712"/>
      <c r="H86" s="1712"/>
      <c r="I86" s="1712"/>
      <c r="J86" s="1712"/>
      <c r="K86" s="1712"/>
      <c r="L86" s="1712"/>
      <c r="M86" s="1712"/>
      <c r="N86" s="1712"/>
      <c r="O86" s="1712"/>
      <c r="P86" s="1712"/>
      <c r="Q86" s="1712"/>
      <c r="R86" s="1712"/>
      <c r="S86" s="1712"/>
      <c r="T86" s="1712"/>
      <c r="U86" s="1712"/>
      <c r="V86" s="1712"/>
      <c r="W86" s="1712"/>
      <c r="X86" s="1712"/>
      <c r="Y86" s="1712"/>
      <c r="Z86" s="1712"/>
      <c r="AA86" s="1712"/>
      <c r="AB86" s="1712"/>
    </row>
    <row r="87" spans="2:28" ht="15" customHeight="1" thickTop="1">
      <c r="B87" s="1713"/>
      <c r="C87" s="1716" t="s">
        <v>44</v>
      </c>
      <c r="D87" s="1716"/>
      <c r="E87" s="1716" t="s">
        <v>123</v>
      </c>
      <c r="F87" s="1716"/>
      <c r="G87" s="1716"/>
      <c r="H87" s="1716"/>
      <c r="I87" s="1716"/>
      <c r="J87" s="1716"/>
      <c r="K87" s="1716"/>
      <c r="L87" s="1716"/>
      <c r="M87" s="1716" t="s">
        <v>124</v>
      </c>
      <c r="N87" s="1716"/>
      <c r="O87" s="1716"/>
      <c r="P87" s="1716"/>
      <c r="Q87" s="1716"/>
      <c r="R87" s="1716"/>
      <c r="S87" s="1716" t="s">
        <v>45</v>
      </c>
      <c r="T87" s="1716"/>
      <c r="U87" s="1716"/>
      <c r="V87" s="1716"/>
      <c r="W87" s="1716"/>
      <c r="X87" s="1716"/>
      <c r="Y87" s="1716"/>
      <c r="Z87" s="1716"/>
      <c r="AA87" s="1716"/>
      <c r="AB87" s="1717"/>
    </row>
    <row r="88" spans="2:28" ht="27.95" customHeight="1">
      <c r="B88" s="1714"/>
      <c r="C88" s="1718" t="s">
        <v>127</v>
      </c>
      <c r="D88" s="1718" t="s">
        <v>128</v>
      </c>
      <c r="E88" s="1718" t="s">
        <v>46</v>
      </c>
      <c r="F88" s="1718"/>
      <c r="G88" s="1718" t="s">
        <v>1078</v>
      </c>
      <c r="H88" s="1718"/>
      <c r="I88" s="1718" t="s">
        <v>1077</v>
      </c>
      <c r="J88" s="1718"/>
      <c r="K88" s="1718" t="s">
        <v>1098</v>
      </c>
      <c r="L88" s="1718"/>
      <c r="M88" s="1718" t="s">
        <v>48</v>
      </c>
      <c r="N88" s="1718"/>
      <c r="O88" s="1718" t="s">
        <v>49</v>
      </c>
      <c r="P88" s="1718"/>
      <c r="Q88" s="1718" t="s">
        <v>1441</v>
      </c>
      <c r="R88" s="1718"/>
      <c r="S88" s="1718" t="s">
        <v>1065</v>
      </c>
      <c r="T88" s="1718"/>
      <c r="U88" s="1718" t="s">
        <v>1066</v>
      </c>
      <c r="V88" s="1718"/>
      <c r="W88" s="1718" t="s">
        <v>1067</v>
      </c>
      <c r="X88" s="1718"/>
      <c r="Y88" s="1718" t="s">
        <v>125</v>
      </c>
      <c r="Z88" s="1718"/>
      <c r="AA88" s="1718" t="s">
        <v>47</v>
      </c>
      <c r="AB88" s="1719"/>
    </row>
    <row r="89" spans="2:28" ht="15" customHeight="1">
      <c r="B89" s="1715"/>
      <c r="C89" s="1718"/>
      <c r="D89" s="1718"/>
      <c r="E89" s="172" t="s">
        <v>127</v>
      </c>
      <c r="F89" s="172" t="s">
        <v>128</v>
      </c>
      <c r="G89" s="172" t="s">
        <v>127</v>
      </c>
      <c r="H89" s="172" t="s">
        <v>128</v>
      </c>
      <c r="I89" s="172" t="s">
        <v>127</v>
      </c>
      <c r="J89" s="172" t="s">
        <v>128</v>
      </c>
      <c r="K89" s="172" t="s">
        <v>127</v>
      </c>
      <c r="L89" s="172" t="s">
        <v>128</v>
      </c>
      <c r="M89" s="172" t="s">
        <v>127</v>
      </c>
      <c r="N89" s="172" t="s">
        <v>128</v>
      </c>
      <c r="O89" s="172" t="s">
        <v>127</v>
      </c>
      <c r="P89" s="172" t="s">
        <v>128</v>
      </c>
      <c r="Q89" s="172" t="s">
        <v>127</v>
      </c>
      <c r="R89" s="172" t="s">
        <v>128</v>
      </c>
      <c r="S89" s="172" t="s">
        <v>127</v>
      </c>
      <c r="T89" s="172" t="s">
        <v>128</v>
      </c>
      <c r="U89" s="172" t="s">
        <v>127</v>
      </c>
      <c r="V89" s="172" t="s">
        <v>128</v>
      </c>
      <c r="W89" s="172" t="s">
        <v>127</v>
      </c>
      <c r="X89" s="172" t="s">
        <v>128</v>
      </c>
      <c r="Y89" s="172" t="s">
        <v>127</v>
      </c>
      <c r="Z89" s="172" t="s">
        <v>128</v>
      </c>
      <c r="AA89" s="172" t="s">
        <v>127</v>
      </c>
      <c r="AB89" s="173" t="s">
        <v>128</v>
      </c>
    </row>
    <row r="90" spans="2:28" ht="15" customHeight="1">
      <c r="B90" s="174" t="s">
        <v>327</v>
      </c>
      <c r="C90" s="175">
        <v>24</v>
      </c>
      <c r="D90" s="176">
        <v>0.24489795918367346</v>
      </c>
      <c r="E90" s="175">
        <v>6</v>
      </c>
      <c r="F90" s="176">
        <v>0.6</v>
      </c>
      <c r="G90" s="175">
        <v>3</v>
      </c>
      <c r="H90" s="176">
        <v>0.15789473684210525</v>
      </c>
      <c r="I90" s="175">
        <v>14</v>
      </c>
      <c r="J90" s="176">
        <v>0.25454545454545452</v>
      </c>
      <c r="K90" s="175">
        <v>1</v>
      </c>
      <c r="L90" s="176">
        <v>7.1428571428571425E-2</v>
      </c>
      <c r="M90" s="175">
        <v>6</v>
      </c>
      <c r="N90" s="176">
        <v>0.42857142857142855</v>
      </c>
      <c r="O90" s="175">
        <v>8</v>
      </c>
      <c r="P90" s="176">
        <v>0.20512820512820512</v>
      </c>
      <c r="Q90" s="175">
        <v>10</v>
      </c>
      <c r="R90" s="176">
        <v>0.22222222222222221</v>
      </c>
      <c r="S90" s="175">
        <v>7</v>
      </c>
      <c r="T90" s="176">
        <v>0.15217391304347827</v>
      </c>
      <c r="U90" s="175">
        <v>11</v>
      </c>
      <c r="V90" s="176">
        <v>0.47826086956521741</v>
      </c>
      <c r="W90" s="175">
        <v>2</v>
      </c>
      <c r="X90" s="176">
        <v>0.14285714285714285</v>
      </c>
      <c r="Y90" s="175">
        <v>4</v>
      </c>
      <c r="Z90" s="176">
        <v>0.36363636363636365</v>
      </c>
      <c r="AA90" s="175">
        <v>0</v>
      </c>
      <c r="AB90" s="177">
        <v>0</v>
      </c>
    </row>
    <row r="91" spans="2:28" ht="15" customHeight="1">
      <c r="B91" s="1217" t="s">
        <v>328</v>
      </c>
      <c r="C91" s="179">
        <v>33</v>
      </c>
      <c r="D91" s="180">
        <v>0.33673469387755101</v>
      </c>
      <c r="E91" s="179">
        <v>2</v>
      </c>
      <c r="F91" s="180">
        <v>0.2</v>
      </c>
      <c r="G91" s="179">
        <v>6</v>
      </c>
      <c r="H91" s="180">
        <v>0.31578947368421051</v>
      </c>
      <c r="I91" s="179">
        <v>20</v>
      </c>
      <c r="J91" s="180">
        <v>0.36363636363636365</v>
      </c>
      <c r="K91" s="179">
        <v>5</v>
      </c>
      <c r="L91" s="180">
        <v>0.35714285714285715</v>
      </c>
      <c r="M91" s="179">
        <v>4</v>
      </c>
      <c r="N91" s="180">
        <v>0.2857142857142857</v>
      </c>
      <c r="O91" s="179">
        <v>12</v>
      </c>
      <c r="P91" s="180">
        <v>0.30769230769230771</v>
      </c>
      <c r="Q91" s="179">
        <v>17</v>
      </c>
      <c r="R91" s="180">
        <v>0.37777777777777777</v>
      </c>
      <c r="S91" s="179">
        <v>15</v>
      </c>
      <c r="T91" s="180">
        <v>0.32608695652173914</v>
      </c>
      <c r="U91" s="179">
        <v>6</v>
      </c>
      <c r="V91" s="180">
        <v>0.2608695652173913</v>
      </c>
      <c r="W91" s="179">
        <v>5</v>
      </c>
      <c r="X91" s="180">
        <v>0.35714285714285715</v>
      </c>
      <c r="Y91" s="179">
        <v>4</v>
      </c>
      <c r="Z91" s="180">
        <v>0.36363636363636365</v>
      </c>
      <c r="AA91" s="179">
        <v>3</v>
      </c>
      <c r="AB91" s="181">
        <v>0.75</v>
      </c>
    </row>
    <row r="92" spans="2:28" ht="15" customHeight="1">
      <c r="B92" s="1217" t="s">
        <v>1086</v>
      </c>
      <c r="C92" s="179">
        <v>30</v>
      </c>
      <c r="D92" s="180">
        <v>0.30612244897959184</v>
      </c>
      <c r="E92" s="179">
        <v>2</v>
      </c>
      <c r="F92" s="180">
        <v>0.2</v>
      </c>
      <c r="G92" s="179">
        <v>8</v>
      </c>
      <c r="H92" s="180">
        <v>0.42105263157894735</v>
      </c>
      <c r="I92" s="179">
        <v>15</v>
      </c>
      <c r="J92" s="180">
        <v>0.27272727272727271</v>
      </c>
      <c r="K92" s="179">
        <v>5</v>
      </c>
      <c r="L92" s="180">
        <v>0.35714285714285715</v>
      </c>
      <c r="M92" s="179">
        <v>2</v>
      </c>
      <c r="N92" s="180">
        <v>0.14285714285714285</v>
      </c>
      <c r="O92" s="179">
        <v>12</v>
      </c>
      <c r="P92" s="180">
        <v>0.30769230769230771</v>
      </c>
      <c r="Q92" s="179">
        <v>16</v>
      </c>
      <c r="R92" s="180">
        <v>0.35555555555555557</v>
      </c>
      <c r="S92" s="179">
        <v>18</v>
      </c>
      <c r="T92" s="180">
        <v>0.39130434782608697</v>
      </c>
      <c r="U92" s="179">
        <v>3</v>
      </c>
      <c r="V92" s="180">
        <v>0.13043478260869565</v>
      </c>
      <c r="W92" s="179">
        <v>7</v>
      </c>
      <c r="X92" s="180">
        <v>0.5</v>
      </c>
      <c r="Y92" s="179">
        <v>1</v>
      </c>
      <c r="Z92" s="180">
        <v>9.0909090909090912E-2</v>
      </c>
      <c r="AA92" s="179">
        <v>1</v>
      </c>
      <c r="AB92" s="181">
        <v>0.25</v>
      </c>
    </row>
    <row r="93" spans="2:28" ht="15" customHeight="1">
      <c r="B93" s="1217" t="s">
        <v>1087</v>
      </c>
      <c r="C93" s="179">
        <v>8</v>
      </c>
      <c r="D93" s="180">
        <v>8.1632653061224497E-2</v>
      </c>
      <c r="E93" s="179">
        <v>0</v>
      </c>
      <c r="F93" s="180">
        <v>0</v>
      </c>
      <c r="G93" s="179">
        <v>2</v>
      </c>
      <c r="H93" s="180">
        <v>0.10526315789473684</v>
      </c>
      <c r="I93" s="179">
        <v>5</v>
      </c>
      <c r="J93" s="180">
        <v>9.0909090909090912E-2</v>
      </c>
      <c r="K93" s="179">
        <v>1</v>
      </c>
      <c r="L93" s="180">
        <v>7.1428571428571425E-2</v>
      </c>
      <c r="M93" s="179">
        <v>1</v>
      </c>
      <c r="N93" s="180">
        <v>7.1428571428571425E-2</v>
      </c>
      <c r="O93" s="179">
        <v>6</v>
      </c>
      <c r="P93" s="180">
        <v>0.15384615384615385</v>
      </c>
      <c r="Q93" s="179">
        <v>1</v>
      </c>
      <c r="R93" s="180">
        <v>2.2222222222222223E-2</v>
      </c>
      <c r="S93" s="179">
        <v>3</v>
      </c>
      <c r="T93" s="180">
        <v>6.5217391304347824E-2</v>
      </c>
      <c r="U93" s="179">
        <v>3</v>
      </c>
      <c r="V93" s="180">
        <v>0.13043478260869565</v>
      </c>
      <c r="W93" s="179">
        <v>0</v>
      </c>
      <c r="X93" s="180">
        <v>0</v>
      </c>
      <c r="Y93" s="179">
        <v>2</v>
      </c>
      <c r="Z93" s="180">
        <v>0.18181818181818182</v>
      </c>
      <c r="AA93" s="179">
        <v>0</v>
      </c>
      <c r="AB93" s="181">
        <v>0</v>
      </c>
    </row>
    <row r="94" spans="2:28" ht="15" customHeight="1">
      <c r="B94" s="1217" t="s">
        <v>1088</v>
      </c>
      <c r="C94" s="179">
        <v>2</v>
      </c>
      <c r="D94" s="180">
        <v>2.0408163265306124E-2</v>
      </c>
      <c r="E94" s="179">
        <v>0</v>
      </c>
      <c r="F94" s="180">
        <v>0</v>
      </c>
      <c r="G94" s="179">
        <v>0</v>
      </c>
      <c r="H94" s="180">
        <v>0</v>
      </c>
      <c r="I94" s="179">
        <v>1</v>
      </c>
      <c r="J94" s="180">
        <v>1.8181818181818181E-2</v>
      </c>
      <c r="K94" s="179">
        <v>1</v>
      </c>
      <c r="L94" s="180">
        <v>7.1428571428571425E-2</v>
      </c>
      <c r="M94" s="179">
        <v>1</v>
      </c>
      <c r="N94" s="180">
        <v>7.1428571428571425E-2</v>
      </c>
      <c r="O94" s="179">
        <v>0</v>
      </c>
      <c r="P94" s="180">
        <v>0</v>
      </c>
      <c r="Q94" s="179">
        <v>1</v>
      </c>
      <c r="R94" s="180">
        <v>2.2222222222222223E-2</v>
      </c>
      <c r="S94" s="179">
        <v>2</v>
      </c>
      <c r="T94" s="180">
        <v>4.3478260869565216E-2</v>
      </c>
      <c r="U94" s="179">
        <v>0</v>
      </c>
      <c r="V94" s="180">
        <v>0</v>
      </c>
      <c r="W94" s="179">
        <v>0</v>
      </c>
      <c r="X94" s="180">
        <v>0</v>
      </c>
      <c r="Y94" s="179">
        <v>0</v>
      </c>
      <c r="Z94" s="180">
        <v>0</v>
      </c>
      <c r="AA94" s="179">
        <v>0</v>
      </c>
      <c r="AB94" s="181">
        <v>0</v>
      </c>
    </row>
    <row r="95" spans="2:28" ht="15" customHeight="1">
      <c r="B95" s="1217" t="s">
        <v>329</v>
      </c>
      <c r="C95" s="179">
        <v>1</v>
      </c>
      <c r="D95" s="180">
        <v>1.0204081632653062E-2</v>
      </c>
      <c r="E95" s="179">
        <v>0</v>
      </c>
      <c r="F95" s="180">
        <v>0</v>
      </c>
      <c r="G95" s="179">
        <v>0</v>
      </c>
      <c r="H95" s="180">
        <v>0</v>
      </c>
      <c r="I95" s="179">
        <v>0</v>
      </c>
      <c r="J95" s="180">
        <v>0</v>
      </c>
      <c r="K95" s="179">
        <v>1</v>
      </c>
      <c r="L95" s="180">
        <v>7.1428571428571425E-2</v>
      </c>
      <c r="M95" s="179">
        <v>0</v>
      </c>
      <c r="N95" s="180">
        <v>0</v>
      </c>
      <c r="O95" s="179">
        <v>1</v>
      </c>
      <c r="P95" s="180">
        <v>2.564102564102564E-2</v>
      </c>
      <c r="Q95" s="179">
        <v>0</v>
      </c>
      <c r="R95" s="180">
        <v>0</v>
      </c>
      <c r="S95" s="179">
        <v>1</v>
      </c>
      <c r="T95" s="180">
        <v>2.1739130434782608E-2</v>
      </c>
      <c r="U95" s="179">
        <v>0</v>
      </c>
      <c r="V95" s="180">
        <v>0</v>
      </c>
      <c r="W95" s="179">
        <v>0</v>
      </c>
      <c r="X95" s="180">
        <v>0</v>
      </c>
      <c r="Y95" s="179">
        <v>0</v>
      </c>
      <c r="Z95" s="180">
        <v>0</v>
      </c>
      <c r="AA95" s="179">
        <v>0</v>
      </c>
      <c r="AB95" s="181">
        <v>0</v>
      </c>
    </row>
    <row r="96" spans="2:28" ht="15" customHeight="1" thickBot="1">
      <c r="B96" s="182" t="s">
        <v>1269</v>
      </c>
      <c r="C96" s="183">
        <v>98</v>
      </c>
      <c r="D96" s="184">
        <v>1</v>
      </c>
      <c r="E96" s="183">
        <v>10</v>
      </c>
      <c r="F96" s="184">
        <v>1</v>
      </c>
      <c r="G96" s="183">
        <v>19</v>
      </c>
      <c r="H96" s="184">
        <v>1</v>
      </c>
      <c r="I96" s="183">
        <v>55</v>
      </c>
      <c r="J96" s="184">
        <v>1</v>
      </c>
      <c r="K96" s="183">
        <v>14</v>
      </c>
      <c r="L96" s="184">
        <v>1</v>
      </c>
      <c r="M96" s="183">
        <v>14</v>
      </c>
      <c r="N96" s="184">
        <v>1</v>
      </c>
      <c r="O96" s="183">
        <v>39</v>
      </c>
      <c r="P96" s="184">
        <v>1</v>
      </c>
      <c r="Q96" s="183">
        <v>45</v>
      </c>
      <c r="R96" s="184">
        <v>1</v>
      </c>
      <c r="S96" s="183">
        <v>46</v>
      </c>
      <c r="T96" s="184">
        <v>1</v>
      </c>
      <c r="U96" s="183">
        <v>23</v>
      </c>
      <c r="V96" s="184">
        <v>1</v>
      </c>
      <c r="W96" s="183">
        <v>14</v>
      </c>
      <c r="X96" s="184">
        <v>1</v>
      </c>
      <c r="Y96" s="183">
        <v>11</v>
      </c>
      <c r="Z96" s="184">
        <v>1</v>
      </c>
      <c r="AA96" s="183">
        <v>4</v>
      </c>
      <c r="AB96" s="185">
        <v>1</v>
      </c>
    </row>
    <row r="97" spans="2:28" ht="24.95" customHeight="1" thickTop="1">
      <c r="B97" s="1720" t="s">
        <v>1461</v>
      </c>
      <c r="C97" s="1720"/>
      <c r="D97" s="1720"/>
      <c r="E97" s="1720"/>
      <c r="F97" s="1720"/>
      <c r="G97" s="1720"/>
      <c r="H97" s="1720"/>
      <c r="I97" s="1720"/>
      <c r="J97" s="1720"/>
      <c r="K97" s="1720"/>
      <c r="L97" s="1720"/>
      <c r="M97" s="1720"/>
      <c r="N97" s="1720"/>
      <c r="O97" s="1720"/>
      <c r="P97" s="1720"/>
      <c r="Q97" s="1720"/>
      <c r="R97" s="1720"/>
      <c r="S97" s="1720"/>
      <c r="T97" s="1720"/>
      <c r="U97" s="1720"/>
      <c r="V97" s="1720"/>
      <c r="W97" s="1720"/>
      <c r="X97" s="1720"/>
      <c r="Y97" s="1720"/>
      <c r="Z97" s="1720"/>
      <c r="AA97" s="1720"/>
      <c r="AB97" s="1720"/>
    </row>
  </sheetData>
  <mergeCells count="140">
    <mergeCell ref="B97:AB97"/>
    <mergeCell ref="K88:L88"/>
    <mergeCell ref="M88:N88"/>
    <mergeCell ref="O88:P88"/>
    <mergeCell ref="Q88:R88"/>
    <mergeCell ref="S88:T88"/>
    <mergeCell ref="U88:V88"/>
    <mergeCell ref="B87:B89"/>
    <mergeCell ref="C87:D87"/>
    <mergeCell ref="E87:L87"/>
    <mergeCell ref="M87:R87"/>
    <mergeCell ref="S87:AB87"/>
    <mergeCell ref="C88:C89"/>
    <mergeCell ref="D88:D89"/>
    <mergeCell ref="E88:F88"/>
    <mergeCell ref="G88:H88"/>
    <mergeCell ref="I88:J88"/>
    <mergeCell ref="B84:AB84"/>
    <mergeCell ref="B86:AB86"/>
    <mergeCell ref="I78:J78"/>
    <mergeCell ref="K78:L78"/>
    <mergeCell ref="M78:N78"/>
    <mergeCell ref="O78:P78"/>
    <mergeCell ref="Q78:R78"/>
    <mergeCell ref="S78:T78"/>
    <mergeCell ref="W88:X88"/>
    <mergeCell ref="Y88:Z88"/>
    <mergeCell ref="AA88:AB88"/>
    <mergeCell ref="B74:AB74"/>
    <mergeCell ref="G65:H65"/>
    <mergeCell ref="I65:J65"/>
    <mergeCell ref="K65:L65"/>
    <mergeCell ref="M65:N65"/>
    <mergeCell ref="O65:P65"/>
    <mergeCell ref="Q65:R65"/>
    <mergeCell ref="B76:AB76"/>
    <mergeCell ref="B77:B79"/>
    <mergeCell ref="C77:D77"/>
    <mergeCell ref="E77:L77"/>
    <mergeCell ref="M77:R77"/>
    <mergeCell ref="S77:AB77"/>
    <mergeCell ref="C78:C79"/>
    <mergeCell ref="D78:D79"/>
    <mergeCell ref="E78:F78"/>
    <mergeCell ref="G78:H78"/>
    <mergeCell ref="U78:V78"/>
    <mergeCell ref="W78:X78"/>
    <mergeCell ref="Y78:Z78"/>
    <mergeCell ref="AA78:AB78"/>
    <mergeCell ref="B61:AB61"/>
    <mergeCell ref="B63:AB63"/>
    <mergeCell ref="B64:B66"/>
    <mergeCell ref="C64:D64"/>
    <mergeCell ref="E64:L64"/>
    <mergeCell ref="M64:R64"/>
    <mergeCell ref="S64:AB64"/>
    <mergeCell ref="C65:C66"/>
    <mergeCell ref="D65:D66"/>
    <mergeCell ref="E65:F65"/>
    <mergeCell ref="S65:T65"/>
    <mergeCell ref="U65:V65"/>
    <mergeCell ref="W65:X65"/>
    <mergeCell ref="Y65:Z65"/>
    <mergeCell ref="AA65:AB65"/>
    <mergeCell ref="U42:V42"/>
    <mergeCell ref="W42:X42"/>
    <mergeCell ref="Y42:Z42"/>
    <mergeCell ref="D42:D43"/>
    <mergeCell ref="E42:F42"/>
    <mergeCell ref="G42:H42"/>
    <mergeCell ref="I42:J42"/>
    <mergeCell ref="K42:L42"/>
    <mergeCell ref="M42:N42"/>
    <mergeCell ref="B51:AB51"/>
    <mergeCell ref="B53:AB53"/>
    <mergeCell ref="B54:B56"/>
    <mergeCell ref="C54:D54"/>
    <mergeCell ref="E54:L54"/>
    <mergeCell ref="M54:R54"/>
    <mergeCell ref="S54:AB54"/>
    <mergeCell ref="C55:C56"/>
    <mergeCell ref="D55:D56"/>
    <mergeCell ref="Q55:R55"/>
    <mergeCell ref="S55:T55"/>
    <mergeCell ref="U55:V55"/>
    <mergeCell ref="W55:X55"/>
    <mergeCell ref="Y55:Z55"/>
    <mergeCell ref="AA55:AB55"/>
    <mergeCell ref="E55:F55"/>
    <mergeCell ref="G55:H55"/>
    <mergeCell ref="I55:J55"/>
    <mergeCell ref="K55:L55"/>
    <mergeCell ref="M55:N55"/>
    <mergeCell ref="O55:P55"/>
    <mergeCell ref="B38:AB38"/>
    <mergeCell ref="B40:AB40"/>
    <mergeCell ref="B41:B43"/>
    <mergeCell ref="C41:D41"/>
    <mergeCell ref="E41:L41"/>
    <mergeCell ref="M41:R41"/>
    <mergeCell ref="S41:AB41"/>
    <mergeCell ref="C42:C43"/>
    <mergeCell ref="M32:N32"/>
    <mergeCell ref="O32:P32"/>
    <mergeCell ref="Q32:R32"/>
    <mergeCell ref="S32:T32"/>
    <mergeCell ref="U32:V32"/>
    <mergeCell ref="W32:X32"/>
    <mergeCell ref="C32:C33"/>
    <mergeCell ref="D32:D33"/>
    <mergeCell ref="E32:F32"/>
    <mergeCell ref="G32:H32"/>
    <mergeCell ref="I32:J32"/>
    <mergeCell ref="K32:L32"/>
    <mergeCell ref="AA42:AB42"/>
    <mergeCell ref="O42:P42"/>
    <mergeCell ref="Q42:R42"/>
    <mergeCell ref="S42:T42"/>
    <mergeCell ref="B21:B22"/>
    <mergeCell ref="B23:B24"/>
    <mergeCell ref="B25:B26"/>
    <mergeCell ref="B27:P27"/>
    <mergeCell ref="B30:AB30"/>
    <mergeCell ref="B31:B33"/>
    <mergeCell ref="C31:D31"/>
    <mergeCell ref="E31:L31"/>
    <mergeCell ref="M31:R31"/>
    <mergeCell ref="S31:AB31"/>
    <mergeCell ref="Y32:Z32"/>
    <mergeCell ref="AA32:AB32"/>
    <mergeCell ref="B3:L3"/>
    <mergeCell ref="B8:L8"/>
    <mergeCell ref="B18:P18"/>
    <mergeCell ref="B19:C20"/>
    <mergeCell ref="D19:D20"/>
    <mergeCell ref="E19:H19"/>
    <mergeCell ref="I19:K19"/>
    <mergeCell ref="L19:P19"/>
    <mergeCell ref="B10:L10"/>
    <mergeCell ref="B15:L15"/>
  </mergeCells>
  <hyperlinks>
    <hyperlink ref="A1" location="Índice!A1" display="Índice!A1"/>
  </hyperlinks>
  <pageMargins left="0.511811024" right="0.511811024" top="0.78740157499999996" bottom="0.78740157499999996" header="0.31496062000000002" footer="0.3149606200000000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0"/>
  <sheetViews>
    <sheetView zoomScaleNormal="100" workbookViewId="0"/>
  </sheetViews>
  <sheetFormatPr defaultRowHeight="14.25"/>
  <cols>
    <col min="1" max="1" width="9" style="782"/>
    <col min="2" max="2" width="29.375" style="16" customWidth="1"/>
    <col min="3" max="3" width="14.875" style="782" customWidth="1"/>
    <col min="4" max="4" width="9" style="782"/>
    <col min="5" max="5" width="10.375" style="782" customWidth="1"/>
    <col min="6" max="10" width="9.375" style="782" customWidth="1"/>
    <col min="11" max="12" width="13.625" style="782" customWidth="1"/>
    <col min="13" max="13" width="10.375" style="782" customWidth="1"/>
    <col min="14" max="15" width="9.375" style="782" customWidth="1"/>
    <col min="16" max="16" width="10.375" style="782" customWidth="1"/>
    <col min="17" max="16384" width="9" style="782"/>
  </cols>
  <sheetData>
    <row r="1" spans="1:28">
      <c r="A1" s="1" t="s">
        <v>2</v>
      </c>
    </row>
    <row r="2" spans="1:28" ht="41.25" customHeight="1">
      <c r="A2" s="1"/>
      <c r="B2" s="782"/>
    </row>
    <row r="3" spans="1:28" ht="54" customHeight="1" thickBot="1">
      <c r="B3" s="1725" t="s">
        <v>1091</v>
      </c>
      <c r="C3" s="1725"/>
      <c r="D3" s="1725"/>
      <c r="E3" s="1725"/>
      <c r="F3" s="1725"/>
      <c r="G3" s="1725"/>
      <c r="H3" s="1725"/>
      <c r="I3" s="1725"/>
      <c r="J3" s="1725"/>
      <c r="K3" s="1725"/>
      <c r="L3" s="1725"/>
      <c r="M3" s="1725"/>
      <c r="N3" s="1725"/>
      <c r="O3" s="1725"/>
      <c r="P3" s="1725"/>
      <c r="Q3" s="1725"/>
      <c r="R3" s="1725"/>
      <c r="S3" s="1725"/>
      <c r="T3" s="1725"/>
      <c r="U3" s="1725"/>
      <c r="V3" s="1725"/>
      <c r="W3" s="1725"/>
      <c r="X3" s="1725"/>
      <c r="Y3" s="1725"/>
      <c r="Z3" s="1725"/>
      <c r="AA3" s="1725"/>
      <c r="AB3" s="1725"/>
    </row>
    <row r="4" spans="1:28" ht="15" thickTop="1">
      <c r="B4" s="1726" t="s">
        <v>831</v>
      </c>
      <c r="C4" s="1729" t="s">
        <v>44</v>
      </c>
      <c r="D4" s="1729"/>
      <c r="E4" s="1729" t="s">
        <v>123</v>
      </c>
      <c r="F4" s="1729"/>
      <c r="G4" s="1729"/>
      <c r="H4" s="1729"/>
      <c r="I4" s="1729"/>
      <c r="J4" s="1729"/>
      <c r="K4" s="1729"/>
      <c r="L4" s="1729"/>
      <c r="M4" s="1729" t="s">
        <v>124</v>
      </c>
      <c r="N4" s="1729"/>
      <c r="O4" s="1729"/>
      <c r="P4" s="1729"/>
      <c r="Q4" s="1729"/>
      <c r="R4" s="1729"/>
      <c r="S4" s="1729" t="s">
        <v>45</v>
      </c>
      <c r="T4" s="1729"/>
      <c r="U4" s="1729"/>
      <c r="V4" s="1729"/>
      <c r="W4" s="1729"/>
      <c r="X4" s="1729"/>
      <c r="Y4" s="1729"/>
      <c r="Z4" s="1729"/>
      <c r="AA4" s="1729"/>
      <c r="AB4" s="1730"/>
    </row>
    <row r="5" spans="1:28" ht="29.25" customHeight="1">
      <c r="B5" s="1727"/>
      <c r="C5" s="1724" t="s">
        <v>127</v>
      </c>
      <c r="D5" s="1724" t="s">
        <v>128</v>
      </c>
      <c r="E5" s="1724" t="s">
        <v>46</v>
      </c>
      <c r="F5" s="1724"/>
      <c r="G5" s="1724" t="s">
        <v>1078</v>
      </c>
      <c r="H5" s="1724"/>
      <c r="I5" s="1724" t="s">
        <v>1077</v>
      </c>
      <c r="J5" s="1724"/>
      <c r="K5" s="1724" t="s">
        <v>1098</v>
      </c>
      <c r="L5" s="1724"/>
      <c r="M5" s="1724" t="s">
        <v>48</v>
      </c>
      <c r="N5" s="1724"/>
      <c r="O5" s="1724" t="s">
        <v>49</v>
      </c>
      <c r="P5" s="1724"/>
      <c r="Q5" s="1724" t="s">
        <v>1441</v>
      </c>
      <c r="R5" s="1724"/>
      <c r="S5" s="1724" t="s">
        <v>1065</v>
      </c>
      <c r="T5" s="1724"/>
      <c r="U5" s="1724" t="s">
        <v>1066</v>
      </c>
      <c r="V5" s="1724"/>
      <c r="W5" s="1724" t="s">
        <v>1067</v>
      </c>
      <c r="X5" s="1724"/>
      <c r="Y5" s="1724" t="s">
        <v>125</v>
      </c>
      <c r="Z5" s="1724"/>
      <c r="AA5" s="1724" t="s">
        <v>47</v>
      </c>
      <c r="AB5" s="1731"/>
    </row>
    <row r="6" spans="1:28">
      <c r="B6" s="1728"/>
      <c r="C6" s="1724"/>
      <c r="D6" s="1724"/>
      <c r="E6" s="850" t="s">
        <v>127</v>
      </c>
      <c r="F6" s="850" t="s">
        <v>128</v>
      </c>
      <c r="G6" s="850" t="s">
        <v>127</v>
      </c>
      <c r="H6" s="850" t="s">
        <v>128</v>
      </c>
      <c r="I6" s="850" t="s">
        <v>127</v>
      </c>
      <c r="J6" s="850" t="s">
        <v>128</v>
      </c>
      <c r="K6" s="850" t="s">
        <v>127</v>
      </c>
      <c r="L6" s="850" t="s">
        <v>128</v>
      </c>
      <c r="M6" s="850" t="s">
        <v>127</v>
      </c>
      <c r="N6" s="850" t="s">
        <v>128</v>
      </c>
      <c r="O6" s="850" t="s">
        <v>127</v>
      </c>
      <c r="P6" s="850" t="s">
        <v>128</v>
      </c>
      <c r="Q6" s="850" t="s">
        <v>127</v>
      </c>
      <c r="R6" s="850" t="s">
        <v>128</v>
      </c>
      <c r="S6" s="850" t="s">
        <v>127</v>
      </c>
      <c r="T6" s="850" t="s">
        <v>128</v>
      </c>
      <c r="U6" s="850" t="s">
        <v>127</v>
      </c>
      <c r="V6" s="850" t="s">
        <v>128</v>
      </c>
      <c r="W6" s="850" t="s">
        <v>127</v>
      </c>
      <c r="X6" s="850" t="s">
        <v>128</v>
      </c>
      <c r="Y6" s="850" t="s">
        <v>127</v>
      </c>
      <c r="Z6" s="850" t="s">
        <v>128</v>
      </c>
      <c r="AA6" s="850" t="s">
        <v>127</v>
      </c>
      <c r="AB6" s="851" t="s">
        <v>128</v>
      </c>
    </row>
    <row r="7" spans="1:28" ht="24.75" customHeight="1">
      <c r="B7" s="690" t="s">
        <v>214</v>
      </c>
      <c r="C7" s="691">
        <v>56</v>
      </c>
      <c r="D7" s="692">
        <v>0.49557522123893805</v>
      </c>
      <c r="E7" s="691">
        <v>0</v>
      </c>
      <c r="F7" s="692">
        <v>0</v>
      </c>
      <c r="G7" s="691">
        <v>0</v>
      </c>
      <c r="H7" s="692">
        <v>0</v>
      </c>
      <c r="I7" s="691">
        <v>50</v>
      </c>
      <c r="J7" s="692">
        <v>0.83333333333333348</v>
      </c>
      <c r="K7" s="691">
        <v>6</v>
      </c>
      <c r="L7" s="692">
        <v>0.42857142857142855</v>
      </c>
      <c r="M7" s="691">
        <v>5</v>
      </c>
      <c r="N7" s="692">
        <v>0.25</v>
      </c>
      <c r="O7" s="691">
        <v>24</v>
      </c>
      <c r="P7" s="692">
        <v>0.5714285714285714</v>
      </c>
      <c r="Q7" s="691">
        <v>27</v>
      </c>
      <c r="R7" s="692">
        <v>0.52941176470588236</v>
      </c>
      <c r="S7" s="691">
        <v>25</v>
      </c>
      <c r="T7" s="692">
        <v>0.47169811320754718</v>
      </c>
      <c r="U7" s="691">
        <v>15</v>
      </c>
      <c r="V7" s="692">
        <v>0.57692307692307687</v>
      </c>
      <c r="W7" s="691">
        <v>9</v>
      </c>
      <c r="X7" s="692">
        <v>0.6</v>
      </c>
      <c r="Y7" s="691">
        <v>5</v>
      </c>
      <c r="Z7" s="692">
        <v>0.38461538461538469</v>
      </c>
      <c r="AA7" s="691">
        <v>2</v>
      </c>
      <c r="AB7" s="693">
        <v>0.33333333333333326</v>
      </c>
    </row>
    <row r="8" spans="1:28" ht="24">
      <c r="B8" s="694" t="s">
        <v>755</v>
      </c>
      <c r="C8" s="695">
        <v>13</v>
      </c>
      <c r="D8" s="696">
        <v>0.11504424778761062</v>
      </c>
      <c r="E8" s="695">
        <v>0</v>
      </c>
      <c r="F8" s="696">
        <v>0</v>
      </c>
      <c r="G8" s="695">
        <v>10</v>
      </c>
      <c r="H8" s="696">
        <v>0.52631578947368418</v>
      </c>
      <c r="I8" s="695">
        <v>3</v>
      </c>
      <c r="J8" s="696">
        <v>0.05</v>
      </c>
      <c r="K8" s="695">
        <v>0</v>
      </c>
      <c r="L8" s="696">
        <v>0</v>
      </c>
      <c r="M8" s="695">
        <v>3</v>
      </c>
      <c r="N8" s="696">
        <v>0.15</v>
      </c>
      <c r="O8" s="695">
        <v>8</v>
      </c>
      <c r="P8" s="696">
        <v>0.19047619047619047</v>
      </c>
      <c r="Q8" s="695">
        <v>2</v>
      </c>
      <c r="R8" s="696">
        <v>3.9215686274509803E-2</v>
      </c>
      <c r="S8" s="695">
        <v>10</v>
      </c>
      <c r="T8" s="696">
        <v>0.18867924528301888</v>
      </c>
      <c r="U8" s="695">
        <v>0</v>
      </c>
      <c r="V8" s="696">
        <v>0</v>
      </c>
      <c r="W8" s="695">
        <v>1</v>
      </c>
      <c r="X8" s="696">
        <v>6.6666666666666666E-2</v>
      </c>
      <c r="Y8" s="695">
        <v>1</v>
      </c>
      <c r="Z8" s="696">
        <v>7.6923076923076927E-2</v>
      </c>
      <c r="AA8" s="695">
        <v>1</v>
      </c>
      <c r="AB8" s="697">
        <v>0.16666666666666663</v>
      </c>
    </row>
    <row r="9" spans="1:28" ht="48">
      <c r="B9" s="694" t="s">
        <v>1040</v>
      </c>
      <c r="C9" s="695">
        <v>66</v>
      </c>
      <c r="D9" s="696">
        <v>0.58407079646017701</v>
      </c>
      <c r="E9" s="695">
        <v>17</v>
      </c>
      <c r="F9" s="696">
        <v>0.85</v>
      </c>
      <c r="G9" s="695">
        <v>13</v>
      </c>
      <c r="H9" s="696">
        <v>0.68421052631578949</v>
      </c>
      <c r="I9" s="695">
        <v>22</v>
      </c>
      <c r="J9" s="696">
        <v>0.36666666666666664</v>
      </c>
      <c r="K9" s="695">
        <v>14</v>
      </c>
      <c r="L9" s="696">
        <v>1</v>
      </c>
      <c r="M9" s="695">
        <v>11</v>
      </c>
      <c r="N9" s="696">
        <v>0.55000000000000004</v>
      </c>
      <c r="O9" s="695">
        <v>23</v>
      </c>
      <c r="P9" s="696">
        <v>0.54761904761904767</v>
      </c>
      <c r="Q9" s="695">
        <v>32</v>
      </c>
      <c r="R9" s="696">
        <v>0.62745098039215685</v>
      </c>
      <c r="S9" s="695">
        <v>32</v>
      </c>
      <c r="T9" s="696">
        <v>0.60377358490566035</v>
      </c>
      <c r="U9" s="695">
        <v>15</v>
      </c>
      <c r="V9" s="696">
        <v>0.57692307692307687</v>
      </c>
      <c r="W9" s="695">
        <v>8</v>
      </c>
      <c r="X9" s="696">
        <v>0.53333333333333333</v>
      </c>
      <c r="Y9" s="695">
        <v>8</v>
      </c>
      <c r="Z9" s="696">
        <v>0.61538461538461542</v>
      </c>
      <c r="AA9" s="695">
        <v>3</v>
      </c>
      <c r="AB9" s="697">
        <v>0.5</v>
      </c>
    </row>
    <row r="10" spans="1:28" ht="24">
      <c r="B10" s="694" t="s">
        <v>217</v>
      </c>
      <c r="C10" s="695">
        <v>16</v>
      </c>
      <c r="D10" s="696">
        <v>0.1415929203539823</v>
      </c>
      <c r="E10" s="695">
        <v>0</v>
      </c>
      <c r="F10" s="696">
        <v>0</v>
      </c>
      <c r="G10" s="695">
        <v>3</v>
      </c>
      <c r="H10" s="696">
        <v>0.15789473684210525</v>
      </c>
      <c r="I10" s="695">
        <v>12</v>
      </c>
      <c r="J10" s="696">
        <v>0.2</v>
      </c>
      <c r="K10" s="695">
        <v>1</v>
      </c>
      <c r="L10" s="696">
        <v>7.1428571428571425E-2</v>
      </c>
      <c r="M10" s="695">
        <v>3</v>
      </c>
      <c r="N10" s="696">
        <v>0.15</v>
      </c>
      <c r="O10" s="695">
        <v>9</v>
      </c>
      <c r="P10" s="696">
        <v>0.21428571428571427</v>
      </c>
      <c r="Q10" s="695">
        <v>4</v>
      </c>
      <c r="R10" s="696">
        <v>7.8431372549019607E-2</v>
      </c>
      <c r="S10" s="695">
        <v>7</v>
      </c>
      <c r="T10" s="696">
        <v>0.13207547169811321</v>
      </c>
      <c r="U10" s="695">
        <v>2</v>
      </c>
      <c r="V10" s="696">
        <v>7.6923076923076927E-2</v>
      </c>
      <c r="W10" s="695">
        <v>2</v>
      </c>
      <c r="X10" s="696">
        <v>0.13333333333333333</v>
      </c>
      <c r="Y10" s="695">
        <v>3</v>
      </c>
      <c r="Z10" s="696">
        <v>0.23076923076923075</v>
      </c>
      <c r="AA10" s="695">
        <v>2</v>
      </c>
      <c r="AB10" s="697">
        <v>0.33333333333333326</v>
      </c>
    </row>
    <row r="11" spans="1:28">
      <c r="B11" s="694" t="s">
        <v>218</v>
      </c>
      <c r="C11" s="695">
        <v>5</v>
      </c>
      <c r="D11" s="696">
        <v>4.4247787610619468E-2</v>
      </c>
      <c r="E11" s="695">
        <v>0</v>
      </c>
      <c r="F11" s="696">
        <v>0</v>
      </c>
      <c r="G11" s="695">
        <v>1</v>
      </c>
      <c r="H11" s="696">
        <v>5.2631578947368418E-2</v>
      </c>
      <c r="I11" s="695">
        <v>1</v>
      </c>
      <c r="J11" s="696">
        <v>1.6666666666666666E-2</v>
      </c>
      <c r="K11" s="695">
        <v>3</v>
      </c>
      <c r="L11" s="696">
        <v>0.21428571428571427</v>
      </c>
      <c r="M11" s="695">
        <v>1</v>
      </c>
      <c r="N11" s="696">
        <v>0.05</v>
      </c>
      <c r="O11" s="695">
        <v>3</v>
      </c>
      <c r="P11" s="696">
        <v>7.1428571428571425E-2</v>
      </c>
      <c r="Q11" s="695">
        <v>1</v>
      </c>
      <c r="R11" s="696">
        <v>1.9607843137254902E-2</v>
      </c>
      <c r="S11" s="695">
        <v>4</v>
      </c>
      <c r="T11" s="696">
        <v>7.5471698113207544E-2</v>
      </c>
      <c r="U11" s="695">
        <v>1</v>
      </c>
      <c r="V11" s="696">
        <v>3.8461538461538464E-2</v>
      </c>
      <c r="W11" s="695">
        <v>0</v>
      </c>
      <c r="X11" s="696">
        <v>0</v>
      </c>
      <c r="Y11" s="695">
        <v>0</v>
      </c>
      <c r="Z11" s="696">
        <v>0</v>
      </c>
      <c r="AA11" s="695">
        <v>0</v>
      </c>
      <c r="AB11" s="697">
        <v>0</v>
      </c>
    </row>
    <row r="12" spans="1:28" ht="24">
      <c r="B12" s="694" t="s">
        <v>219</v>
      </c>
      <c r="C12" s="695">
        <v>11</v>
      </c>
      <c r="D12" s="696">
        <v>9.7345132743362831E-2</v>
      </c>
      <c r="E12" s="695">
        <v>0</v>
      </c>
      <c r="F12" s="696">
        <v>0</v>
      </c>
      <c r="G12" s="695">
        <v>1</v>
      </c>
      <c r="H12" s="696">
        <v>5.2631578947368418E-2</v>
      </c>
      <c r="I12" s="695">
        <v>4</v>
      </c>
      <c r="J12" s="696">
        <v>6.6666666666666666E-2</v>
      </c>
      <c r="K12" s="695">
        <v>6</v>
      </c>
      <c r="L12" s="696">
        <v>0.42857142857142855</v>
      </c>
      <c r="M12" s="695">
        <v>2</v>
      </c>
      <c r="N12" s="696">
        <v>0.1</v>
      </c>
      <c r="O12" s="695">
        <v>4</v>
      </c>
      <c r="P12" s="696">
        <v>9.5238095238095233E-2</v>
      </c>
      <c r="Q12" s="695">
        <v>5</v>
      </c>
      <c r="R12" s="696">
        <v>9.8039215686274522E-2</v>
      </c>
      <c r="S12" s="695">
        <v>6</v>
      </c>
      <c r="T12" s="696">
        <v>0.11320754716981134</v>
      </c>
      <c r="U12" s="695">
        <v>1</v>
      </c>
      <c r="V12" s="696">
        <v>3.8461538461538464E-2</v>
      </c>
      <c r="W12" s="695">
        <v>3</v>
      </c>
      <c r="X12" s="696">
        <v>0.2</v>
      </c>
      <c r="Y12" s="695">
        <v>0</v>
      </c>
      <c r="Z12" s="696">
        <v>0</v>
      </c>
      <c r="AA12" s="695">
        <v>1</v>
      </c>
      <c r="AB12" s="697">
        <v>0.16666666666666663</v>
      </c>
    </row>
    <row r="13" spans="1:28" ht="36">
      <c r="B13" s="694" t="s">
        <v>220</v>
      </c>
      <c r="C13" s="695">
        <v>39</v>
      </c>
      <c r="D13" s="696">
        <v>0.34513274336283184</v>
      </c>
      <c r="E13" s="695">
        <v>2</v>
      </c>
      <c r="F13" s="696">
        <v>0.1</v>
      </c>
      <c r="G13" s="695">
        <v>7</v>
      </c>
      <c r="H13" s="696">
        <v>0.36842105263157893</v>
      </c>
      <c r="I13" s="695">
        <v>19</v>
      </c>
      <c r="J13" s="696">
        <v>0.31666666666666665</v>
      </c>
      <c r="K13" s="695">
        <v>11</v>
      </c>
      <c r="L13" s="696">
        <v>0.7857142857142857</v>
      </c>
      <c r="M13" s="695">
        <v>6</v>
      </c>
      <c r="N13" s="696">
        <v>0.3</v>
      </c>
      <c r="O13" s="695">
        <v>20</v>
      </c>
      <c r="P13" s="696">
        <v>0.47619047619047611</v>
      </c>
      <c r="Q13" s="695">
        <v>13</v>
      </c>
      <c r="R13" s="696">
        <v>0.25490196078431371</v>
      </c>
      <c r="S13" s="695">
        <v>16</v>
      </c>
      <c r="T13" s="696">
        <v>0.30188679245283018</v>
      </c>
      <c r="U13" s="695">
        <v>8</v>
      </c>
      <c r="V13" s="696">
        <v>0.30769230769230771</v>
      </c>
      <c r="W13" s="695">
        <v>10</v>
      </c>
      <c r="X13" s="696">
        <v>0.66666666666666652</v>
      </c>
      <c r="Y13" s="695">
        <v>3</v>
      </c>
      <c r="Z13" s="696">
        <v>0.23076923076923075</v>
      </c>
      <c r="AA13" s="695">
        <v>2</v>
      </c>
      <c r="AB13" s="697">
        <v>0.33333333333333326</v>
      </c>
    </row>
    <row r="14" spans="1:28" ht="24">
      <c r="B14" s="694" t="s">
        <v>221</v>
      </c>
      <c r="C14" s="695">
        <v>16</v>
      </c>
      <c r="D14" s="696">
        <v>0.1415929203539823</v>
      </c>
      <c r="E14" s="695">
        <v>0</v>
      </c>
      <c r="F14" s="696">
        <v>0</v>
      </c>
      <c r="G14" s="695">
        <v>7</v>
      </c>
      <c r="H14" s="696">
        <v>0.36842105263157893</v>
      </c>
      <c r="I14" s="695">
        <v>7</v>
      </c>
      <c r="J14" s="696">
        <v>0.11666666666666665</v>
      </c>
      <c r="K14" s="695">
        <v>2</v>
      </c>
      <c r="L14" s="696">
        <v>0.14285714285714285</v>
      </c>
      <c r="M14" s="695">
        <v>0</v>
      </c>
      <c r="N14" s="696">
        <v>0</v>
      </c>
      <c r="O14" s="695">
        <v>11</v>
      </c>
      <c r="P14" s="696">
        <v>0.26190476190476192</v>
      </c>
      <c r="Q14" s="695">
        <v>5</v>
      </c>
      <c r="R14" s="696">
        <v>9.8039215686274522E-2</v>
      </c>
      <c r="S14" s="695">
        <v>6</v>
      </c>
      <c r="T14" s="696">
        <v>0.11320754716981134</v>
      </c>
      <c r="U14" s="695">
        <v>3</v>
      </c>
      <c r="V14" s="696">
        <v>0.11538461538461538</v>
      </c>
      <c r="W14" s="695">
        <v>4</v>
      </c>
      <c r="X14" s="696">
        <v>0.26666666666666666</v>
      </c>
      <c r="Y14" s="695">
        <v>2</v>
      </c>
      <c r="Z14" s="696">
        <v>0.15384615384615385</v>
      </c>
      <c r="AA14" s="695">
        <v>1</v>
      </c>
      <c r="AB14" s="697">
        <v>0.16666666666666663</v>
      </c>
    </row>
    <row r="15" spans="1:28">
      <c r="B15" s="694" t="s">
        <v>54</v>
      </c>
      <c r="C15" s="695">
        <v>9</v>
      </c>
      <c r="D15" s="696">
        <v>7.9646017699115043E-2</v>
      </c>
      <c r="E15" s="695">
        <v>0</v>
      </c>
      <c r="F15" s="696">
        <v>0</v>
      </c>
      <c r="G15" s="695">
        <v>1</v>
      </c>
      <c r="H15" s="696">
        <v>5.2631578947368418E-2</v>
      </c>
      <c r="I15" s="695">
        <v>6</v>
      </c>
      <c r="J15" s="696">
        <v>0.1</v>
      </c>
      <c r="K15" s="695">
        <v>2</v>
      </c>
      <c r="L15" s="696">
        <v>0.14285714285714285</v>
      </c>
      <c r="M15" s="695">
        <v>1</v>
      </c>
      <c r="N15" s="696">
        <v>0.05</v>
      </c>
      <c r="O15" s="695">
        <v>3</v>
      </c>
      <c r="P15" s="696">
        <v>7.1428571428571425E-2</v>
      </c>
      <c r="Q15" s="695">
        <v>5</v>
      </c>
      <c r="R15" s="696">
        <v>9.8039215686274522E-2</v>
      </c>
      <c r="S15" s="695">
        <v>5</v>
      </c>
      <c r="T15" s="696">
        <v>9.4339622641509441E-2</v>
      </c>
      <c r="U15" s="695">
        <v>1</v>
      </c>
      <c r="V15" s="696">
        <v>3.8461538461538464E-2</v>
      </c>
      <c r="W15" s="695">
        <v>1</v>
      </c>
      <c r="X15" s="696">
        <v>6.6666666666666666E-2</v>
      </c>
      <c r="Y15" s="695">
        <v>2</v>
      </c>
      <c r="Z15" s="696">
        <v>0.15384615384615385</v>
      </c>
      <c r="AA15" s="695">
        <v>0</v>
      </c>
      <c r="AB15" s="697">
        <v>0</v>
      </c>
    </row>
    <row r="16" spans="1:28">
      <c r="B16" s="694" t="s">
        <v>47</v>
      </c>
      <c r="C16" s="695">
        <v>3</v>
      </c>
      <c r="D16" s="696">
        <v>2.6548672566371681E-2</v>
      </c>
      <c r="E16" s="695">
        <v>3</v>
      </c>
      <c r="F16" s="696">
        <v>0.15</v>
      </c>
      <c r="G16" s="695">
        <v>0</v>
      </c>
      <c r="H16" s="696">
        <v>0</v>
      </c>
      <c r="I16" s="695">
        <v>0</v>
      </c>
      <c r="J16" s="696">
        <v>0</v>
      </c>
      <c r="K16" s="695">
        <v>0</v>
      </c>
      <c r="L16" s="696">
        <v>0</v>
      </c>
      <c r="M16" s="695">
        <v>1</v>
      </c>
      <c r="N16" s="696">
        <v>0.05</v>
      </c>
      <c r="O16" s="695">
        <v>1</v>
      </c>
      <c r="P16" s="696">
        <v>2.3809523809523808E-2</v>
      </c>
      <c r="Q16" s="695">
        <v>1</v>
      </c>
      <c r="R16" s="696">
        <v>1.9607843137254902E-2</v>
      </c>
      <c r="S16" s="695">
        <v>0</v>
      </c>
      <c r="T16" s="696">
        <v>0</v>
      </c>
      <c r="U16" s="695">
        <v>1</v>
      </c>
      <c r="V16" s="696">
        <v>3.8461538461538464E-2</v>
      </c>
      <c r="W16" s="695">
        <v>0</v>
      </c>
      <c r="X16" s="696">
        <v>0</v>
      </c>
      <c r="Y16" s="695">
        <v>1</v>
      </c>
      <c r="Z16" s="696">
        <v>7.6923076923076927E-2</v>
      </c>
      <c r="AA16" s="695">
        <v>1</v>
      </c>
      <c r="AB16" s="697">
        <v>0.16666666666666663</v>
      </c>
    </row>
    <row r="17" spans="2:28">
      <c r="B17" s="694" t="s">
        <v>1269</v>
      </c>
      <c r="C17" s="695">
        <v>113</v>
      </c>
      <c r="D17" s="696">
        <v>1</v>
      </c>
      <c r="E17" s="695">
        <v>20</v>
      </c>
      <c r="F17" s="696">
        <v>1</v>
      </c>
      <c r="G17" s="695">
        <v>19</v>
      </c>
      <c r="H17" s="696">
        <v>1</v>
      </c>
      <c r="I17" s="695">
        <v>60</v>
      </c>
      <c r="J17" s="696">
        <v>1</v>
      </c>
      <c r="K17" s="695">
        <v>14</v>
      </c>
      <c r="L17" s="696">
        <v>1</v>
      </c>
      <c r="M17" s="695">
        <v>20</v>
      </c>
      <c r="N17" s="696">
        <v>1</v>
      </c>
      <c r="O17" s="695">
        <v>42</v>
      </c>
      <c r="P17" s="696">
        <v>1</v>
      </c>
      <c r="Q17" s="695">
        <v>51</v>
      </c>
      <c r="R17" s="696">
        <v>1</v>
      </c>
      <c r="S17" s="695">
        <v>53</v>
      </c>
      <c r="T17" s="696">
        <v>1</v>
      </c>
      <c r="U17" s="695">
        <v>26</v>
      </c>
      <c r="V17" s="696">
        <v>1</v>
      </c>
      <c r="W17" s="695">
        <v>15</v>
      </c>
      <c r="X17" s="696">
        <v>1</v>
      </c>
      <c r="Y17" s="695">
        <v>13</v>
      </c>
      <c r="Z17" s="696">
        <v>1</v>
      </c>
      <c r="AA17" s="695">
        <v>6</v>
      </c>
      <c r="AB17" s="697">
        <v>1</v>
      </c>
    </row>
    <row r="18" spans="2:28" ht="15" customHeight="1" thickBot="1">
      <c r="B18" s="54" t="s">
        <v>209</v>
      </c>
      <c r="C18" s="87">
        <v>2.1</v>
      </c>
      <c r="D18" s="87"/>
      <c r="E18" s="87">
        <v>1</v>
      </c>
      <c r="F18" s="87"/>
      <c r="G18" s="87">
        <v>2.2999999999999998</v>
      </c>
      <c r="H18" s="87"/>
      <c r="I18" s="87">
        <v>2.1</v>
      </c>
      <c r="J18" s="87"/>
      <c r="K18" s="87">
        <v>3.2</v>
      </c>
      <c r="L18" s="87"/>
      <c r="M18" s="87">
        <v>1.6</v>
      </c>
      <c r="N18" s="87"/>
      <c r="O18" s="87">
        <v>2.5</v>
      </c>
      <c r="P18" s="87"/>
      <c r="Q18" s="87">
        <v>1.9</v>
      </c>
      <c r="R18" s="87"/>
      <c r="S18" s="87">
        <v>2.1</v>
      </c>
      <c r="T18" s="87"/>
      <c r="U18" s="87">
        <v>1.8</v>
      </c>
      <c r="V18" s="87"/>
      <c r="W18" s="87">
        <v>2.7</v>
      </c>
      <c r="X18" s="87"/>
      <c r="Y18" s="87">
        <v>1.9</v>
      </c>
      <c r="Z18" s="89"/>
      <c r="AA18" s="93">
        <v>2</v>
      </c>
      <c r="AB18" s="91"/>
    </row>
    <row r="19" spans="2:28" ht="12.95" customHeight="1" thickTop="1">
      <c r="B19" s="1591" t="s">
        <v>1457</v>
      </c>
      <c r="C19" s="1591"/>
      <c r="D19" s="1591"/>
      <c r="E19" s="1591"/>
      <c r="F19" s="1591"/>
      <c r="G19" s="1591"/>
      <c r="H19" s="1591"/>
      <c r="I19" s="1591"/>
      <c r="J19" s="1591"/>
      <c r="K19" s="1591"/>
      <c r="L19" s="1591"/>
      <c r="M19" s="1591"/>
      <c r="N19" s="1591"/>
      <c r="O19" s="1591"/>
      <c r="P19" s="1591"/>
      <c r="Q19" s="1591"/>
      <c r="R19" s="1591"/>
      <c r="S19" s="1591"/>
      <c r="T19" s="1591"/>
      <c r="U19" s="1591"/>
      <c r="V19" s="1591"/>
      <c r="W19" s="1591"/>
      <c r="X19" s="1591"/>
      <c r="Y19" s="1591"/>
      <c r="Z19" s="1591"/>
      <c r="AA19" s="1591"/>
    </row>
    <row r="20" spans="2:28">
      <c r="B20" s="782"/>
    </row>
    <row r="21" spans="2:28" ht="50.25" customHeight="1" thickBot="1">
      <c r="B21" s="1683" t="s">
        <v>1318</v>
      </c>
      <c r="C21" s="1683"/>
      <c r="D21" s="1683"/>
      <c r="E21" s="1683"/>
      <c r="F21" s="1683"/>
      <c r="G21" s="1683"/>
      <c r="H21" s="1683"/>
      <c r="I21" s="1683"/>
      <c r="J21" s="1683"/>
      <c r="K21" s="1683"/>
      <c r="L21" s="1683"/>
      <c r="M21" s="1683"/>
      <c r="N21" s="1683"/>
      <c r="O21" s="1683"/>
      <c r="P21" s="1683"/>
    </row>
    <row r="22" spans="2:28" ht="15" thickTop="1">
      <c r="B22" s="1696"/>
      <c r="C22" s="1684"/>
      <c r="D22" s="1687" t="s">
        <v>44</v>
      </c>
      <c r="E22" s="1687" t="s">
        <v>123</v>
      </c>
      <c r="F22" s="1687"/>
      <c r="G22" s="1687"/>
      <c r="H22" s="1687"/>
      <c r="I22" s="1687" t="s">
        <v>124</v>
      </c>
      <c r="J22" s="1687"/>
      <c r="K22" s="1687"/>
      <c r="L22" s="1687" t="s">
        <v>45</v>
      </c>
      <c r="M22" s="1687"/>
      <c r="N22" s="1687"/>
      <c r="O22" s="1687"/>
      <c r="P22" s="1688"/>
    </row>
    <row r="23" spans="2:28" ht="48">
      <c r="B23" s="1697"/>
      <c r="C23" s="1686"/>
      <c r="D23" s="1681"/>
      <c r="E23" s="848" t="s">
        <v>46</v>
      </c>
      <c r="F23" s="848" t="s">
        <v>1078</v>
      </c>
      <c r="G23" s="848" t="s">
        <v>1077</v>
      </c>
      <c r="H23" s="848" t="s">
        <v>1098</v>
      </c>
      <c r="I23" s="848" t="s">
        <v>48</v>
      </c>
      <c r="J23" s="848" t="s">
        <v>49</v>
      </c>
      <c r="K23" s="848" t="s">
        <v>1441</v>
      </c>
      <c r="L23" s="848" t="s">
        <v>1065</v>
      </c>
      <c r="M23" s="848" t="s">
        <v>1066</v>
      </c>
      <c r="N23" s="848" t="s">
        <v>1067</v>
      </c>
      <c r="O23" s="848" t="s">
        <v>125</v>
      </c>
      <c r="P23" s="849" t="s">
        <v>47</v>
      </c>
    </row>
    <row r="24" spans="2:28">
      <c r="B24" s="1723" t="s">
        <v>214</v>
      </c>
      <c r="C24" s="195" t="s">
        <v>215</v>
      </c>
      <c r="D24" s="609">
        <v>79.303571428571431</v>
      </c>
      <c r="E24" s="610"/>
      <c r="F24" s="610"/>
      <c r="G24" s="609">
        <v>81.739999999999995</v>
      </c>
      <c r="H24" s="609">
        <v>59</v>
      </c>
      <c r="I24" s="609">
        <v>88.2</v>
      </c>
      <c r="J24" s="609">
        <v>69.791666666666671</v>
      </c>
      <c r="K24" s="609">
        <v>86.111111111111114</v>
      </c>
      <c r="L24" s="609">
        <v>83.84</v>
      </c>
      <c r="M24" s="609">
        <v>80.400000000000006</v>
      </c>
      <c r="N24" s="609">
        <v>70.111111111111114</v>
      </c>
      <c r="O24" s="609">
        <v>73.8</v>
      </c>
      <c r="P24" s="611">
        <v>69.5</v>
      </c>
    </row>
    <row r="25" spans="2:28">
      <c r="B25" s="1721"/>
      <c r="C25" s="196" t="s">
        <v>216</v>
      </c>
      <c r="D25" s="607">
        <v>90</v>
      </c>
      <c r="E25" s="612"/>
      <c r="F25" s="612"/>
      <c r="G25" s="607">
        <v>93</v>
      </c>
      <c r="H25" s="607">
        <v>59.5</v>
      </c>
      <c r="I25" s="607">
        <v>94</v>
      </c>
      <c r="J25" s="607">
        <v>74</v>
      </c>
      <c r="K25" s="607">
        <v>97</v>
      </c>
      <c r="L25" s="607">
        <v>94</v>
      </c>
      <c r="M25" s="607">
        <v>90</v>
      </c>
      <c r="N25" s="607">
        <v>88</v>
      </c>
      <c r="O25" s="607">
        <v>97</v>
      </c>
      <c r="P25" s="613">
        <v>69.5</v>
      </c>
    </row>
    <row r="26" spans="2:28">
      <c r="B26" s="1721" t="s">
        <v>755</v>
      </c>
      <c r="C26" s="196" t="s">
        <v>215</v>
      </c>
      <c r="D26" s="614">
        <v>54.184615384615384</v>
      </c>
      <c r="E26" s="612"/>
      <c r="F26" s="614">
        <v>67.039999999999992</v>
      </c>
      <c r="G26" s="614">
        <v>11.333333333333334</v>
      </c>
      <c r="H26" s="612"/>
      <c r="I26" s="614">
        <v>100</v>
      </c>
      <c r="J26" s="614">
        <v>32.049999999999997</v>
      </c>
      <c r="K26" s="614">
        <v>74</v>
      </c>
      <c r="L26" s="614">
        <v>67.5</v>
      </c>
      <c r="M26" s="612"/>
      <c r="N26" s="614">
        <v>12</v>
      </c>
      <c r="O26" s="614">
        <v>16.399999999999999</v>
      </c>
      <c r="P26" s="615">
        <v>1</v>
      </c>
    </row>
    <row r="27" spans="2:28" ht="29.25" customHeight="1">
      <c r="B27" s="1721"/>
      <c r="C27" s="196" t="s">
        <v>216</v>
      </c>
      <c r="D27" s="607">
        <v>48</v>
      </c>
      <c r="E27" s="612"/>
      <c r="F27" s="607">
        <v>86</v>
      </c>
      <c r="G27" s="607">
        <v>10</v>
      </c>
      <c r="H27" s="612"/>
      <c r="I27" s="607">
        <v>100</v>
      </c>
      <c r="J27" s="607">
        <v>19.2</v>
      </c>
      <c r="K27" s="607">
        <v>74</v>
      </c>
      <c r="L27" s="607">
        <v>86</v>
      </c>
      <c r="M27" s="612"/>
      <c r="N27" s="607">
        <v>12</v>
      </c>
      <c r="O27" s="607">
        <v>16.399999999999999</v>
      </c>
      <c r="P27" s="613">
        <v>1</v>
      </c>
    </row>
    <row r="28" spans="2:28" ht="29.25" customHeight="1">
      <c r="B28" s="1721" t="s">
        <v>1040</v>
      </c>
      <c r="C28" s="196" t="s">
        <v>215</v>
      </c>
      <c r="D28" s="614">
        <v>54.73389830508475</v>
      </c>
      <c r="E28" s="923">
        <v>95.117647058823536</v>
      </c>
      <c r="F28" s="924">
        <v>64.572727272727263</v>
      </c>
      <c r="G28" s="924">
        <v>34.9</v>
      </c>
      <c r="H28" s="923">
        <v>18.545454545454547</v>
      </c>
      <c r="I28" s="924">
        <v>64.545454545454547</v>
      </c>
      <c r="J28" s="924">
        <v>38.331578947368421</v>
      </c>
      <c r="K28" s="924">
        <v>61.758620689655174</v>
      </c>
      <c r="L28" s="924">
        <v>48.689655172413794</v>
      </c>
      <c r="M28" s="923">
        <v>65.92307692307692</v>
      </c>
      <c r="N28" s="924">
        <v>49.428571428571431</v>
      </c>
      <c r="O28" s="924">
        <v>58.614285714285714</v>
      </c>
      <c r="P28" s="925">
        <v>68</v>
      </c>
    </row>
    <row r="29" spans="2:28" ht="29.25" customHeight="1">
      <c r="B29" s="1721"/>
      <c r="C29" s="196" t="s">
        <v>216</v>
      </c>
      <c r="D29" s="607">
        <v>70</v>
      </c>
      <c r="E29" s="923">
        <v>100</v>
      </c>
      <c r="F29" s="924">
        <v>88</v>
      </c>
      <c r="G29" s="924">
        <v>6</v>
      </c>
      <c r="H29" s="923">
        <v>6</v>
      </c>
      <c r="I29" s="924">
        <v>99</v>
      </c>
      <c r="J29" s="924">
        <v>21</v>
      </c>
      <c r="K29" s="924">
        <v>95</v>
      </c>
      <c r="L29" s="924">
        <v>26</v>
      </c>
      <c r="M29" s="923">
        <v>100</v>
      </c>
      <c r="N29" s="924">
        <v>24</v>
      </c>
      <c r="O29" s="924">
        <v>97</v>
      </c>
      <c r="P29" s="925">
        <v>100</v>
      </c>
    </row>
    <row r="30" spans="2:28">
      <c r="B30" s="1721" t="s">
        <v>217</v>
      </c>
      <c r="C30" s="196" t="s">
        <v>215</v>
      </c>
      <c r="D30" s="614">
        <v>35.456249999999997</v>
      </c>
      <c r="E30" s="612"/>
      <c r="F30" s="614">
        <v>63.433333333333337</v>
      </c>
      <c r="G30" s="614">
        <v>29.416666666666668</v>
      </c>
      <c r="H30" s="614">
        <v>24</v>
      </c>
      <c r="I30" s="614">
        <v>16.666666666666668</v>
      </c>
      <c r="J30" s="614">
        <v>44.588888888888889</v>
      </c>
      <c r="K30" s="614">
        <v>29</v>
      </c>
      <c r="L30" s="614">
        <v>11</v>
      </c>
      <c r="M30" s="614">
        <v>13</v>
      </c>
      <c r="N30" s="614">
        <v>57.5</v>
      </c>
      <c r="O30" s="614">
        <v>81.433333333333337</v>
      </c>
      <c r="P30" s="615">
        <v>52.5</v>
      </c>
    </row>
    <row r="31" spans="2:28">
      <c r="B31" s="1721"/>
      <c r="C31" s="196" t="s">
        <v>216</v>
      </c>
      <c r="D31" s="607">
        <v>16.5</v>
      </c>
      <c r="E31" s="612"/>
      <c r="F31" s="607">
        <v>46</v>
      </c>
      <c r="G31" s="607">
        <v>11.5</v>
      </c>
      <c r="H31" s="607">
        <v>24</v>
      </c>
      <c r="I31" s="607">
        <v>20</v>
      </c>
      <c r="J31" s="607">
        <v>44.3</v>
      </c>
      <c r="K31" s="607">
        <v>7.5</v>
      </c>
      <c r="L31" s="607">
        <v>11</v>
      </c>
      <c r="M31" s="607">
        <v>13</v>
      </c>
      <c r="N31" s="607">
        <v>57.5</v>
      </c>
      <c r="O31" s="607">
        <v>100</v>
      </c>
      <c r="P31" s="613">
        <v>52.5</v>
      </c>
    </row>
    <row r="32" spans="2:28">
      <c r="B32" s="1721" t="s">
        <v>218</v>
      </c>
      <c r="C32" s="196" t="s">
        <v>215</v>
      </c>
      <c r="D32" s="614">
        <v>56.6</v>
      </c>
      <c r="E32" s="612"/>
      <c r="F32" s="614">
        <v>100</v>
      </c>
      <c r="G32" s="614">
        <v>17</v>
      </c>
      <c r="H32" s="614">
        <v>55.333333333333336</v>
      </c>
      <c r="I32" s="614">
        <v>100</v>
      </c>
      <c r="J32" s="614">
        <v>55.333333333333336</v>
      </c>
      <c r="K32" s="614">
        <v>17</v>
      </c>
      <c r="L32" s="614">
        <v>45.75</v>
      </c>
      <c r="M32" s="614">
        <v>100</v>
      </c>
      <c r="N32" s="612"/>
      <c r="O32" s="612"/>
      <c r="P32" s="616"/>
    </row>
    <row r="33" spans="2:16">
      <c r="B33" s="1721"/>
      <c r="C33" s="196" t="s">
        <v>216</v>
      </c>
      <c r="D33" s="607">
        <v>51</v>
      </c>
      <c r="E33" s="612"/>
      <c r="F33" s="607">
        <v>100</v>
      </c>
      <c r="G33" s="607">
        <v>17</v>
      </c>
      <c r="H33" s="607">
        <v>51</v>
      </c>
      <c r="I33" s="607">
        <v>100</v>
      </c>
      <c r="J33" s="607">
        <v>51</v>
      </c>
      <c r="K33" s="607">
        <v>17</v>
      </c>
      <c r="L33" s="607">
        <v>40</v>
      </c>
      <c r="M33" s="607">
        <v>100</v>
      </c>
      <c r="N33" s="612"/>
      <c r="O33" s="612"/>
      <c r="P33" s="616"/>
    </row>
    <row r="34" spans="2:16">
      <c r="B34" s="1721" t="s">
        <v>219</v>
      </c>
      <c r="C34" s="196" t="s">
        <v>215</v>
      </c>
      <c r="D34" s="614">
        <v>18.308333333333334</v>
      </c>
      <c r="E34" s="612"/>
      <c r="F34" s="614">
        <v>5.35</v>
      </c>
      <c r="G34" s="614">
        <v>4</v>
      </c>
      <c r="H34" s="614">
        <v>32.166666666666664</v>
      </c>
      <c r="I34" s="614">
        <v>75.5</v>
      </c>
      <c r="J34" s="614">
        <v>5.9399999999999995</v>
      </c>
      <c r="K34" s="614">
        <v>7.8</v>
      </c>
      <c r="L34" s="614">
        <v>13.5</v>
      </c>
      <c r="M34" s="614">
        <v>14</v>
      </c>
      <c r="N34" s="614">
        <v>39.333333333333336</v>
      </c>
      <c r="O34" s="617">
        <v>0.7</v>
      </c>
      <c r="P34" s="615">
        <v>6</v>
      </c>
    </row>
    <row r="35" spans="2:16">
      <c r="B35" s="1721"/>
      <c r="C35" s="196" t="s">
        <v>216</v>
      </c>
      <c r="D35" s="607">
        <v>7.5</v>
      </c>
      <c r="E35" s="612"/>
      <c r="F35" s="607">
        <v>5.3500000000000005</v>
      </c>
      <c r="G35" s="607">
        <v>4.5</v>
      </c>
      <c r="H35" s="607">
        <v>14</v>
      </c>
      <c r="I35" s="607">
        <v>75.5</v>
      </c>
      <c r="J35" s="607">
        <v>5</v>
      </c>
      <c r="K35" s="607">
        <v>9</v>
      </c>
      <c r="L35" s="607">
        <v>7</v>
      </c>
      <c r="M35" s="607">
        <v>14</v>
      </c>
      <c r="N35" s="607">
        <v>14</v>
      </c>
      <c r="O35" s="618">
        <v>0.7</v>
      </c>
      <c r="P35" s="613">
        <v>6</v>
      </c>
    </row>
    <row r="36" spans="2:16">
      <c r="B36" s="1721" t="s">
        <v>220</v>
      </c>
      <c r="C36" s="196" t="s">
        <v>215</v>
      </c>
      <c r="D36" s="614">
        <v>23.974358974358974</v>
      </c>
      <c r="E36" s="614">
        <v>2</v>
      </c>
      <c r="F36" s="614">
        <v>7</v>
      </c>
      <c r="G36" s="614">
        <v>25.105263157894736</v>
      </c>
      <c r="H36" s="614">
        <v>36.81818181818182</v>
      </c>
      <c r="I36" s="614">
        <v>24.333333333333332</v>
      </c>
      <c r="J36" s="614">
        <v>27.9</v>
      </c>
      <c r="K36" s="614">
        <v>17.76923076923077</v>
      </c>
      <c r="L36" s="614">
        <v>35.5625</v>
      </c>
      <c r="M36" s="614">
        <v>24.875</v>
      </c>
      <c r="N36" s="614">
        <v>13.9</v>
      </c>
      <c r="O36" s="614">
        <v>4</v>
      </c>
      <c r="P36" s="615">
        <v>8</v>
      </c>
    </row>
    <row r="37" spans="2:16" ht="33" customHeight="1">
      <c r="B37" s="1721"/>
      <c r="C37" s="196" t="s">
        <v>216</v>
      </c>
      <c r="D37" s="607">
        <v>12</v>
      </c>
      <c r="E37" s="607">
        <v>2</v>
      </c>
      <c r="F37" s="607">
        <v>4</v>
      </c>
      <c r="G37" s="607">
        <v>12</v>
      </c>
      <c r="H37" s="607">
        <v>27</v>
      </c>
      <c r="I37" s="607">
        <v>11</v>
      </c>
      <c r="J37" s="607">
        <v>18</v>
      </c>
      <c r="K37" s="607">
        <v>7</v>
      </c>
      <c r="L37" s="607">
        <v>23.5</v>
      </c>
      <c r="M37" s="607">
        <v>20</v>
      </c>
      <c r="N37" s="607">
        <v>11</v>
      </c>
      <c r="O37" s="607">
        <v>3</v>
      </c>
      <c r="P37" s="613">
        <v>8</v>
      </c>
    </row>
    <row r="38" spans="2:16">
      <c r="B38" s="1721" t="s">
        <v>221</v>
      </c>
      <c r="C38" s="196" t="s">
        <v>215</v>
      </c>
      <c r="D38" s="614">
        <v>20.518750000000001</v>
      </c>
      <c r="E38" s="612"/>
      <c r="F38" s="614">
        <v>23.471428571428572</v>
      </c>
      <c r="G38" s="614">
        <v>18.142857142857142</v>
      </c>
      <c r="H38" s="614">
        <v>18.5</v>
      </c>
      <c r="I38" s="612"/>
      <c r="J38" s="614">
        <v>20.754545454545454</v>
      </c>
      <c r="K38" s="614">
        <v>20</v>
      </c>
      <c r="L38" s="614">
        <v>10</v>
      </c>
      <c r="M38" s="614">
        <v>8</v>
      </c>
      <c r="N38" s="614">
        <v>31.75</v>
      </c>
      <c r="O38" s="614">
        <v>44.15</v>
      </c>
      <c r="P38" s="615">
        <v>29</v>
      </c>
    </row>
    <row r="39" spans="2:16">
      <c r="B39" s="1721"/>
      <c r="C39" s="196" t="s">
        <v>216</v>
      </c>
      <c r="D39" s="607">
        <v>12</v>
      </c>
      <c r="E39" s="612"/>
      <c r="F39" s="607">
        <v>14</v>
      </c>
      <c r="G39" s="607">
        <v>10</v>
      </c>
      <c r="H39" s="607">
        <v>18.5</v>
      </c>
      <c r="I39" s="612"/>
      <c r="J39" s="607">
        <v>14</v>
      </c>
      <c r="K39" s="607">
        <v>8</v>
      </c>
      <c r="L39" s="607">
        <v>6</v>
      </c>
      <c r="M39" s="607">
        <v>7</v>
      </c>
      <c r="N39" s="607">
        <v>23.5</v>
      </c>
      <c r="O39" s="607">
        <v>44.15</v>
      </c>
      <c r="P39" s="613">
        <v>29</v>
      </c>
    </row>
    <row r="40" spans="2:16">
      <c r="B40" s="1721" t="s">
        <v>54</v>
      </c>
      <c r="C40" s="196" t="s">
        <v>215</v>
      </c>
      <c r="D40" s="614">
        <v>9</v>
      </c>
      <c r="E40" s="612"/>
      <c r="F40" s="614">
        <v>1</v>
      </c>
      <c r="G40" s="614">
        <v>10.5</v>
      </c>
      <c r="H40" s="614">
        <v>8.5</v>
      </c>
      <c r="I40" s="614">
        <v>2</v>
      </c>
      <c r="J40" s="614">
        <v>18.333333333333332</v>
      </c>
      <c r="K40" s="614">
        <v>4.8</v>
      </c>
      <c r="L40" s="614">
        <v>13.2</v>
      </c>
      <c r="M40" s="614">
        <v>1</v>
      </c>
      <c r="N40" s="614">
        <v>2</v>
      </c>
      <c r="O40" s="614">
        <v>6</v>
      </c>
      <c r="P40" s="616"/>
    </row>
    <row r="41" spans="2:16" ht="15" thickBot="1">
      <c r="B41" s="1722"/>
      <c r="C41" s="197" t="s">
        <v>216</v>
      </c>
      <c r="D41" s="608">
        <v>10</v>
      </c>
      <c r="E41" s="619"/>
      <c r="F41" s="608">
        <v>1</v>
      </c>
      <c r="G41" s="608">
        <v>10</v>
      </c>
      <c r="H41" s="608">
        <v>8.5</v>
      </c>
      <c r="I41" s="608">
        <v>2</v>
      </c>
      <c r="J41" s="608">
        <v>16</v>
      </c>
      <c r="K41" s="608">
        <v>2</v>
      </c>
      <c r="L41" s="608">
        <v>15</v>
      </c>
      <c r="M41" s="608">
        <v>1</v>
      </c>
      <c r="N41" s="608">
        <v>2</v>
      </c>
      <c r="O41" s="608">
        <v>6</v>
      </c>
      <c r="P41" s="620"/>
    </row>
    <row r="42" spans="2:16" ht="15" thickTop="1">
      <c r="B42" s="1689" t="s">
        <v>1457</v>
      </c>
      <c r="C42" s="1689"/>
      <c r="D42" s="1689"/>
      <c r="E42" s="1689"/>
      <c r="F42" s="1689"/>
      <c r="G42" s="1689"/>
      <c r="H42" s="1689"/>
      <c r="I42" s="1689"/>
      <c r="J42" s="1689"/>
      <c r="K42" s="1689"/>
      <c r="L42" s="1689"/>
      <c r="M42" s="1689"/>
      <c r="N42" s="1689"/>
      <c r="O42" s="1689"/>
      <c r="P42" s="1689"/>
    </row>
    <row r="43" spans="2:16">
      <c r="B43" s="1535" t="s">
        <v>1319</v>
      </c>
      <c r="C43" s="1216"/>
      <c r="D43" s="1216"/>
      <c r="E43" s="1216"/>
      <c r="F43" s="1216"/>
      <c r="G43" s="1216"/>
      <c r="H43" s="1216"/>
      <c r="I43" s="1216"/>
      <c r="J43" s="1216"/>
      <c r="K43" s="1216"/>
      <c r="L43" s="1216"/>
      <c r="M43" s="1216"/>
      <c r="N43" s="1216"/>
      <c r="O43" s="1216"/>
      <c r="P43" s="1216"/>
    </row>
    <row r="45" spans="2:16" ht="15" thickBot="1">
      <c r="B45" s="1579" t="s">
        <v>987</v>
      </c>
      <c r="C45" s="1579"/>
      <c r="D45" s="1579"/>
      <c r="E45" s="672"/>
      <c r="F45"/>
      <c r="G45"/>
    </row>
    <row r="46" spans="2:16" ht="15" thickTop="1">
      <c r="B46" s="1460"/>
      <c r="C46" s="591" t="s">
        <v>127</v>
      </c>
      <c r="D46" s="1434" t="s">
        <v>128</v>
      </c>
      <c r="F46"/>
      <c r="G46"/>
    </row>
    <row r="47" spans="2:16" ht="24">
      <c r="B47" s="898" t="s">
        <v>973</v>
      </c>
      <c r="C47" s="592">
        <v>1</v>
      </c>
      <c r="D47" s="1435">
        <f>C47/113</f>
        <v>8.8495575221238937E-3</v>
      </c>
      <c r="F47"/>
      <c r="G47"/>
    </row>
    <row r="48" spans="2:16">
      <c r="B48" s="898" t="s">
        <v>1419</v>
      </c>
      <c r="C48" s="592">
        <v>1</v>
      </c>
      <c r="D48" s="1435">
        <f t="shared" ref="D48:D57" si="0">C48/113</f>
        <v>8.8495575221238937E-3</v>
      </c>
      <c r="F48"/>
      <c r="G48"/>
    </row>
    <row r="49" spans="2:7" ht="24">
      <c r="B49" s="898" t="s">
        <v>1418</v>
      </c>
      <c r="C49" s="592">
        <v>1</v>
      </c>
      <c r="D49" s="1435">
        <f t="shared" si="0"/>
        <v>8.8495575221238937E-3</v>
      </c>
      <c r="F49"/>
      <c r="G49"/>
    </row>
    <row r="50" spans="2:7">
      <c r="B50" s="898" t="s">
        <v>974</v>
      </c>
      <c r="C50" s="592">
        <v>1</v>
      </c>
      <c r="D50" s="1435">
        <f t="shared" si="0"/>
        <v>8.8495575221238937E-3</v>
      </c>
      <c r="F50"/>
      <c r="G50"/>
    </row>
    <row r="51" spans="2:7">
      <c r="B51" s="898" t="s">
        <v>1417</v>
      </c>
      <c r="C51" s="592">
        <v>1</v>
      </c>
      <c r="D51" s="1435">
        <f t="shared" si="0"/>
        <v>8.8495575221238937E-3</v>
      </c>
      <c r="F51"/>
      <c r="G51"/>
    </row>
    <row r="52" spans="2:7">
      <c r="B52" s="898" t="s">
        <v>975</v>
      </c>
      <c r="C52" s="592">
        <v>1</v>
      </c>
      <c r="D52" s="1435">
        <f t="shared" si="0"/>
        <v>8.8495575221238937E-3</v>
      </c>
      <c r="F52"/>
      <c r="G52"/>
    </row>
    <row r="53" spans="2:7">
      <c r="B53" s="898" t="s">
        <v>976</v>
      </c>
      <c r="C53" s="592">
        <v>1</v>
      </c>
      <c r="D53" s="1435">
        <f t="shared" si="0"/>
        <v>8.8495575221238937E-3</v>
      </c>
      <c r="F53"/>
      <c r="G53"/>
    </row>
    <row r="54" spans="2:7" ht="24">
      <c r="B54" s="898" t="s">
        <v>1416</v>
      </c>
      <c r="C54" s="592">
        <v>1</v>
      </c>
      <c r="D54" s="1435">
        <f t="shared" si="0"/>
        <v>8.8495575221238937E-3</v>
      </c>
      <c r="F54"/>
      <c r="G54"/>
    </row>
    <row r="55" spans="2:7">
      <c r="B55" s="898" t="s">
        <v>872</v>
      </c>
      <c r="C55" s="592">
        <v>1</v>
      </c>
      <c r="D55" s="1435">
        <f t="shared" si="0"/>
        <v>8.8495575221238937E-3</v>
      </c>
      <c r="F55"/>
      <c r="G55"/>
    </row>
    <row r="56" spans="2:7">
      <c r="B56" s="898" t="s">
        <v>44</v>
      </c>
      <c r="C56" s="592">
        <f>SUM(C47:C55)</f>
        <v>9</v>
      </c>
      <c r="D56" s="1435">
        <f t="shared" si="0"/>
        <v>7.9646017699115043E-2</v>
      </c>
    </row>
    <row r="57" spans="2:7" ht="15" thickBot="1">
      <c r="B57" s="1464" t="s">
        <v>1269</v>
      </c>
      <c r="C57" s="593">
        <v>113</v>
      </c>
      <c r="D57" s="1436">
        <f t="shared" si="0"/>
        <v>1</v>
      </c>
      <c r="F57"/>
      <c r="G57"/>
    </row>
    <row r="58" spans="2:7" ht="15" thickTop="1">
      <c r="F58"/>
      <c r="G58"/>
    </row>
    <row r="59" spans="2:7">
      <c r="F59"/>
      <c r="G59"/>
    </row>
    <row r="60" spans="2:7">
      <c r="F60"/>
      <c r="G60"/>
    </row>
  </sheetData>
  <mergeCells count="38">
    <mergeCell ref="B3:AB3"/>
    <mergeCell ref="B4:B6"/>
    <mergeCell ref="C4:D4"/>
    <mergeCell ref="E4:L4"/>
    <mergeCell ref="M4:R4"/>
    <mergeCell ref="S4:AB4"/>
    <mergeCell ref="C5:C6"/>
    <mergeCell ref="D5:D6"/>
    <mergeCell ref="E5:F5"/>
    <mergeCell ref="G5:H5"/>
    <mergeCell ref="AA5:AB5"/>
    <mergeCell ref="L22:P22"/>
    <mergeCell ref="B24:B25"/>
    <mergeCell ref="U5:V5"/>
    <mergeCell ref="W5:X5"/>
    <mergeCell ref="Y5:Z5"/>
    <mergeCell ref="B19:AA19"/>
    <mergeCell ref="B21:P21"/>
    <mergeCell ref="I5:J5"/>
    <mergeCell ref="K5:L5"/>
    <mergeCell ref="M5:N5"/>
    <mergeCell ref="O5:P5"/>
    <mergeCell ref="Q5:R5"/>
    <mergeCell ref="S5:T5"/>
    <mergeCell ref="B36:B37"/>
    <mergeCell ref="B22:C23"/>
    <mergeCell ref="D22:D23"/>
    <mergeCell ref="E22:H22"/>
    <mergeCell ref="I22:K22"/>
    <mergeCell ref="B26:B27"/>
    <mergeCell ref="B28:B29"/>
    <mergeCell ref="B30:B31"/>
    <mergeCell ref="B32:B33"/>
    <mergeCell ref="B34:B35"/>
    <mergeCell ref="B38:B39"/>
    <mergeCell ref="B40:B41"/>
    <mergeCell ref="B42:P42"/>
    <mergeCell ref="B45:D45"/>
  </mergeCells>
  <hyperlinks>
    <hyperlink ref="A1" location="Índice!A1" display="Índice!A1"/>
  </hyperlinks>
  <pageMargins left="0.511811024" right="0.511811024" top="0.78740157499999996" bottom="0.78740157499999996" header="0.31496062000000002" footer="0.31496062000000002"/>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8"/>
  <sheetViews>
    <sheetView showGridLines="0" workbookViewId="0">
      <selection activeCell="A6" sqref="A6:G6"/>
    </sheetView>
  </sheetViews>
  <sheetFormatPr defaultRowHeight="14.25"/>
  <cols>
    <col min="7" max="7" width="15.125" customWidth="1"/>
  </cols>
  <sheetData>
    <row r="2" spans="1:7" ht="15">
      <c r="A2" s="2155" t="s">
        <v>1444</v>
      </c>
    </row>
    <row r="4" spans="1:7" ht="18.75" customHeight="1">
      <c r="A4" s="2156" t="s">
        <v>1445</v>
      </c>
      <c r="B4" s="2156"/>
      <c r="C4" s="2156"/>
      <c r="D4" s="2156"/>
      <c r="E4" s="2156"/>
      <c r="F4" s="2156"/>
      <c r="G4" s="2156"/>
    </row>
    <row r="5" spans="1:7" ht="21" customHeight="1">
      <c r="A5" s="2156" t="s">
        <v>1446</v>
      </c>
      <c r="B5" s="2156"/>
      <c r="C5" s="2156"/>
      <c r="D5" s="2156"/>
      <c r="E5" s="2156"/>
      <c r="F5" s="2156"/>
      <c r="G5" s="2156"/>
    </row>
    <row r="6" spans="1:7" ht="36" customHeight="1">
      <c r="A6" s="2157" t="s">
        <v>1447</v>
      </c>
      <c r="B6" s="2157"/>
      <c r="C6" s="2157"/>
      <c r="D6" s="2157"/>
      <c r="E6" s="2157"/>
      <c r="F6" s="2157"/>
      <c r="G6" s="2157"/>
    </row>
    <row r="7" spans="1:7" ht="19.5" customHeight="1">
      <c r="A7" s="2156" t="s">
        <v>1448</v>
      </c>
      <c r="B7" s="2156"/>
      <c r="C7" s="2156"/>
      <c r="D7" s="2156"/>
      <c r="E7" s="2156"/>
      <c r="F7" s="2156"/>
      <c r="G7" s="2156"/>
    </row>
    <row r="8" spans="1:7" ht="19.5" customHeight="1">
      <c r="A8" s="2156" t="s">
        <v>1449</v>
      </c>
      <c r="B8" s="2156"/>
      <c r="C8" s="2156"/>
      <c r="D8" s="2156"/>
      <c r="E8" s="2156"/>
      <c r="F8" s="2156"/>
      <c r="G8" s="2156"/>
    </row>
  </sheetData>
  <mergeCells count="1">
    <mergeCell ref="A6:G6"/>
  </mergeCells>
  <pageMargins left="0.511811024" right="0.511811024" top="0.78740157499999996" bottom="0.78740157499999996" header="0.31496062000000002" footer="0.31496062000000002"/>
  <pageSetup paperSize="9" orientation="portrait"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topLeftCell="D1" zoomScaleNormal="100" workbookViewId="0">
      <selection activeCell="Q4" sqref="Q4:R4"/>
    </sheetView>
  </sheetViews>
  <sheetFormatPr defaultRowHeight="14.25"/>
  <cols>
    <col min="2" max="2" width="21.875" customWidth="1"/>
  </cols>
  <sheetData>
    <row r="1" spans="1:28">
      <c r="A1" s="1" t="s">
        <v>2</v>
      </c>
    </row>
    <row r="2" spans="1:28" ht="48" customHeight="1" thickBot="1">
      <c r="B2" s="1673" t="s">
        <v>222</v>
      </c>
      <c r="C2" s="1673"/>
      <c r="D2" s="1673"/>
      <c r="E2" s="1673"/>
      <c r="F2" s="1673"/>
      <c r="G2" s="1673"/>
      <c r="H2" s="1673"/>
      <c r="I2" s="1673"/>
      <c r="J2" s="1673"/>
      <c r="K2" s="1673"/>
      <c r="L2" s="1673"/>
      <c r="M2" s="1673"/>
      <c r="N2" s="1673"/>
      <c r="O2" s="1673"/>
      <c r="P2" s="1673"/>
      <c r="Q2" s="1673"/>
      <c r="R2" s="1673"/>
      <c r="S2" s="1673"/>
      <c r="T2" s="1673"/>
      <c r="U2" s="1673"/>
      <c r="V2" s="1673"/>
      <c r="W2" s="1673"/>
      <c r="X2" s="1673"/>
      <c r="Y2" s="1673"/>
      <c r="Z2" s="1673"/>
      <c r="AA2" s="1673"/>
      <c r="AB2" s="1673"/>
    </row>
    <row r="3" spans="1:28" ht="15" customHeight="1" thickTop="1">
      <c r="B3" s="1674"/>
      <c r="C3" s="1677" t="s">
        <v>44</v>
      </c>
      <c r="D3" s="1677"/>
      <c r="E3" s="1677" t="s">
        <v>123</v>
      </c>
      <c r="F3" s="1677"/>
      <c r="G3" s="1677"/>
      <c r="H3" s="1677"/>
      <c r="I3" s="1677"/>
      <c r="J3" s="1677"/>
      <c r="K3" s="1677"/>
      <c r="L3" s="1677"/>
      <c r="M3" s="1677" t="s">
        <v>124</v>
      </c>
      <c r="N3" s="1677"/>
      <c r="O3" s="1677"/>
      <c r="P3" s="1677"/>
      <c r="Q3" s="1677"/>
      <c r="R3" s="1677"/>
      <c r="S3" s="1677" t="s">
        <v>45</v>
      </c>
      <c r="T3" s="1677"/>
      <c r="U3" s="1677"/>
      <c r="V3" s="1677"/>
      <c r="W3" s="1677"/>
      <c r="X3" s="1677"/>
      <c r="Y3" s="1677"/>
      <c r="Z3" s="1677"/>
      <c r="AA3" s="1677"/>
      <c r="AB3" s="1678"/>
    </row>
    <row r="4" spans="1:28" ht="27.95" customHeight="1">
      <c r="B4" s="1675"/>
      <c r="C4" s="1672" t="s">
        <v>127</v>
      </c>
      <c r="D4" s="1672" t="s">
        <v>128</v>
      </c>
      <c r="E4" s="1672" t="s">
        <v>46</v>
      </c>
      <c r="F4" s="1672"/>
      <c r="G4" s="1672" t="s">
        <v>1078</v>
      </c>
      <c r="H4" s="1672"/>
      <c r="I4" s="1672" t="s">
        <v>1077</v>
      </c>
      <c r="J4" s="1672"/>
      <c r="K4" s="1672" t="s">
        <v>1098</v>
      </c>
      <c r="L4" s="1672"/>
      <c r="M4" s="1672" t="s">
        <v>48</v>
      </c>
      <c r="N4" s="1672"/>
      <c r="O4" s="1672" t="s">
        <v>49</v>
      </c>
      <c r="P4" s="1672"/>
      <c r="Q4" s="1672" t="s">
        <v>1441</v>
      </c>
      <c r="R4" s="1672"/>
      <c r="S4" s="1672" t="s">
        <v>1065</v>
      </c>
      <c r="T4" s="1672"/>
      <c r="U4" s="1672" t="s">
        <v>1066</v>
      </c>
      <c r="V4" s="1672"/>
      <c r="W4" s="1672" t="s">
        <v>1067</v>
      </c>
      <c r="X4" s="1672"/>
      <c r="Y4" s="1672" t="s">
        <v>125</v>
      </c>
      <c r="Z4" s="1672"/>
      <c r="AA4" s="1672" t="s">
        <v>47</v>
      </c>
      <c r="AB4" s="1679"/>
    </row>
    <row r="5" spans="1:28" ht="15" customHeight="1">
      <c r="B5" s="1676"/>
      <c r="C5" s="1672"/>
      <c r="D5" s="1672"/>
      <c r="E5" s="59" t="s">
        <v>127</v>
      </c>
      <c r="F5" s="59" t="s">
        <v>128</v>
      </c>
      <c r="G5" s="59" t="s">
        <v>127</v>
      </c>
      <c r="H5" s="59" t="s">
        <v>128</v>
      </c>
      <c r="I5" s="59" t="s">
        <v>127</v>
      </c>
      <c r="J5" s="59" t="s">
        <v>128</v>
      </c>
      <c r="K5" s="59" t="s">
        <v>127</v>
      </c>
      <c r="L5" s="59" t="s">
        <v>128</v>
      </c>
      <c r="M5" s="59" t="s">
        <v>127</v>
      </c>
      <c r="N5" s="59" t="s">
        <v>128</v>
      </c>
      <c r="O5" s="59" t="s">
        <v>127</v>
      </c>
      <c r="P5" s="59" t="s">
        <v>128</v>
      </c>
      <c r="Q5" s="59" t="s">
        <v>127</v>
      </c>
      <c r="R5" s="59" t="s">
        <v>128</v>
      </c>
      <c r="S5" s="59" t="s">
        <v>127</v>
      </c>
      <c r="T5" s="59" t="s">
        <v>128</v>
      </c>
      <c r="U5" s="59" t="s">
        <v>127</v>
      </c>
      <c r="V5" s="59" t="s">
        <v>128</v>
      </c>
      <c r="W5" s="59" t="s">
        <v>127</v>
      </c>
      <c r="X5" s="59" t="s">
        <v>128</v>
      </c>
      <c r="Y5" s="59" t="s">
        <v>127</v>
      </c>
      <c r="Z5" s="59" t="s">
        <v>128</v>
      </c>
      <c r="AA5" s="59" t="s">
        <v>127</v>
      </c>
      <c r="AB5" s="60" t="s">
        <v>128</v>
      </c>
    </row>
    <row r="6" spans="1:28" ht="15" customHeight="1">
      <c r="B6" s="61" t="s">
        <v>223</v>
      </c>
      <c r="C6" s="62">
        <v>4</v>
      </c>
      <c r="D6" s="63">
        <v>3.5398230088495575E-2</v>
      </c>
      <c r="E6" s="62">
        <v>0</v>
      </c>
      <c r="F6" s="63">
        <v>0</v>
      </c>
      <c r="G6" s="62">
        <v>1</v>
      </c>
      <c r="H6" s="63">
        <v>5.2631578947368418E-2</v>
      </c>
      <c r="I6" s="62">
        <v>3</v>
      </c>
      <c r="J6" s="63">
        <v>0.05</v>
      </c>
      <c r="K6" s="62">
        <v>0</v>
      </c>
      <c r="L6" s="63">
        <v>0</v>
      </c>
      <c r="M6" s="62">
        <v>0</v>
      </c>
      <c r="N6" s="63">
        <v>0</v>
      </c>
      <c r="O6" s="62">
        <v>1</v>
      </c>
      <c r="P6" s="63">
        <v>2.3809523809523808E-2</v>
      </c>
      <c r="Q6" s="62">
        <v>3</v>
      </c>
      <c r="R6" s="63">
        <v>5.8823529411764698E-2</v>
      </c>
      <c r="S6" s="62">
        <v>2</v>
      </c>
      <c r="T6" s="63">
        <v>3.7735849056603772E-2</v>
      </c>
      <c r="U6" s="62">
        <v>0</v>
      </c>
      <c r="V6" s="63">
        <v>0</v>
      </c>
      <c r="W6" s="62">
        <v>1</v>
      </c>
      <c r="X6" s="63">
        <v>6.6666666666666666E-2</v>
      </c>
      <c r="Y6" s="62">
        <v>1</v>
      </c>
      <c r="Z6" s="63">
        <v>7.6923076923076927E-2</v>
      </c>
      <c r="AA6" s="62">
        <v>0</v>
      </c>
      <c r="AB6" s="64">
        <v>0</v>
      </c>
    </row>
    <row r="7" spans="1:28" ht="15" customHeight="1">
      <c r="B7" s="65" t="s">
        <v>224</v>
      </c>
      <c r="C7" s="66">
        <v>30</v>
      </c>
      <c r="D7" s="67">
        <v>0.26548672566371684</v>
      </c>
      <c r="E7" s="66">
        <v>3</v>
      </c>
      <c r="F7" s="67">
        <v>0.15</v>
      </c>
      <c r="G7" s="66">
        <v>6</v>
      </c>
      <c r="H7" s="67">
        <v>0.31578947368421051</v>
      </c>
      <c r="I7" s="66">
        <v>16</v>
      </c>
      <c r="J7" s="67">
        <v>0.26666666666666666</v>
      </c>
      <c r="K7" s="66">
        <v>5</v>
      </c>
      <c r="L7" s="67">
        <v>0.35714285714285715</v>
      </c>
      <c r="M7" s="66">
        <v>6</v>
      </c>
      <c r="N7" s="67">
        <v>0.3</v>
      </c>
      <c r="O7" s="66">
        <v>9</v>
      </c>
      <c r="P7" s="67">
        <v>0.21428571428571427</v>
      </c>
      <c r="Q7" s="66">
        <v>15</v>
      </c>
      <c r="R7" s="67">
        <v>0.29411764705882354</v>
      </c>
      <c r="S7" s="66">
        <v>16</v>
      </c>
      <c r="T7" s="67">
        <v>0.30188679245283018</v>
      </c>
      <c r="U7" s="66">
        <v>3</v>
      </c>
      <c r="V7" s="67">
        <v>0.11538461538461538</v>
      </c>
      <c r="W7" s="66">
        <v>7</v>
      </c>
      <c r="X7" s="67">
        <v>0.46666666666666662</v>
      </c>
      <c r="Y7" s="66">
        <v>2</v>
      </c>
      <c r="Z7" s="67">
        <v>0.15384615384615385</v>
      </c>
      <c r="AA7" s="66">
        <v>2</v>
      </c>
      <c r="AB7" s="68">
        <v>0.33333333333333326</v>
      </c>
    </row>
    <row r="8" spans="1:28" ht="18.75" customHeight="1">
      <c r="B8" s="65" t="s">
        <v>225</v>
      </c>
      <c r="C8" s="66">
        <v>48</v>
      </c>
      <c r="D8" s="67">
        <v>0.4247787610619469</v>
      </c>
      <c r="E8" s="66">
        <v>9</v>
      </c>
      <c r="F8" s="67">
        <v>0.45</v>
      </c>
      <c r="G8" s="66">
        <v>10</v>
      </c>
      <c r="H8" s="67">
        <v>0.52631578947368418</v>
      </c>
      <c r="I8" s="66">
        <v>25</v>
      </c>
      <c r="J8" s="67">
        <v>0.41666666666666674</v>
      </c>
      <c r="K8" s="66">
        <v>4</v>
      </c>
      <c r="L8" s="67">
        <v>0.2857142857142857</v>
      </c>
      <c r="M8" s="66">
        <v>11</v>
      </c>
      <c r="N8" s="67">
        <v>0.55000000000000004</v>
      </c>
      <c r="O8" s="66">
        <v>18</v>
      </c>
      <c r="P8" s="67">
        <v>0.42857142857142855</v>
      </c>
      <c r="Q8" s="66">
        <v>19</v>
      </c>
      <c r="R8" s="67">
        <v>0.37254901960784315</v>
      </c>
      <c r="S8" s="66">
        <v>24</v>
      </c>
      <c r="T8" s="67">
        <v>0.45283018867924535</v>
      </c>
      <c r="U8" s="66">
        <v>13</v>
      </c>
      <c r="V8" s="67">
        <v>0.5</v>
      </c>
      <c r="W8" s="66">
        <v>3</v>
      </c>
      <c r="X8" s="67">
        <v>0.2</v>
      </c>
      <c r="Y8" s="66">
        <v>6</v>
      </c>
      <c r="Z8" s="67">
        <v>0.46153846153846151</v>
      </c>
      <c r="AA8" s="66">
        <v>2</v>
      </c>
      <c r="AB8" s="68">
        <v>0.33333333333333326</v>
      </c>
    </row>
    <row r="9" spans="1:28" ht="15" customHeight="1">
      <c r="B9" s="65" t="s">
        <v>226</v>
      </c>
      <c r="C9" s="66">
        <v>19</v>
      </c>
      <c r="D9" s="67">
        <v>0.16814159292035399</v>
      </c>
      <c r="E9" s="66">
        <v>3</v>
      </c>
      <c r="F9" s="67">
        <v>0.15</v>
      </c>
      <c r="G9" s="66">
        <v>1</v>
      </c>
      <c r="H9" s="67">
        <v>5.2631578947368418E-2</v>
      </c>
      <c r="I9" s="66">
        <v>12</v>
      </c>
      <c r="J9" s="67">
        <v>0.2</v>
      </c>
      <c r="K9" s="66">
        <v>3</v>
      </c>
      <c r="L9" s="67">
        <v>0.21428571428571427</v>
      </c>
      <c r="M9" s="66">
        <v>0</v>
      </c>
      <c r="N9" s="67">
        <v>0</v>
      </c>
      <c r="O9" s="66">
        <v>8</v>
      </c>
      <c r="P9" s="67">
        <v>0.19047619047619047</v>
      </c>
      <c r="Q9" s="66">
        <v>11</v>
      </c>
      <c r="R9" s="67">
        <v>0.21568627450980393</v>
      </c>
      <c r="S9" s="66">
        <v>7</v>
      </c>
      <c r="T9" s="67">
        <v>0.13207547169811321</v>
      </c>
      <c r="U9" s="66">
        <v>7</v>
      </c>
      <c r="V9" s="67">
        <v>0.26923076923076922</v>
      </c>
      <c r="W9" s="66">
        <v>4</v>
      </c>
      <c r="X9" s="67">
        <v>0.26666666666666666</v>
      </c>
      <c r="Y9" s="66">
        <v>1</v>
      </c>
      <c r="Z9" s="67">
        <v>7.6923076923076927E-2</v>
      </c>
      <c r="AA9" s="66">
        <v>0</v>
      </c>
      <c r="AB9" s="68">
        <v>0</v>
      </c>
    </row>
    <row r="10" spans="1:28" ht="15" customHeight="1">
      <c r="B10" s="65" t="s">
        <v>227</v>
      </c>
      <c r="C10" s="66">
        <v>2</v>
      </c>
      <c r="D10" s="67">
        <v>1.7699115044247787E-2</v>
      </c>
      <c r="E10" s="66">
        <v>0</v>
      </c>
      <c r="F10" s="67">
        <v>0</v>
      </c>
      <c r="G10" s="66">
        <v>0</v>
      </c>
      <c r="H10" s="67">
        <v>0</v>
      </c>
      <c r="I10" s="66">
        <v>1</v>
      </c>
      <c r="J10" s="67">
        <v>1.6666666666666666E-2</v>
      </c>
      <c r="K10" s="66">
        <v>1</v>
      </c>
      <c r="L10" s="67">
        <v>7.1428571428571425E-2</v>
      </c>
      <c r="M10" s="66">
        <v>1</v>
      </c>
      <c r="N10" s="67">
        <v>0.05</v>
      </c>
      <c r="O10" s="66">
        <v>1</v>
      </c>
      <c r="P10" s="67">
        <v>2.3809523809523808E-2</v>
      </c>
      <c r="Q10" s="66">
        <v>0</v>
      </c>
      <c r="R10" s="67">
        <v>0</v>
      </c>
      <c r="S10" s="66">
        <v>0</v>
      </c>
      <c r="T10" s="67">
        <v>0</v>
      </c>
      <c r="U10" s="66">
        <v>1</v>
      </c>
      <c r="V10" s="67">
        <v>3.8461538461538464E-2</v>
      </c>
      <c r="W10" s="66">
        <v>0</v>
      </c>
      <c r="X10" s="67">
        <v>0</v>
      </c>
      <c r="Y10" s="66">
        <v>1</v>
      </c>
      <c r="Z10" s="67">
        <v>7.6923076923076927E-2</v>
      </c>
      <c r="AA10" s="66">
        <v>0</v>
      </c>
      <c r="AB10" s="68">
        <v>0</v>
      </c>
    </row>
    <row r="11" spans="1:28" ht="15" customHeight="1">
      <c r="B11" s="65" t="s">
        <v>228</v>
      </c>
      <c r="C11" s="66">
        <v>8</v>
      </c>
      <c r="D11" s="67">
        <v>7.0796460176991149E-2</v>
      </c>
      <c r="E11" s="66">
        <v>3</v>
      </c>
      <c r="F11" s="67">
        <v>0.15</v>
      </c>
      <c r="G11" s="66">
        <v>1</v>
      </c>
      <c r="H11" s="67">
        <v>5.2631578947368418E-2</v>
      </c>
      <c r="I11" s="66">
        <v>3</v>
      </c>
      <c r="J11" s="67">
        <v>0.05</v>
      </c>
      <c r="K11" s="66">
        <v>1</v>
      </c>
      <c r="L11" s="67">
        <v>7.1428571428571425E-2</v>
      </c>
      <c r="M11" s="66">
        <v>1</v>
      </c>
      <c r="N11" s="67">
        <v>0.05</v>
      </c>
      <c r="O11" s="66">
        <v>4</v>
      </c>
      <c r="P11" s="67">
        <v>9.5238095238095233E-2</v>
      </c>
      <c r="Q11" s="66">
        <v>3</v>
      </c>
      <c r="R11" s="67">
        <v>5.8823529411764698E-2</v>
      </c>
      <c r="S11" s="66">
        <v>4</v>
      </c>
      <c r="T11" s="67">
        <v>7.5471698113207544E-2</v>
      </c>
      <c r="U11" s="66">
        <v>1</v>
      </c>
      <c r="V11" s="67">
        <v>3.8461538461538464E-2</v>
      </c>
      <c r="W11" s="66">
        <v>0</v>
      </c>
      <c r="X11" s="67">
        <v>0</v>
      </c>
      <c r="Y11" s="66">
        <v>2</v>
      </c>
      <c r="Z11" s="67">
        <v>0.15384615384615385</v>
      </c>
      <c r="AA11" s="66">
        <v>1</v>
      </c>
      <c r="AB11" s="68">
        <v>0.16666666666666663</v>
      </c>
    </row>
    <row r="12" spans="1:28" ht="15" customHeight="1">
      <c r="B12" s="65" t="s">
        <v>47</v>
      </c>
      <c r="C12" s="66">
        <v>2</v>
      </c>
      <c r="D12" s="67">
        <v>1.7699115044247787E-2</v>
      </c>
      <c r="E12" s="66">
        <v>2</v>
      </c>
      <c r="F12" s="67">
        <v>0.1</v>
      </c>
      <c r="G12" s="66">
        <v>0</v>
      </c>
      <c r="H12" s="67">
        <v>0</v>
      </c>
      <c r="I12" s="66">
        <v>0</v>
      </c>
      <c r="J12" s="67">
        <v>0</v>
      </c>
      <c r="K12" s="66">
        <v>0</v>
      </c>
      <c r="L12" s="67">
        <v>0</v>
      </c>
      <c r="M12" s="66">
        <v>1</v>
      </c>
      <c r="N12" s="67">
        <v>0.05</v>
      </c>
      <c r="O12" s="66">
        <v>1</v>
      </c>
      <c r="P12" s="67">
        <v>2.3809523809523808E-2</v>
      </c>
      <c r="Q12" s="66">
        <v>0</v>
      </c>
      <c r="R12" s="67">
        <v>0</v>
      </c>
      <c r="S12" s="66">
        <v>0</v>
      </c>
      <c r="T12" s="67">
        <v>0</v>
      </c>
      <c r="U12" s="66">
        <v>1</v>
      </c>
      <c r="V12" s="67">
        <v>3.8461538461538464E-2</v>
      </c>
      <c r="W12" s="66">
        <v>0</v>
      </c>
      <c r="X12" s="67">
        <v>0</v>
      </c>
      <c r="Y12" s="66">
        <v>0</v>
      </c>
      <c r="Z12" s="67">
        <v>0</v>
      </c>
      <c r="AA12" s="66">
        <v>1</v>
      </c>
      <c r="AB12" s="68">
        <v>0.16666666666666663</v>
      </c>
    </row>
    <row r="13" spans="1:28" ht="15" customHeight="1" thickBot="1">
      <c r="B13" s="69" t="s">
        <v>1269</v>
      </c>
      <c r="C13" s="70">
        <v>113</v>
      </c>
      <c r="D13" s="71">
        <v>1</v>
      </c>
      <c r="E13" s="70">
        <v>20</v>
      </c>
      <c r="F13" s="71">
        <v>1</v>
      </c>
      <c r="G13" s="70">
        <v>19</v>
      </c>
      <c r="H13" s="71">
        <v>1</v>
      </c>
      <c r="I13" s="70">
        <v>60</v>
      </c>
      <c r="J13" s="71">
        <v>1</v>
      </c>
      <c r="K13" s="70">
        <v>14</v>
      </c>
      <c r="L13" s="71">
        <v>1</v>
      </c>
      <c r="M13" s="70">
        <v>20</v>
      </c>
      <c r="N13" s="71">
        <v>1</v>
      </c>
      <c r="O13" s="70">
        <v>42</v>
      </c>
      <c r="P13" s="71">
        <v>1</v>
      </c>
      <c r="Q13" s="70">
        <v>51</v>
      </c>
      <c r="R13" s="71">
        <v>1</v>
      </c>
      <c r="S13" s="70">
        <v>53</v>
      </c>
      <c r="T13" s="71">
        <v>1</v>
      </c>
      <c r="U13" s="70">
        <v>26</v>
      </c>
      <c r="V13" s="71">
        <v>1</v>
      </c>
      <c r="W13" s="70">
        <v>15</v>
      </c>
      <c r="X13" s="71">
        <v>1</v>
      </c>
      <c r="Y13" s="70">
        <v>13</v>
      </c>
      <c r="Z13" s="71">
        <v>1</v>
      </c>
      <c r="AA13" s="70">
        <v>6</v>
      </c>
      <c r="AB13" s="72">
        <v>1</v>
      </c>
    </row>
    <row r="14" spans="1:28" ht="12.95" customHeight="1" thickTop="1">
      <c r="B14" s="1671" t="s">
        <v>1457</v>
      </c>
      <c r="C14" s="1671"/>
      <c r="D14" s="1671"/>
      <c r="E14" s="1671"/>
      <c r="F14" s="1671"/>
      <c r="G14" s="1671"/>
      <c r="H14" s="1671"/>
      <c r="I14" s="1671"/>
      <c r="J14" s="1671"/>
      <c r="K14" s="1671"/>
      <c r="L14" s="1671"/>
      <c r="M14" s="1671"/>
      <c r="N14" s="1671"/>
      <c r="O14" s="1671"/>
      <c r="P14" s="1671"/>
      <c r="Q14" s="1671"/>
      <c r="R14" s="1671"/>
      <c r="S14" s="1671"/>
      <c r="T14" s="1671"/>
      <c r="U14" s="1671"/>
      <c r="V14" s="1671"/>
      <c r="W14" s="1671"/>
      <c r="X14" s="1671"/>
      <c r="Y14" s="1671"/>
      <c r="Z14" s="1671"/>
      <c r="AA14" s="1671"/>
      <c r="AB14" s="1671"/>
    </row>
    <row r="21" ht="15.75" customHeight="1"/>
  </sheetData>
  <mergeCells count="21">
    <mergeCell ref="B2:AB2"/>
    <mergeCell ref="B3:B5"/>
    <mergeCell ref="C3:D3"/>
    <mergeCell ref="E3:L3"/>
    <mergeCell ref="M3:R3"/>
    <mergeCell ref="S3:AB3"/>
    <mergeCell ref="C4:C5"/>
    <mergeCell ref="D4:D5"/>
    <mergeCell ref="E4:F4"/>
    <mergeCell ref="G4:H4"/>
    <mergeCell ref="U4:V4"/>
    <mergeCell ref="W4:X4"/>
    <mergeCell ref="Y4:Z4"/>
    <mergeCell ref="AA4:AB4"/>
    <mergeCell ref="B14:AB14"/>
    <mergeCell ref="I4:J4"/>
    <mergeCell ref="K4:L4"/>
    <mergeCell ref="M4:N4"/>
    <mergeCell ref="O4:P4"/>
    <mergeCell ref="Q4:R4"/>
    <mergeCell ref="S4:T4"/>
  </mergeCells>
  <hyperlinks>
    <hyperlink ref="A1" location="Índice!A1" display="Índice!A1"/>
  </hyperlinks>
  <pageMargins left="0.511811024" right="0.511811024" top="0.78740157499999996" bottom="0.78740157499999996" header="0.31496062000000002" footer="0.3149606200000000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topLeftCell="C1" zoomScaleNormal="100" workbookViewId="0">
      <selection activeCell="I21" sqref="I21"/>
    </sheetView>
  </sheetViews>
  <sheetFormatPr defaultRowHeight="14.25"/>
  <cols>
    <col min="1" max="1" width="9.375" customWidth="1"/>
    <col min="2" max="2" width="31" customWidth="1"/>
    <col min="3" max="3" width="15.75" customWidth="1"/>
    <col min="4" max="4" width="11.625" bestFit="1" customWidth="1"/>
    <col min="5" max="5" width="13" bestFit="1" customWidth="1"/>
    <col min="6" max="6" width="14.375" customWidth="1"/>
    <col min="7" max="7" width="13.75" customWidth="1"/>
    <col min="8" max="8" width="14.375" customWidth="1"/>
    <col min="9" max="9" width="15.75" customWidth="1"/>
    <col min="10" max="11" width="14.375" customWidth="1"/>
    <col min="12" max="12" width="13.875" bestFit="1" customWidth="1"/>
    <col min="13" max="13" width="14.375" customWidth="1"/>
    <col min="14" max="14" width="13" bestFit="1" customWidth="1"/>
    <col min="15" max="15" width="15.75" customWidth="1"/>
    <col min="17" max="17" width="15.75" customWidth="1"/>
    <col min="19" max="19" width="15.75" customWidth="1"/>
    <col min="21" max="21" width="15.75" customWidth="1"/>
    <col min="23" max="23" width="14.75" customWidth="1"/>
    <col min="25" max="25" width="15.75" customWidth="1"/>
    <col min="27" max="27" width="13.75" customWidth="1"/>
  </cols>
  <sheetData>
    <row r="1" spans="1:28">
      <c r="A1" s="1" t="s">
        <v>2</v>
      </c>
    </row>
    <row r="4" spans="1:28" ht="48" customHeight="1" thickBot="1">
      <c r="B4" s="1734" t="s">
        <v>1096</v>
      </c>
      <c r="C4" s="1734"/>
      <c r="D4" s="1734"/>
      <c r="E4" s="1734"/>
      <c r="F4" s="1734"/>
      <c r="G4" s="1734"/>
      <c r="H4" s="1734"/>
      <c r="I4" s="1734"/>
      <c r="J4" s="1734"/>
      <c r="K4" s="1734"/>
      <c r="L4" s="1734"/>
      <c r="M4" s="1734"/>
      <c r="N4" s="1734"/>
      <c r="O4" s="1734"/>
      <c r="P4" s="1734"/>
      <c r="Q4" s="1734"/>
      <c r="R4" s="1734"/>
      <c r="S4" s="1734"/>
      <c r="T4" s="1734"/>
      <c r="U4" s="1734"/>
      <c r="V4" s="1734"/>
      <c r="W4" s="1734"/>
      <c r="X4" s="1734"/>
      <c r="Y4" s="1734"/>
      <c r="Z4" s="1734"/>
      <c r="AA4" s="1734"/>
      <c r="AB4" s="1734"/>
    </row>
    <row r="5" spans="1:28" ht="15" customHeight="1" thickTop="1">
      <c r="B5" s="1735"/>
      <c r="C5" s="1738" t="s">
        <v>44</v>
      </c>
      <c r="D5" s="1738"/>
      <c r="E5" s="1738" t="s">
        <v>123</v>
      </c>
      <c r="F5" s="1738"/>
      <c r="G5" s="1738"/>
      <c r="H5" s="1738"/>
      <c r="I5" s="1738"/>
      <c r="J5" s="1738"/>
      <c r="K5" s="1738"/>
      <c r="L5" s="1738"/>
      <c r="M5" s="1738" t="s">
        <v>124</v>
      </c>
      <c r="N5" s="1738"/>
      <c r="O5" s="1738"/>
      <c r="P5" s="1738"/>
      <c r="Q5" s="1738"/>
      <c r="R5" s="1738"/>
      <c r="S5" s="1738" t="s">
        <v>45</v>
      </c>
      <c r="T5" s="1738"/>
      <c r="U5" s="1738"/>
      <c r="V5" s="1738"/>
      <c r="W5" s="1738"/>
      <c r="X5" s="1738"/>
      <c r="Y5" s="1738"/>
      <c r="Z5" s="1738"/>
      <c r="AA5" s="1738"/>
      <c r="AB5" s="1739"/>
    </row>
    <row r="6" spans="1:28" ht="27.95" customHeight="1">
      <c r="B6" s="1736"/>
      <c r="C6" s="1733" t="s">
        <v>127</v>
      </c>
      <c r="D6" s="1733" t="s">
        <v>128</v>
      </c>
      <c r="E6" s="1733" t="s">
        <v>46</v>
      </c>
      <c r="F6" s="1733"/>
      <c r="G6" s="1733" t="s">
        <v>1078</v>
      </c>
      <c r="H6" s="1733"/>
      <c r="I6" s="1733" t="s">
        <v>1077</v>
      </c>
      <c r="J6" s="1733"/>
      <c r="K6" s="1733" t="s">
        <v>1098</v>
      </c>
      <c r="L6" s="1733"/>
      <c r="M6" s="1733" t="s">
        <v>48</v>
      </c>
      <c r="N6" s="1733"/>
      <c r="O6" s="1733" t="s">
        <v>49</v>
      </c>
      <c r="P6" s="1733"/>
      <c r="Q6" s="1733" t="s">
        <v>1441</v>
      </c>
      <c r="R6" s="1733"/>
      <c r="S6" s="1733" t="s">
        <v>1065</v>
      </c>
      <c r="T6" s="1733"/>
      <c r="U6" s="1733" t="s">
        <v>1066</v>
      </c>
      <c r="V6" s="1733"/>
      <c r="W6" s="1733" t="s">
        <v>1067</v>
      </c>
      <c r="X6" s="1733"/>
      <c r="Y6" s="1733" t="s">
        <v>125</v>
      </c>
      <c r="Z6" s="1733"/>
      <c r="AA6" s="1733" t="s">
        <v>47</v>
      </c>
      <c r="AB6" s="1740"/>
    </row>
    <row r="7" spans="1:28" ht="15" customHeight="1">
      <c r="B7" s="1737"/>
      <c r="C7" s="1733"/>
      <c r="D7" s="1733"/>
      <c r="E7" s="202" t="s">
        <v>127</v>
      </c>
      <c r="F7" s="202" t="s">
        <v>128</v>
      </c>
      <c r="G7" s="202" t="s">
        <v>127</v>
      </c>
      <c r="H7" s="202" t="s">
        <v>128</v>
      </c>
      <c r="I7" s="202" t="s">
        <v>127</v>
      </c>
      <c r="J7" s="202" t="s">
        <v>128</v>
      </c>
      <c r="K7" s="202" t="s">
        <v>127</v>
      </c>
      <c r="L7" s="202" t="s">
        <v>128</v>
      </c>
      <c r="M7" s="202" t="s">
        <v>127</v>
      </c>
      <c r="N7" s="202" t="s">
        <v>128</v>
      </c>
      <c r="O7" s="202" t="s">
        <v>127</v>
      </c>
      <c r="P7" s="202" t="s">
        <v>128</v>
      </c>
      <c r="Q7" s="202" t="s">
        <v>127</v>
      </c>
      <c r="R7" s="202" t="s">
        <v>128</v>
      </c>
      <c r="S7" s="202" t="s">
        <v>127</v>
      </c>
      <c r="T7" s="202" t="s">
        <v>128</v>
      </c>
      <c r="U7" s="202" t="s">
        <v>127</v>
      </c>
      <c r="V7" s="202" t="s">
        <v>128</v>
      </c>
      <c r="W7" s="202" t="s">
        <v>127</v>
      </c>
      <c r="X7" s="202" t="s">
        <v>128</v>
      </c>
      <c r="Y7" s="202" t="s">
        <v>127</v>
      </c>
      <c r="Z7" s="202" t="s">
        <v>128</v>
      </c>
      <c r="AA7" s="202" t="s">
        <v>127</v>
      </c>
      <c r="AB7" s="203" t="s">
        <v>128</v>
      </c>
    </row>
    <row r="8" spans="1:28" s="594" customFormat="1" ht="15" customHeight="1">
      <c r="B8" s="623" t="s">
        <v>1311</v>
      </c>
      <c r="C8" s="699">
        <v>10</v>
      </c>
      <c r="D8" s="753">
        <v>8.8495575221238937E-2</v>
      </c>
      <c r="E8" s="699">
        <v>0</v>
      </c>
      <c r="F8" s="753">
        <v>0</v>
      </c>
      <c r="G8" s="699">
        <v>0</v>
      </c>
      <c r="H8" s="753">
        <v>0</v>
      </c>
      <c r="I8" s="699">
        <v>10</v>
      </c>
      <c r="J8" s="753">
        <v>0.16666666666666666</v>
      </c>
      <c r="K8" s="699">
        <v>0</v>
      </c>
      <c r="L8" s="753">
        <v>0</v>
      </c>
      <c r="M8" s="699">
        <v>1</v>
      </c>
      <c r="N8" s="753">
        <v>0.05</v>
      </c>
      <c r="O8" s="699">
        <v>5</v>
      </c>
      <c r="P8" s="753">
        <v>0.11904761904761904</v>
      </c>
      <c r="Q8" s="699">
        <v>4</v>
      </c>
      <c r="R8" s="753">
        <v>7.8431372549019607E-2</v>
      </c>
      <c r="S8" s="699">
        <v>5</v>
      </c>
      <c r="T8" s="753">
        <v>9.4339622641509441E-2</v>
      </c>
      <c r="U8" s="699">
        <v>2</v>
      </c>
      <c r="V8" s="753">
        <v>7.6923076923076927E-2</v>
      </c>
      <c r="W8" s="699">
        <v>1</v>
      </c>
      <c r="X8" s="753">
        <v>6.6666666666666666E-2</v>
      </c>
      <c r="Y8" s="699">
        <v>2</v>
      </c>
      <c r="Z8" s="753">
        <v>0.15384615384615385</v>
      </c>
      <c r="AA8" s="699">
        <v>0</v>
      </c>
      <c r="AB8" s="753">
        <v>0</v>
      </c>
    </row>
    <row r="9" spans="1:28" s="86" customFormat="1" ht="18" customHeight="1">
      <c r="B9" s="622" t="s">
        <v>1092</v>
      </c>
      <c r="C9" s="621">
        <v>9</v>
      </c>
      <c r="D9" s="624">
        <v>7.9646017699115043E-2</v>
      </c>
      <c r="E9" s="621">
        <v>1</v>
      </c>
      <c r="F9" s="624">
        <v>0.05</v>
      </c>
      <c r="G9" s="621">
        <v>1</v>
      </c>
      <c r="H9" s="624">
        <v>5.2631578947368418E-2</v>
      </c>
      <c r="I9" s="621">
        <v>7</v>
      </c>
      <c r="J9" s="624">
        <v>0.11666666666666667</v>
      </c>
      <c r="K9" s="621">
        <v>0</v>
      </c>
      <c r="L9" s="624">
        <v>0</v>
      </c>
      <c r="M9" s="621">
        <v>2</v>
      </c>
      <c r="N9" s="624">
        <v>0.1</v>
      </c>
      <c r="O9" s="621">
        <v>2</v>
      </c>
      <c r="P9" s="624">
        <v>4.7619047619047616E-2</v>
      </c>
      <c r="Q9" s="621">
        <v>5</v>
      </c>
      <c r="R9" s="624">
        <v>9.8039215686274508E-2</v>
      </c>
      <c r="S9" s="621">
        <v>6</v>
      </c>
      <c r="T9" s="624">
        <v>0.11320754716981132</v>
      </c>
      <c r="U9" s="621">
        <v>0</v>
      </c>
      <c r="V9" s="624">
        <v>0</v>
      </c>
      <c r="W9" s="621">
        <v>1</v>
      </c>
      <c r="X9" s="624">
        <v>6.6666666666666666E-2</v>
      </c>
      <c r="Y9" s="621">
        <v>1</v>
      </c>
      <c r="Z9" s="624">
        <v>7.6923076923076927E-2</v>
      </c>
      <c r="AA9" s="621">
        <v>1</v>
      </c>
      <c r="AB9" s="624">
        <v>0.16666666666666666</v>
      </c>
    </row>
    <row r="10" spans="1:28" ht="15" customHeight="1">
      <c r="B10" s="208" t="s">
        <v>1093</v>
      </c>
      <c r="C10" s="209">
        <v>12</v>
      </c>
      <c r="D10" s="210">
        <v>0.10619469026548672</v>
      </c>
      <c r="E10" s="209">
        <v>0</v>
      </c>
      <c r="F10" s="210">
        <v>0</v>
      </c>
      <c r="G10" s="209">
        <v>0</v>
      </c>
      <c r="H10" s="210">
        <v>0</v>
      </c>
      <c r="I10" s="209">
        <v>12</v>
      </c>
      <c r="J10" s="210">
        <v>0.2</v>
      </c>
      <c r="K10" s="209">
        <v>0</v>
      </c>
      <c r="L10" s="210">
        <v>0</v>
      </c>
      <c r="M10" s="209">
        <v>0</v>
      </c>
      <c r="N10" s="210">
        <v>0</v>
      </c>
      <c r="O10" s="209">
        <v>4</v>
      </c>
      <c r="P10" s="210">
        <v>9.5238095238095233E-2</v>
      </c>
      <c r="Q10" s="209">
        <v>8</v>
      </c>
      <c r="R10" s="210">
        <v>0.15686274509803921</v>
      </c>
      <c r="S10" s="209">
        <v>7</v>
      </c>
      <c r="T10" s="210">
        <v>0.13207547169811321</v>
      </c>
      <c r="U10" s="209">
        <v>4</v>
      </c>
      <c r="V10" s="210">
        <v>0.15384615384615385</v>
      </c>
      <c r="W10" s="209">
        <v>0</v>
      </c>
      <c r="X10" s="210">
        <v>0</v>
      </c>
      <c r="Y10" s="209">
        <v>0</v>
      </c>
      <c r="Z10" s="210">
        <v>0</v>
      </c>
      <c r="AA10" s="209">
        <v>1</v>
      </c>
      <c r="AB10" s="210">
        <v>0.16666666666666666</v>
      </c>
    </row>
    <row r="11" spans="1:28" ht="15" customHeight="1">
      <c r="B11" s="208" t="s">
        <v>1094</v>
      </c>
      <c r="C11" s="209">
        <v>9</v>
      </c>
      <c r="D11" s="210">
        <v>7.9646017699115043E-2</v>
      </c>
      <c r="E11" s="209">
        <v>0</v>
      </c>
      <c r="F11" s="210">
        <v>0</v>
      </c>
      <c r="G11" s="209">
        <v>1</v>
      </c>
      <c r="H11" s="210">
        <v>5.2631578947368418E-2</v>
      </c>
      <c r="I11" s="209">
        <v>8</v>
      </c>
      <c r="J11" s="210">
        <v>0.13333333333333333</v>
      </c>
      <c r="K11" s="209">
        <v>0</v>
      </c>
      <c r="L11" s="210">
        <v>0</v>
      </c>
      <c r="M11" s="209">
        <v>1</v>
      </c>
      <c r="N11" s="210">
        <v>0.05</v>
      </c>
      <c r="O11" s="209">
        <v>3</v>
      </c>
      <c r="P11" s="210">
        <v>7.1428571428571425E-2</v>
      </c>
      <c r="Q11" s="209">
        <v>5</v>
      </c>
      <c r="R11" s="210">
        <v>9.8039215686274508E-2</v>
      </c>
      <c r="S11" s="209">
        <v>4</v>
      </c>
      <c r="T11" s="210">
        <v>7.5471698113207544E-2</v>
      </c>
      <c r="U11" s="209">
        <v>5</v>
      </c>
      <c r="V11" s="210">
        <v>0.19230769230769232</v>
      </c>
      <c r="W11" s="209">
        <v>0</v>
      </c>
      <c r="X11" s="210">
        <v>0</v>
      </c>
      <c r="Y11" s="209">
        <v>0</v>
      </c>
      <c r="Z11" s="210">
        <v>0</v>
      </c>
      <c r="AA11" s="209">
        <v>0</v>
      </c>
      <c r="AB11" s="210">
        <v>0</v>
      </c>
    </row>
    <row r="12" spans="1:28" ht="15" customHeight="1">
      <c r="B12" s="208" t="s">
        <v>1095</v>
      </c>
      <c r="C12" s="209">
        <v>9</v>
      </c>
      <c r="D12" s="210">
        <v>7.9646017699115043E-2</v>
      </c>
      <c r="E12" s="209">
        <v>0</v>
      </c>
      <c r="F12" s="210">
        <v>0</v>
      </c>
      <c r="G12" s="209">
        <v>0</v>
      </c>
      <c r="H12" s="210">
        <v>0</v>
      </c>
      <c r="I12" s="209">
        <v>9</v>
      </c>
      <c r="J12" s="210">
        <v>0.15</v>
      </c>
      <c r="K12" s="209">
        <v>0</v>
      </c>
      <c r="L12" s="210">
        <v>0</v>
      </c>
      <c r="M12" s="209">
        <v>0</v>
      </c>
      <c r="N12" s="210">
        <v>0</v>
      </c>
      <c r="O12" s="209">
        <v>6</v>
      </c>
      <c r="P12" s="210">
        <v>0.14285714285714285</v>
      </c>
      <c r="Q12" s="209">
        <v>3</v>
      </c>
      <c r="R12" s="210">
        <v>5.8823529411764705E-2</v>
      </c>
      <c r="S12" s="209">
        <v>2</v>
      </c>
      <c r="T12" s="210">
        <v>3.7735849056603772E-2</v>
      </c>
      <c r="U12" s="209">
        <v>3</v>
      </c>
      <c r="V12" s="210">
        <v>0.11538461538461539</v>
      </c>
      <c r="W12" s="209">
        <v>3</v>
      </c>
      <c r="X12" s="210">
        <v>0.2</v>
      </c>
      <c r="Y12" s="209">
        <v>1</v>
      </c>
      <c r="Z12" s="210">
        <v>7.6923076923076927E-2</v>
      </c>
      <c r="AA12" s="209">
        <v>0</v>
      </c>
      <c r="AB12" s="210">
        <v>0</v>
      </c>
    </row>
    <row r="13" spans="1:28" ht="15" customHeight="1">
      <c r="B13" s="208" t="s">
        <v>416</v>
      </c>
      <c r="C13" s="209">
        <v>3</v>
      </c>
      <c r="D13" s="210">
        <v>2.6548672566371681E-2</v>
      </c>
      <c r="E13" s="209">
        <v>0</v>
      </c>
      <c r="F13" s="210">
        <v>0</v>
      </c>
      <c r="G13" s="209">
        <v>0</v>
      </c>
      <c r="H13" s="210">
        <v>0</v>
      </c>
      <c r="I13" s="209">
        <v>3</v>
      </c>
      <c r="J13" s="210">
        <v>0.05</v>
      </c>
      <c r="K13" s="209">
        <v>0</v>
      </c>
      <c r="L13" s="210">
        <v>0</v>
      </c>
      <c r="M13" s="209">
        <v>0</v>
      </c>
      <c r="N13" s="210">
        <v>0</v>
      </c>
      <c r="O13" s="209">
        <v>2</v>
      </c>
      <c r="P13" s="210">
        <v>4.7619047619047616E-2</v>
      </c>
      <c r="Q13" s="209">
        <v>1</v>
      </c>
      <c r="R13" s="210">
        <v>1.9607843137254902E-2</v>
      </c>
      <c r="S13" s="209">
        <v>0</v>
      </c>
      <c r="T13" s="210">
        <v>0</v>
      </c>
      <c r="U13" s="209">
        <v>0</v>
      </c>
      <c r="V13" s="210">
        <v>0</v>
      </c>
      <c r="W13" s="209">
        <v>0</v>
      </c>
      <c r="X13" s="210">
        <v>0</v>
      </c>
      <c r="Y13" s="209">
        <v>3</v>
      </c>
      <c r="Z13" s="210">
        <v>0.23076923076923078</v>
      </c>
      <c r="AA13" s="209">
        <v>0</v>
      </c>
      <c r="AB13" s="210">
        <v>0</v>
      </c>
    </row>
    <row r="14" spans="1:28" s="782" customFormat="1" ht="15" customHeight="1">
      <c r="B14" s="208" t="s">
        <v>238</v>
      </c>
      <c r="C14" s="209">
        <v>61</v>
      </c>
      <c r="D14" s="210">
        <v>0.53982300884955747</v>
      </c>
      <c r="E14" s="209">
        <v>19</v>
      </c>
      <c r="F14" s="210">
        <v>0.95000000000000007</v>
      </c>
      <c r="G14" s="209">
        <v>17</v>
      </c>
      <c r="H14" s="210">
        <v>0.89473684210526305</v>
      </c>
      <c r="I14" s="209">
        <v>11</v>
      </c>
      <c r="J14" s="210">
        <v>0.18333333333333332</v>
      </c>
      <c r="K14" s="209">
        <v>14</v>
      </c>
      <c r="L14" s="210">
        <v>1</v>
      </c>
      <c r="M14" s="209">
        <v>16</v>
      </c>
      <c r="N14" s="210">
        <v>0.8</v>
      </c>
      <c r="O14" s="209">
        <v>20</v>
      </c>
      <c r="P14" s="210">
        <v>0.47619047619047616</v>
      </c>
      <c r="Q14" s="209">
        <v>25</v>
      </c>
      <c r="R14" s="210">
        <v>0.49019607843137253</v>
      </c>
      <c r="S14" s="209">
        <v>29</v>
      </c>
      <c r="T14" s="210">
        <v>0.54716981132075471</v>
      </c>
      <c r="U14" s="209">
        <v>12</v>
      </c>
      <c r="V14" s="210">
        <v>0.46153846153846156</v>
      </c>
      <c r="W14" s="209">
        <v>10</v>
      </c>
      <c r="X14" s="210">
        <v>0.66666666666666674</v>
      </c>
      <c r="Y14" s="209">
        <v>6</v>
      </c>
      <c r="Z14" s="210">
        <v>0.46153846153846156</v>
      </c>
      <c r="AA14" s="209">
        <v>4</v>
      </c>
      <c r="AB14" s="210">
        <v>0.66666666666666663</v>
      </c>
    </row>
    <row r="15" spans="1:28" s="86" customFormat="1" ht="15" customHeight="1" thickBot="1">
      <c r="B15" s="390" t="s">
        <v>1269</v>
      </c>
      <c r="C15" s="392">
        <v>113</v>
      </c>
      <c r="D15" s="393">
        <v>1</v>
      </c>
      <c r="E15" s="392">
        <v>20</v>
      </c>
      <c r="F15" s="393">
        <v>1</v>
      </c>
      <c r="G15" s="392">
        <v>19</v>
      </c>
      <c r="H15" s="393">
        <v>1</v>
      </c>
      <c r="I15" s="392">
        <v>60</v>
      </c>
      <c r="J15" s="393">
        <v>1</v>
      </c>
      <c r="K15" s="392">
        <v>14</v>
      </c>
      <c r="L15" s="393">
        <v>1</v>
      </c>
      <c r="M15" s="392">
        <v>20</v>
      </c>
      <c r="N15" s="393">
        <v>1</v>
      </c>
      <c r="O15" s="392">
        <v>42</v>
      </c>
      <c r="P15" s="393">
        <v>1</v>
      </c>
      <c r="Q15" s="392">
        <v>51</v>
      </c>
      <c r="R15" s="393">
        <v>1</v>
      </c>
      <c r="S15" s="392">
        <v>53</v>
      </c>
      <c r="T15" s="393">
        <v>1</v>
      </c>
      <c r="U15" s="392">
        <v>26</v>
      </c>
      <c r="V15" s="393">
        <v>1</v>
      </c>
      <c r="W15" s="392">
        <v>15</v>
      </c>
      <c r="X15" s="393">
        <v>1</v>
      </c>
      <c r="Y15" s="392">
        <v>13</v>
      </c>
      <c r="Z15" s="393">
        <v>1</v>
      </c>
      <c r="AA15" s="394">
        <v>6</v>
      </c>
      <c r="AB15" s="393">
        <v>1</v>
      </c>
    </row>
    <row r="16" spans="1:28" ht="12.95" customHeight="1" thickTop="1">
      <c r="B16" s="1732" t="s">
        <v>1457</v>
      </c>
      <c r="C16" s="1732"/>
      <c r="D16" s="1732"/>
      <c r="E16" s="1732"/>
      <c r="F16" s="1732"/>
      <c r="G16" s="1732"/>
      <c r="H16" s="1732"/>
      <c r="I16" s="1732"/>
      <c r="J16" s="1732"/>
      <c r="K16" s="1732"/>
      <c r="L16" s="1732"/>
      <c r="M16" s="1732"/>
      <c r="N16" s="1732"/>
      <c r="O16" s="1732"/>
      <c r="P16" s="1732"/>
      <c r="Q16" s="1732"/>
      <c r="R16" s="1732"/>
      <c r="S16" s="1732"/>
      <c r="T16" s="1732"/>
      <c r="U16" s="1732"/>
      <c r="V16" s="1732"/>
      <c r="W16" s="1732"/>
      <c r="X16" s="1732"/>
      <c r="Y16" s="1732"/>
      <c r="Z16" s="1732"/>
      <c r="AA16" s="1732"/>
    </row>
    <row r="17" spans="2:28">
      <c r="B17" s="1062" t="s">
        <v>615</v>
      </c>
      <c r="D17" s="1061"/>
      <c r="E17" s="1061"/>
      <c r="F17" s="1061"/>
      <c r="G17" s="1061"/>
      <c r="H17" s="1061"/>
      <c r="I17" s="1061"/>
      <c r="J17" s="1061"/>
      <c r="K17" s="1061"/>
      <c r="L17" s="1061"/>
      <c r="M17" s="1061"/>
      <c r="N17" s="1061"/>
      <c r="O17" s="1061"/>
      <c r="P17" s="1061"/>
      <c r="Q17" s="1061"/>
      <c r="R17" s="1061"/>
      <c r="S17" s="1061"/>
      <c r="T17" s="1061"/>
      <c r="U17" s="1061"/>
      <c r="V17" s="1061"/>
      <c r="W17" s="1061"/>
      <c r="X17" s="1061"/>
      <c r="Y17" s="1061"/>
      <c r="Z17" s="1061"/>
      <c r="AA17" s="1061"/>
      <c r="AB17" s="1061"/>
    </row>
    <row r="19" spans="2:28" ht="51.75" customHeight="1" thickBot="1">
      <c r="B19" s="1734" t="s">
        <v>1097</v>
      </c>
      <c r="C19" s="1734"/>
      <c r="D19" s="1734"/>
      <c r="E19" s="1734"/>
      <c r="F19" s="1734"/>
      <c r="G19" s="1734"/>
      <c r="H19" s="1734"/>
      <c r="I19" s="1734"/>
      <c r="J19" s="1734"/>
      <c r="K19" s="1734"/>
      <c r="L19" s="1734"/>
      <c r="M19" s="1734"/>
      <c r="N19" s="1734"/>
    </row>
    <row r="20" spans="2:28" ht="15" thickTop="1">
      <c r="B20" s="1735"/>
      <c r="C20" s="1738" t="s">
        <v>44</v>
      </c>
      <c r="D20" s="1738" t="s">
        <v>123</v>
      </c>
      <c r="E20" s="1738"/>
      <c r="F20" s="1738"/>
      <c r="G20" s="1738" t="s">
        <v>124</v>
      </c>
      <c r="H20" s="1738"/>
      <c r="I20" s="1738"/>
      <c r="J20" s="1738" t="s">
        <v>45</v>
      </c>
      <c r="K20" s="1738"/>
      <c r="L20" s="1738"/>
      <c r="M20" s="1738"/>
      <c r="N20" s="1739"/>
    </row>
    <row r="21" spans="2:28" ht="24">
      <c r="B21" s="1737"/>
      <c r="C21" s="1733"/>
      <c r="D21" s="202" t="s">
        <v>46</v>
      </c>
      <c r="E21" s="202" t="s">
        <v>1078</v>
      </c>
      <c r="F21" s="202" t="s">
        <v>1077</v>
      </c>
      <c r="G21" s="202" t="s">
        <v>48</v>
      </c>
      <c r="H21" s="202" t="s">
        <v>49</v>
      </c>
      <c r="I21" s="202" t="s">
        <v>1441</v>
      </c>
      <c r="J21" s="202" t="s">
        <v>1065</v>
      </c>
      <c r="K21" s="202" t="s">
        <v>1066</v>
      </c>
      <c r="L21" s="202" t="s">
        <v>1067</v>
      </c>
      <c r="M21" s="202" t="s">
        <v>125</v>
      </c>
      <c r="N21" s="203" t="s">
        <v>47</v>
      </c>
    </row>
    <row r="22" spans="2:28">
      <c r="B22" s="204" t="s">
        <v>215</v>
      </c>
      <c r="C22" s="1506">
        <v>13577712320</v>
      </c>
      <c r="D22" s="1506">
        <v>936248000</v>
      </c>
      <c r="E22" s="1506">
        <v>3800000000</v>
      </c>
      <c r="F22" s="1506">
        <v>14248480840</v>
      </c>
      <c r="G22" s="1506">
        <v>2136562000</v>
      </c>
      <c r="H22" s="1506">
        <v>18213224047.142857</v>
      </c>
      <c r="I22" s="1506">
        <v>11593822128.076923</v>
      </c>
      <c r="J22" s="1506">
        <v>5204102562.208333</v>
      </c>
      <c r="K22" s="1506">
        <v>10128860543.692308</v>
      </c>
      <c r="L22" s="1506">
        <v>13363544340</v>
      </c>
      <c r="M22" s="1506">
        <v>52527708294.14286</v>
      </c>
      <c r="N22" s="1507">
        <v>688999999.99999988</v>
      </c>
    </row>
    <row r="23" spans="2:28">
      <c r="B23" s="208" t="s">
        <v>216</v>
      </c>
      <c r="C23" s="1508">
        <v>3719803125</v>
      </c>
      <c r="D23" s="1508">
        <v>936248000</v>
      </c>
      <c r="E23" s="1508">
        <v>3800000000</v>
      </c>
      <c r="F23" s="1508">
        <v>3749277821.5</v>
      </c>
      <c r="G23" s="1508">
        <v>568124000</v>
      </c>
      <c r="H23" s="1508">
        <v>5755000000</v>
      </c>
      <c r="I23" s="1508">
        <v>3309901562.5</v>
      </c>
      <c r="J23" s="1508">
        <v>1428124500</v>
      </c>
      <c r="K23" s="1508">
        <v>5818000000</v>
      </c>
      <c r="L23" s="1508">
        <v>14900000000</v>
      </c>
      <c r="M23" s="1508">
        <v>28100000000</v>
      </c>
      <c r="N23" s="1509">
        <v>688999999.99999988</v>
      </c>
    </row>
    <row r="24" spans="2:28" ht="15" thickBot="1">
      <c r="B24" s="212" t="s">
        <v>44</v>
      </c>
      <c r="C24" s="1510">
        <v>692463328320</v>
      </c>
      <c r="D24" s="1510">
        <v>936248000</v>
      </c>
      <c r="E24" s="1510">
        <v>7600000000</v>
      </c>
      <c r="F24" s="1510">
        <v>683927080320</v>
      </c>
      <c r="G24" s="1510">
        <v>8546248000</v>
      </c>
      <c r="H24" s="1510">
        <v>382477704990</v>
      </c>
      <c r="I24" s="1510">
        <v>301439375330</v>
      </c>
      <c r="J24" s="1510">
        <v>124898461493</v>
      </c>
      <c r="K24" s="1510">
        <v>131675187068</v>
      </c>
      <c r="L24" s="1510">
        <v>66817721700</v>
      </c>
      <c r="M24" s="1510">
        <v>367693958059</v>
      </c>
      <c r="N24" s="1511">
        <v>1378000000</v>
      </c>
    </row>
    <row r="25" spans="2:28" ht="15" thickTop="1">
      <c r="B25" s="1741" t="s">
        <v>1457</v>
      </c>
      <c r="C25" s="1741"/>
      <c r="D25" s="1741"/>
      <c r="E25" s="1741"/>
      <c r="F25" s="1741"/>
      <c r="G25" s="1741"/>
      <c r="H25" s="1741"/>
      <c r="I25" s="1741"/>
      <c r="J25" s="1741"/>
      <c r="K25" s="1741"/>
      <c r="L25" s="1741"/>
      <c r="M25" s="1741"/>
      <c r="N25" s="1741"/>
    </row>
  </sheetData>
  <mergeCells count="28">
    <mergeCell ref="B25:N25"/>
    <mergeCell ref="B19:N19"/>
    <mergeCell ref="B20:B21"/>
    <mergeCell ref="C20:C21"/>
    <mergeCell ref="D20:F20"/>
    <mergeCell ref="G20:I20"/>
    <mergeCell ref="J20:N20"/>
    <mergeCell ref="B4:AB4"/>
    <mergeCell ref="B5:B7"/>
    <mergeCell ref="C5:D5"/>
    <mergeCell ref="E5:L5"/>
    <mergeCell ref="M5:R5"/>
    <mergeCell ref="S5:AB5"/>
    <mergeCell ref="C6:C7"/>
    <mergeCell ref="D6:D7"/>
    <mergeCell ref="E6:F6"/>
    <mergeCell ref="G6:H6"/>
    <mergeCell ref="U6:V6"/>
    <mergeCell ref="W6:X6"/>
    <mergeCell ref="Y6:Z6"/>
    <mergeCell ref="AA6:AB6"/>
    <mergeCell ref="B16:AA16"/>
    <mergeCell ref="I6:J6"/>
    <mergeCell ref="K6:L6"/>
    <mergeCell ref="M6:N6"/>
    <mergeCell ref="O6:P6"/>
    <mergeCell ref="Q6:R6"/>
    <mergeCell ref="S6:T6"/>
  </mergeCells>
  <hyperlinks>
    <hyperlink ref="A1" location="Índice!A1" display="Índice!A1"/>
  </hyperlinks>
  <pageMargins left="0.511811024" right="0.511811024" top="0.78740157499999996" bottom="0.78740157499999996" header="0.31496062000000002" footer="0.31496062000000002"/>
  <pageSetup paperSize="9"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topLeftCell="G1" zoomScaleNormal="100" workbookViewId="0">
      <selection activeCell="Q4" sqref="Q4:R4"/>
    </sheetView>
  </sheetViews>
  <sheetFormatPr defaultRowHeight="14.25"/>
  <cols>
    <col min="2" max="2" width="17.5" customWidth="1"/>
    <col min="3" max="3" width="14.75" customWidth="1"/>
    <col min="4" max="4" width="12.75" customWidth="1"/>
    <col min="5" max="5" width="12.375" customWidth="1"/>
    <col min="6" max="6" width="14.25" customWidth="1"/>
    <col min="7" max="7" width="15.5" customWidth="1"/>
    <col min="8" max="8" width="16.5" customWidth="1"/>
    <col min="9" max="9" width="14.625" customWidth="1"/>
    <col min="10" max="11" width="14" customWidth="1"/>
    <col min="12" max="12" width="15.875" customWidth="1"/>
    <col min="13" max="13" width="16.375" customWidth="1"/>
    <col min="14" max="14" width="12.25" customWidth="1"/>
  </cols>
  <sheetData>
    <row r="1" spans="1:28">
      <c r="A1" s="1" t="s">
        <v>2</v>
      </c>
    </row>
    <row r="2" spans="1:28" ht="48" customHeight="1" thickBot="1">
      <c r="B2" s="1673" t="s">
        <v>229</v>
      </c>
      <c r="C2" s="1673"/>
      <c r="D2" s="1673"/>
      <c r="E2" s="1673"/>
      <c r="F2" s="1673"/>
      <c r="G2" s="1673"/>
      <c r="H2" s="1673"/>
      <c r="I2" s="1673"/>
      <c r="J2" s="1673"/>
      <c r="K2" s="1673"/>
      <c r="L2" s="1673"/>
      <c r="M2" s="1673"/>
      <c r="N2" s="1673"/>
      <c r="O2" s="1673"/>
      <c r="P2" s="1673"/>
      <c r="Q2" s="1673"/>
      <c r="R2" s="1673"/>
      <c r="S2" s="1673"/>
      <c r="T2" s="1673"/>
      <c r="U2" s="1673"/>
      <c r="V2" s="1673"/>
      <c r="W2" s="1673"/>
      <c r="X2" s="1673"/>
      <c r="Y2" s="1673"/>
      <c r="Z2" s="1673"/>
      <c r="AA2" s="1673"/>
      <c r="AB2" s="1673"/>
    </row>
    <row r="3" spans="1:28" ht="15" customHeight="1" thickTop="1">
      <c r="B3" s="1674"/>
      <c r="C3" s="1677" t="s">
        <v>44</v>
      </c>
      <c r="D3" s="1677"/>
      <c r="E3" s="1677" t="s">
        <v>123</v>
      </c>
      <c r="F3" s="1677"/>
      <c r="G3" s="1677"/>
      <c r="H3" s="1677"/>
      <c r="I3" s="1677"/>
      <c r="J3" s="1677"/>
      <c r="K3" s="1677"/>
      <c r="L3" s="1677"/>
      <c r="M3" s="1677" t="s">
        <v>124</v>
      </c>
      <c r="N3" s="1677"/>
      <c r="O3" s="1677"/>
      <c r="P3" s="1677"/>
      <c r="Q3" s="1677"/>
      <c r="R3" s="1677"/>
      <c r="S3" s="1677" t="s">
        <v>45</v>
      </c>
      <c r="T3" s="1677"/>
      <c r="U3" s="1677"/>
      <c r="V3" s="1677"/>
      <c r="W3" s="1677"/>
      <c r="X3" s="1677"/>
      <c r="Y3" s="1677"/>
      <c r="Z3" s="1677"/>
      <c r="AA3" s="1677"/>
      <c r="AB3" s="1678"/>
    </row>
    <row r="4" spans="1:28" ht="27.95" customHeight="1">
      <c r="B4" s="1675"/>
      <c r="C4" s="1672" t="s">
        <v>127</v>
      </c>
      <c r="D4" s="1672" t="s">
        <v>128</v>
      </c>
      <c r="E4" s="1672" t="s">
        <v>46</v>
      </c>
      <c r="F4" s="1672"/>
      <c r="G4" s="1672" t="s">
        <v>1078</v>
      </c>
      <c r="H4" s="1672"/>
      <c r="I4" s="1672" t="s">
        <v>1077</v>
      </c>
      <c r="J4" s="1672"/>
      <c r="K4" s="1672" t="s">
        <v>1098</v>
      </c>
      <c r="L4" s="1672"/>
      <c r="M4" s="1672" t="s">
        <v>48</v>
      </c>
      <c r="N4" s="1672"/>
      <c r="O4" s="1672" t="s">
        <v>49</v>
      </c>
      <c r="P4" s="1672"/>
      <c r="Q4" s="1672" t="s">
        <v>1441</v>
      </c>
      <c r="R4" s="1672"/>
      <c r="S4" s="1672" t="s">
        <v>1065</v>
      </c>
      <c r="T4" s="1672"/>
      <c r="U4" s="1672" t="s">
        <v>1066</v>
      </c>
      <c r="V4" s="1672"/>
      <c r="W4" s="1672" t="s">
        <v>1067</v>
      </c>
      <c r="X4" s="1672"/>
      <c r="Y4" s="1672" t="s">
        <v>125</v>
      </c>
      <c r="Z4" s="1672"/>
      <c r="AA4" s="1672" t="s">
        <v>47</v>
      </c>
      <c r="AB4" s="1679"/>
    </row>
    <row r="5" spans="1:28" ht="15" customHeight="1">
      <c r="B5" s="1676"/>
      <c r="C5" s="1672"/>
      <c r="D5" s="1672"/>
      <c r="E5" s="59" t="s">
        <v>127</v>
      </c>
      <c r="F5" s="59" t="s">
        <v>128</v>
      </c>
      <c r="G5" s="59" t="s">
        <v>127</v>
      </c>
      <c r="H5" s="59" t="s">
        <v>128</v>
      </c>
      <c r="I5" s="59" t="s">
        <v>127</v>
      </c>
      <c r="J5" s="59" t="s">
        <v>128</v>
      </c>
      <c r="K5" s="59" t="s">
        <v>127</v>
      </c>
      <c r="L5" s="59" t="s">
        <v>128</v>
      </c>
      <c r="M5" s="59" t="s">
        <v>127</v>
      </c>
      <c r="N5" s="59" t="s">
        <v>128</v>
      </c>
      <c r="O5" s="59" t="s">
        <v>127</v>
      </c>
      <c r="P5" s="59" t="s">
        <v>128</v>
      </c>
      <c r="Q5" s="59" t="s">
        <v>127</v>
      </c>
      <c r="R5" s="59" t="s">
        <v>128</v>
      </c>
      <c r="S5" s="59" t="s">
        <v>127</v>
      </c>
      <c r="T5" s="59" t="s">
        <v>128</v>
      </c>
      <c r="U5" s="59" t="s">
        <v>127</v>
      </c>
      <c r="V5" s="59" t="s">
        <v>128</v>
      </c>
      <c r="W5" s="59" t="s">
        <v>127</v>
      </c>
      <c r="X5" s="59" t="s">
        <v>128</v>
      </c>
      <c r="Y5" s="59" t="s">
        <v>127</v>
      </c>
      <c r="Z5" s="59" t="s">
        <v>128</v>
      </c>
      <c r="AA5" s="59" t="s">
        <v>127</v>
      </c>
      <c r="AB5" s="60" t="s">
        <v>128</v>
      </c>
    </row>
    <row r="6" spans="1:28" ht="15" customHeight="1">
      <c r="B6" s="61" t="s">
        <v>52</v>
      </c>
      <c r="C6" s="62">
        <v>13</v>
      </c>
      <c r="D6" s="63">
        <v>0.11504424778761062</v>
      </c>
      <c r="E6" s="62">
        <v>4</v>
      </c>
      <c r="F6" s="63">
        <v>0.2</v>
      </c>
      <c r="G6" s="62">
        <v>0</v>
      </c>
      <c r="H6" s="63">
        <v>0</v>
      </c>
      <c r="I6" s="62">
        <v>9</v>
      </c>
      <c r="J6" s="63">
        <v>0.15</v>
      </c>
      <c r="K6" s="62">
        <v>0</v>
      </c>
      <c r="L6" s="63">
        <v>0</v>
      </c>
      <c r="M6" s="62">
        <v>2</v>
      </c>
      <c r="N6" s="63">
        <v>0.1</v>
      </c>
      <c r="O6" s="62">
        <v>2</v>
      </c>
      <c r="P6" s="63">
        <v>4.7619047619047616E-2</v>
      </c>
      <c r="Q6" s="62">
        <v>9</v>
      </c>
      <c r="R6" s="63">
        <v>0.17647058823529413</v>
      </c>
      <c r="S6" s="62">
        <v>7</v>
      </c>
      <c r="T6" s="63">
        <v>0.13207547169811321</v>
      </c>
      <c r="U6" s="62">
        <v>4</v>
      </c>
      <c r="V6" s="63">
        <v>0.15384615384615385</v>
      </c>
      <c r="W6" s="62">
        <v>1</v>
      </c>
      <c r="X6" s="63">
        <v>6.6666666666666666E-2</v>
      </c>
      <c r="Y6" s="62">
        <v>1</v>
      </c>
      <c r="Z6" s="63">
        <v>7.6923076923076927E-2</v>
      </c>
      <c r="AA6" s="62">
        <v>0</v>
      </c>
      <c r="AB6" s="64">
        <v>0</v>
      </c>
    </row>
    <row r="7" spans="1:28" ht="15" customHeight="1">
      <c r="B7" s="65" t="s">
        <v>98</v>
      </c>
      <c r="C7" s="66">
        <v>66</v>
      </c>
      <c r="D7" s="67">
        <v>0.58407079646017701</v>
      </c>
      <c r="E7" s="66">
        <v>13</v>
      </c>
      <c r="F7" s="67">
        <v>0.65</v>
      </c>
      <c r="G7" s="66">
        <v>5</v>
      </c>
      <c r="H7" s="67">
        <v>0.26315789473684209</v>
      </c>
      <c r="I7" s="66">
        <v>48</v>
      </c>
      <c r="J7" s="67">
        <v>0.8</v>
      </c>
      <c r="K7" s="66">
        <v>0</v>
      </c>
      <c r="L7" s="67">
        <v>0</v>
      </c>
      <c r="M7" s="66">
        <v>9</v>
      </c>
      <c r="N7" s="67">
        <v>0.45</v>
      </c>
      <c r="O7" s="66">
        <v>26</v>
      </c>
      <c r="P7" s="67">
        <v>0.61904761904761907</v>
      </c>
      <c r="Q7" s="66">
        <v>31</v>
      </c>
      <c r="R7" s="67">
        <v>0.60784313725490191</v>
      </c>
      <c r="S7" s="66">
        <v>30</v>
      </c>
      <c r="T7" s="67">
        <v>0.56603773584905659</v>
      </c>
      <c r="U7" s="66">
        <v>16</v>
      </c>
      <c r="V7" s="67">
        <v>0.61538461538461542</v>
      </c>
      <c r="W7" s="66">
        <v>7</v>
      </c>
      <c r="X7" s="67">
        <v>0.46666666666666662</v>
      </c>
      <c r="Y7" s="66">
        <v>8</v>
      </c>
      <c r="Z7" s="67">
        <v>0.61538461538461542</v>
      </c>
      <c r="AA7" s="66">
        <v>5</v>
      </c>
      <c r="AB7" s="68">
        <v>0.83333333333333348</v>
      </c>
    </row>
    <row r="8" spans="1:28" ht="15" customHeight="1">
      <c r="B8" s="1064" t="s">
        <v>238</v>
      </c>
      <c r="C8" s="66">
        <v>34</v>
      </c>
      <c r="D8" s="67">
        <v>0.30088495575221241</v>
      </c>
      <c r="E8" s="66">
        <v>3</v>
      </c>
      <c r="F8" s="67">
        <v>0.15</v>
      </c>
      <c r="G8" s="66">
        <v>14</v>
      </c>
      <c r="H8" s="67">
        <v>0.73684210526315785</v>
      </c>
      <c r="I8" s="66">
        <v>3</v>
      </c>
      <c r="J8" s="67">
        <v>0.05</v>
      </c>
      <c r="K8" s="66">
        <v>14</v>
      </c>
      <c r="L8" s="67">
        <v>1</v>
      </c>
      <c r="M8" s="66">
        <v>9</v>
      </c>
      <c r="N8" s="67">
        <v>0.45</v>
      </c>
      <c r="O8" s="66">
        <v>14</v>
      </c>
      <c r="P8" s="67">
        <v>0.33333333333333331</v>
      </c>
      <c r="Q8" s="66">
        <v>11</v>
      </c>
      <c r="R8" s="67">
        <v>0.21568627450980393</v>
      </c>
      <c r="S8" s="66">
        <v>16</v>
      </c>
      <c r="T8" s="67">
        <v>0.30188679245283018</v>
      </c>
      <c r="U8" s="66">
        <v>6</v>
      </c>
      <c r="V8" s="67">
        <v>0.23076923076923078</v>
      </c>
      <c r="W8" s="66">
        <v>7</v>
      </c>
      <c r="X8" s="67">
        <v>0.46666666666666667</v>
      </c>
      <c r="Y8" s="66">
        <v>4</v>
      </c>
      <c r="Z8" s="67">
        <v>0.30769230769230771</v>
      </c>
      <c r="AA8" s="66">
        <v>1</v>
      </c>
      <c r="AB8" s="1063">
        <v>0.16666666666666666</v>
      </c>
    </row>
    <row r="9" spans="1:28" ht="15" customHeight="1" thickBot="1">
      <c r="B9" s="69" t="s">
        <v>1269</v>
      </c>
      <c r="C9" s="70">
        <v>113</v>
      </c>
      <c r="D9" s="71">
        <v>1</v>
      </c>
      <c r="E9" s="70">
        <v>20</v>
      </c>
      <c r="F9" s="71">
        <v>1</v>
      </c>
      <c r="G9" s="70">
        <v>19</v>
      </c>
      <c r="H9" s="71">
        <v>1</v>
      </c>
      <c r="I9" s="70">
        <v>60</v>
      </c>
      <c r="J9" s="71">
        <v>1</v>
      </c>
      <c r="K9" s="70">
        <v>14</v>
      </c>
      <c r="L9" s="71">
        <v>1</v>
      </c>
      <c r="M9" s="70">
        <v>20</v>
      </c>
      <c r="N9" s="71">
        <v>1</v>
      </c>
      <c r="O9" s="70">
        <v>42</v>
      </c>
      <c r="P9" s="71">
        <v>1</v>
      </c>
      <c r="Q9" s="70">
        <v>51</v>
      </c>
      <c r="R9" s="71">
        <v>1</v>
      </c>
      <c r="S9" s="70">
        <v>53</v>
      </c>
      <c r="T9" s="71">
        <v>1</v>
      </c>
      <c r="U9" s="70">
        <v>26</v>
      </c>
      <c r="V9" s="71">
        <v>1</v>
      </c>
      <c r="W9" s="70">
        <v>15</v>
      </c>
      <c r="X9" s="71">
        <v>1</v>
      </c>
      <c r="Y9" s="70">
        <v>13</v>
      </c>
      <c r="Z9" s="71">
        <v>1</v>
      </c>
      <c r="AA9" s="70">
        <v>6</v>
      </c>
      <c r="AB9" s="72">
        <v>1</v>
      </c>
    </row>
    <row r="10" spans="1:28" ht="12.95" customHeight="1" thickTop="1">
      <c r="B10" s="1671" t="s">
        <v>1457</v>
      </c>
      <c r="C10" s="1671"/>
      <c r="D10" s="1671"/>
      <c r="E10" s="1671"/>
      <c r="F10" s="1671"/>
      <c r="G10" s="1671"/>
      <c r="H10" s="1671"/>
      <c r="I10" s="1671"/>
      <c r="J10" s="1671"/>
      <c r="K10" s="1671"/>
      <c r="L10" s="1671"/>
      <c r="M10" s="1671"/>
      <c r="N10" s="1671"/>
      <c r="O10" s="1671"/>
      <c r="P10" s="1671"/>
      <c r="Q10" s="1671"/>
      <c r="R10" s="1671"/>
      <c r="S10" s="1671"/>
      <c r="T10" s="1671"/>
      <c r="U10" s="1671"/>
      <c r="V10" s="1671"/>
      <c r="W10" s="1671"/>
      <c r="X10" s="1671"/>
      <c r="Y10" s="1671"/>
      <c r="Z10" s="1671"/>
      <c r="AA10" s="1671"/>
      <c r="AB10" s="1671"/>
    </row>
    <row r="11" spans="1:28" ht="15.75" customHeight="1">
      <c r="B11" s="1065" t="s">
        <v>615</v>
      </c>
    </row>
    <row r="13" spans="1:28" ht="48" customHeight="1"/>
    <row r="14" spans="1:28" ht="15" customHeight="1"/>
    <row r="15" spans="1:28" ht="27.95" customHeight="1"/>
    <row r="16" spans="1:28" ht="15" customHeight="1"/>
    <row r="17" ht="15" customHeight="1"/>
    <row r="18" ht="15" customHeight="1"/>
    <row r="19" ht="15" customHeight="1"/>
    <row r="20" ht="15" customHeight="1"/>
    <row r="21" ht="12.95" customHeight="1"/>
  </sheetData>
  <mergeCells count="21">
    <mergeCell ref="B2:AB2"/>
    <mergeCell ref="B3:B5"/>
    <mergeCell ref="C3:D3"/>
    <mergeCell ref="E3:L3"/>
    <mergeCell ref="M3:R3"/>
    <mergeCell ref="S3:AB3"/>
    <mergeCell ref="C4:C5"/>
    <mergeCell ref="D4:D5"/>
    <mergeCell ref="E4:F4"/>
    <mergeCell ref="G4:H4"/>
    <mergeCell ref="U4:V4"/>
    <mergeCell ref="W4:X4"/>
    <mergeCell ref="Y4:Z4"/>
    <mergeCell ref="AA4:AB4"/>
    <mergeCell ref="B10:AB10"/>
    <mergeCell ref="I4:J4"/>
    <mergeCell ref="K4:L4"/>
    <mergeCell ref="M4:N4"/>
    <mergeCell ref="O4:P4"/>
    <mergeCell ref="Q4:R4"/>
    <mergeCell ref="S4:T4"/>
  </mergeCells>
  <hyperlinks>
    <hyperlink ref="A1" location="Índice!A1" display="Índice!A1"/>
  </hyperlinks>
  <pageMargins left="0.511811024" right="0.511811024" top="0.78740157499999996" bottom="0.78740157499999996" header="0.31496062000000002" footer="0.31496062000000002"/>
  <pageSetup paperSize="9"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
  <sheetViews>
    <sheetView topLeftCell="D1" zoomScaleNormal="100" workbookViewId="0">
      <selection activeCell="Q5" sqref="Q5:R5"/>
    </sheetView>
  </sheetViews>
  <sheetFormatPr defaultRowHeight="12"/>
  <cols>
    <col min="1" max="1" width="9" style="1079"/>
    <col min="2" max="2" width="22.875" style="1079" customWidth="1"/>
    <col min="3" max="16384" width="9" style="1079"/>
  </cols>
  <sheetData>
    <row r="1" spans="1:28">
      <c r="A1" s="1078" t="s">
        <v>2</v>
      </c>
    </row>
    <row r="3" spans="1:28" ht="48" customHeight="1" thickBot="1">
      <c r="B3" s="1743" t="s">
        <v>417</v>
      </c>
      <c r="C3" s="1743"/>
      <c r="D3" s="1743"/>
      <c r="E3" s="1743"/>
      <c r="F3" s="1743"/>
      <c r="G3" s="1743"/>
      <c r="H3" s="1743"/>
      <c r="I3" s="1743"/>
      <c r="J3" s="1743"/>
      <c r="K3" s="1743"/>
      <c r="L3" s="1743"/>
      <c r="M3" s="1743"/>
      <c r="N3" s="1743"/>
      <c r="O3" s="1743"/>
      <c r="P3" s="1743"/>
      <c r="Q3" s="1743"/>
      <c r="R3" s="1743"/>
      <c r="S3" s="1743"/>
      <c r="T3" s="1743"/>
      <c r="U3" s="1743"/>
      <c r="V3" s="1743"/>
      <c r="W3" s="1743"/>
      <c r="X3" s="1743"/>
      <c r="Y3" s="1743"/>
      <c r="Z3" s="1743"/>
      <c r="AA3" s="1743"/>
      <c r="AB3" s="1743"/>
    </row>
    <row r="4" spans="1:28" ht="15" customHeight="1" thickTop="1">
      <c r="B4" s="1735"/>
      <c r="C4" s="1738" t="s">
        <v>44</v>
      </c>
      <c r="D4" s="1738"/>
      <c r="E4" s="1738" t="s">
        <v>123</v>
      </c>
      <c r="F4" s="1738"/>
      <c r="G4" s="1738"/>
      <c r="H4" s="1738"/>
      <c r="I4" s="1738"/>
      <c r="J4" s="1738"/>
      <c r="K4" s="1738"/>
      <c r="L4" s="1738"/>
      <c r="M4" s="1738" t="s">
        <v>124</v>
      </c>
      <c r="N4" s="1738"/>
      <c r="O4" s="1738"/>
      <c r="P4" s="1738"/>
      <c r="Q4" s="1738"/>
      <c r="R4" s="1738"/>
      <c r="S4" s="1738" t="s">
        <v>45</v>
      </c>
      <c r="T4" s="1738"/>
      <c r="U4" s="1738"/>
      <c r="V4" s="1738"/>
      <c r="W4" s="1738"/>
      <c r="X4" s="1738"/>
      <c r="Y4" s="1738"/>
      <c r="Z4" s="1738"/>
      <c r="AA4" s="1738"/>
      <c r="AB4" s="1739"/>
    </row>
    <row r="5" spans="1:28" ht="43.5" customHeight="1">
      <c r="B5" s="1736"/>
      <c r="C5" s="1733" t="s">
        <v>127</v>
      </c>
      <c r="D5" s="1733" t="s">
        <v>128</v>
      </c>
      <c r="E5" s="1733" t="s">
        <v>46</v>
      </c>
      <c r="F5" s="1733"/>
      <c r="G5" s="1733" t="s">
        <v>1078</v>
      </c>
      <c r="H5" s="1733"/>
      <c r="I5" s="1733" t="s">
        <v>1077</v>
      </c>
      <c r="J5" s="1733"/>
      <c r="K5" s="1733" t="s">
        <v>1098</v>
      </c>
      <c r="L5" s="1733"/>
      <c r="M5" s="1733" t="s">
        <v>48</v>
      </c>
      <c r="N5" s="1733"/>
      <c r="O5" s="1733" t="s">
        <v>49</v>
      </c>
      <c r="P5" s="1733"/>
      <c r="Q5" s="1733" t="s">
        <v>1441</v>
      </c>
      <c r="R5" s="1733"/>
      <c r="S5" s="1733" t="s">
        <v>1065</v>
      </c>
      <c r="T5" s="1733"/>
      <c r="U5" s="1733" t="s">
        <v>1066</v>
      </c>
      <c r="V5" s="1733"/>
      <c r="W5" s="1733" t="s">
        <v>1067</v>
      </c>
      <c r="X5" s="1733"/>
      <c r="Y5" s="1733" t="s">
        <v>125</v>
      </c>
      <c r="Z5" s="1733"/>
      <c r="AA5" s="1733" t="s">
        <v>47</v>
      </c>
      <c r="AB5" s="1740"/>
    </row>
    <row r="6" spans="1:28" ht="15" customHeight="1">
      <c r="B6" s="1737"/>
      <c r="C6" s="1733"/>
      <c r="D6" s="1733"/>
      <c r="E6" s="852" t="s">
        <v>127</v>
      </c>
      <c r="F6" s="852" t="s">
        <v>128</v>
      </c>
      <c r="G6" s="852" t="s">
        <v>127</v>
      </c>
      <c r="H6" s="852" t="s">
        <v>128</v>
      </c>
      <c r="I6" s="852" t="s">
        <v>127</v>
      </c>
      <c r="J6" s="852" t="s">
        <v>128</v>
      </c>
      <c r="K6" s="852" t="s">
        <v>127</v>
      </c>
      <c r="L6" s="852" t="s">
        <v>128</v>
      </c>
      <c r="M6" s="852" t="s">
        <v>127</v>
      </c>
      <c r="N6" s="852" t="s">
        <v>128</v>
      </c>
      <c r="O6" s="852" t="s">
        <v>127</v>
      </c>
      <c r="P6" s="852" t="s">
        <v>128</v>
      </c>
      <c r="Q6" s="852" t="s">
        <v>127</v>
      </c>
      <c r="R6" s="852" t="s">
        <v>128</v>
      </c>
      <c r="S6" s="852" t="s">
        <v>127</v>
      </c>
      <c r="T6" s="852" t="s">
        <v>128</v>
      </c>
      <c r="U6" s="852" t="s">
        <v>127</v>
      </c>
      <c r="V6" s="852" t="s">
        <v>128</v>
      </c>
      <c r="W6" s="852" t="s">
        <v>127</v>
      </c>
      <c r="X6" s="852" t="s">
        <v>128</v>
      </c>
      <c r="Y6" s="852" t="s">
        <v>127</v>
      </c>
      <c r="Z6" s="852" t="s">
        <v>128</v>
      </c>
      <c r="AA6" s="852" t="s">
        <v>127</v>
      </c>
      <c r="AB6" s="853" t="s">
        <v>128</v>
      </c>
    </row>
    <row r="7" spans="1:28" ht="21.75" customHeight="1">
      <c r="B7" s="1067" t="s">
        <v>418</v>
      </c>
      <c r="C7" s="1068">
        <v>29</v>
      </c>
      <c r="D7" s="1069">
        <v>0.25663716814159293</v>
      </c>
      <c r="E7" s="1068">
        <v>6</v>
      </c>
      <c r="F7" s="1069">
        <v>0.3</v>
      </c>
      <c r="G7" s="1068">
        <v>1</v>
      </c>
      <c r="H7" s="1069">
        <v>5.2631578947368418E-2</v>
      </c>
      <c r="I7" s="1068">
        <v>22</v>
      </c>
      <c r="J7" s="1069">
        <v>0.36666666666666664</v>
      </c>
      <c r="K7" s="1068">
        <v>0</v>
      </c>
      <c r="L7" s="1069">
        <v>0</v>
      </c>
      <c r="M7" s="1068">
        <v>1</v>
      </c>
      <c r="N7" s="1069">
        <v>0.05</v>
      </c>
      <c r="O7" s="1068">
        <v>9</v>
      </c>
      <c r="P7" s="1069">
        <v>0.21428571428571427</v>
      </c>
      <c r="Q7" s="1068">
        <v>19</v>
      </c>
      <c r="R7" s="1069">
        <v>0.37254901960784315</v>
      </c>
      <c r="S7" s="1068">
        <v>11</v>
      </c>
      <c r="T7" s="1069">
        <v>0.20754716981132076</v>
      </c>
      <c r="U7" s="1068">
        <v>9</v>
      </c>
      <c r="V7" s="1069">
        <v>0.34615384615384615</v>
      </c>
      <c r="W7" s="1068">
        <v>4</v>
      </c>
      <c r="X7" s="1069">
        <v>0.26666666666666666</v>
      </c>
      <c r="Y7" s="1068">
        <v>4</v>
      </c>
      <c r="Z7" s="1069">
        <v>0.30769230769230771</v>
      </c>
      <c r="AA7" s="1068">
        <v>1</v>
      </c>
      <c r="AB7" s="207">
        <v>0.16666666666666663</v>
      </c>
    </row>
    <row r="8" spans="1:28" ht="41.25" customHeight="1">
      <c r="B8" s="1070" t="s">
        <v>419</v>
      </c>
      <c r="C8" s="1071">
        <v>14</v>
      </c>
      <c r="D8" s="1072">
        <v>0.12389380530973451</v>
      </c>
      <c r="E8" s="1071">
        <v>5</v>
      </c>
      <c r="F8" s="1072">
        <v>0.25</v>
      </c>
      <c r="G8" s="1071">
        <v>0</v>
      </c>
      <c r="H8" s="1072">
        <v>0</v>
      </c>
      <c r="I8" s="1071">
        <v>9</v>
      </c>
      <c r="J8" s="1072">
        <v>0.15</v>
      </c>
      <c r="K8" s="1071">
        <v>0</v>
      </c>
      <c r="L8" s="1072">
        <v>0</v>
      </c>
      <c r="M8" s="1071">
        <v>2</v>
      </c>
      <c r="N8" s="1072">
        <v>0.1</v>
      </c>
      <c r="O8" s="1071">
        <v>7</v>
      </c>
      <c r="P8" s="1072">
        <v>0.16666666666666663</v>
      </c>
      <c r="Q8" s="1071">
        <v>5</v>
      </c>
      <c r="R8" s="1072">
        <v>9.8039215686274522E-2</v>
      </c>
      <c r="S8" s="1071">
        <v>5</v>
      </c>
      <c r="T8" s="1072">
        <v>9.4339622641509441E-2</v>
      </c>
      <c r="U8" s="1071">
        <v>6</v>
      </c>
      <c r="V8" s="1072">
        <v>0.23076923076923075</v>
      </c>
      <c r="W8" s="1071">
        <v>0</v>
      </c>
      <c r="X8" s="1072">
        <v>0</v>
      </c>
      <c r="Y8" s="1071">
        <v>2</v>
      </c>
      <c r="Z8" s="1072">
        <v>0.15384615384615385</v>
      </c>
      <c r="AA8" s="1071">
        <v>1</v>
      </c>
      <c r="AB8" s="211">
        <v>0.16666666666666663</v>
      </c>
    </row>
    <row r="9" spans="1:28" ht="15" customHeight="1">
      <c r="B9" s="1070" t="s">
        <v>98</v>
      </c>
      <c r="C9" s="1071">
        <v>43</v>
      </c>
      <c r="D9" s="1072">
        <v>0.38053097345132741</v>
      </c>
      <c r="E9" s="1071">
        <v>10</v>
      </c>
      <c r="F9" s="1072">
        <v>0.5</v>
      </c>
      <c r="G9" s="1071">
        <v>4</v>
      </c>
      <c r="H9" s="1072">
        <v>0.21052631578947367</v>
      </c>
      <c r="I9" s="1071">
        <v>29</v>
      </c>
      <c r="J9" s="1072">
        <v>0.48333333333333334</v>
      </c>
      <c r="K9" s="1071">
        <v>0</v>
      </c>
      <c r="L9" s="1072">
        <v>0</v>
      </c>
      <c r="M9" s="1071">
        <v>9</v>
      </c>
      <c r="N9" s="1072">
        <v>0.45</v>
      </c>
      <c r="O9" s="1071">
        <v>15</v>
      </c>
      <c r="P9" s="1072">
        <v>0.35714285714285715</v>
      </c>
      <c r="Q9" s="1071">
        <v>19</v>
      </c>
      <c r="R9" s="1072">
        <v>0.37254901960784315</v>
      </c>
      <c r="S9" s="1071">
        <v>23</v>
      </c>
      <c r="T9" s="1072">
        <v>0.43396226415094341</v>
      </c>
      <c r="U9" s="1071">
        <v>8</v>
      </c>
      <c r="V9" s="1072">
        <v>0.30769230769230771</v>
      </c>
      <c r="W9" s="1071">
        <v>4</v>
      </c>
      <c r="X9" s="1072">
        <v>0.26666666666666666</v>
      </c>
      <c r="Y9" s="1071">
        <v>5</v>
      </c>
      <c r="Z9" s="1072">
        <v>0.38461538461538469</v>
      </c>
      <c r="AA9" s="1071">
        <v>3</v>
      </c>
      <c r="AB9" s="211">
        <v>0.5</v>
      </c>
    </row>
    <row r="10" spans="1:28" ht="15" customHeight="1">
      <c r="B10" s="1070" t="s">
        <v>238</v>
      </c>
      <c r="C10" s="1071">
        <v>32</v>
      </c>
      <c r="D10" s="1072">
        <v>0.2831858407079646</v>
      </c>
      <c r="E10" s="1071">
        <v>1</v>
      </c>
      <c r="F10" s="1072">
        <v>0.05</v>
      </c>
      <c r="G10" s="1071">
        <v>14</v>
      </c>
      <c r="H10" s="1072">
        <v>0.73684210526315785</v>
      </c>
      <c r="I10" s="1071">
        <v>3</v>
      </c>
      <c r="J10" s="1072">
        <v>0.05</v>
      </c>
      <c r="K10" s="1071">
        <v>14</v>
      </c>
      <c r="L10" s="1072">
        <v>1</v>
      </c>
      <c r="M10" s="1071">
        <v>8</v>
      </c>
      <c r="N10" s="1072">
        <v>0.4</v>
      </c>
      <c r="O10" s="1071">
        <v>14</v>
      </c>
      <c r="P10" s="1072">
        <v>0.33333333333333331</v>
      </c>
      <c r="Q10" s="1071">
        <v>10</v>
      </c>
      <c r="R10" s="1072">
        <v>0.19607843137254902</v>
      </c>
      <c r="S10" s="1071">
        <v>16</v>
      </c>
      <c r="T10" s="1072">
        <v>0.30188679245283018</v>
      </c>
      <c r="U10" s="1071">
        <v>5</v>
      </c>
      <c r="V10" s="1072">
        <v>0.19230769230769232</v>
      </c>
      <c r="W10" s="1071">
        <v>7</v>
      </c>
      <c r="X10" s="1072">
        <v>0.46666666666666667</v>
      </c>
      <c r="Y10" s="1071">
        <v>3</v>
      </c>
      <c r="Z10" s="1072">
        <v>0.23076923076923078</v>
      </c>
      <c r="AA10" s="1071">
        <v>1</v>
      </c>
      <c r="AB10" s="1066">
        <v>0.16666666666666666</v>
      </c>
    </row>
    <row r="11" spans="1:28" s="1080" customFormat="1" ht="15" customHeight="1">
      <c r="B11" s="989" t="s">
        <v>1269</v>
      </c>
      <c r="C11" s="990">
        <v>113</v>
      </c>
      <c r="D11" s="991">
        <v>1</v>
      </c>
      <c r="E11" s="990">
        <v>20</v>
      </c>
      <c r="F11" s="991">
        <v>1</v>
      </c>
      <c r="G11" s="990">
        <v>19</v>
      </c>
      <c r="H11" s="991">
        <v>1</v>
      </c>
      <c r="I11" s="990">
        <v>60</v>
      </c>
      <c r="J11" s="991">
        <v>1</v>
      </c>
      <c r="K11" s="990">
        <v>14</v>
      </c>
      <c r="L11" s="991">
        <v>1</v>
      </c>
      <c r="M11" s="990">
        <v>20</v>
      </c>
      <c r="N11" s="991">
        <v>1</v>
      </c>
      <c r="O11" s="990">
        <v>42</v>
      </c>
      <c r="P11" s="991">
        <v>1</v>
      </c>
      <c r="Q11" s="990">
        <v>51</v>
      </c>
      <c r="R11" s="991">
        <v>1</v>
      </c>
      <c r="S11" s="990">
        <v>53</v>
      </c>
      <c r="T11" s="991">
        <v>1</v>
      </c>
      <c r="U11" s="990">
        <v>26</v>
      </c>
      <c r="V11" s="991">
        <v>1</v>
      </c>
      <c r="W11" s="990">
        <v>15</v>
      </c>
      <c r="X11" s="991">
        <v>1</v>
      </c>
      <c r="Y11" s="990">
        <v>13</v>
      </c>
      <c r="Z11" s="991">
        <v>1</v>
      </c>
      <c r="AA11" s="992">
        <v>6</v>
      </c>
      <c r="AB11" s="820">
        <v>1</v>
      </c>
    </row>
    <row r="12" spans="1:28" ht="15" customHeight="1" thickBot="1">
      <c r="B12" s="1073" t="s">
        <v>209</v>
      </c>
      <c r="C12" s="1074">
        <v>1.131578947368421</v>
      </c>
      <c r="D12" s="1074"/>
      <c r="E12" s="1074">
        <v>1.2222222222222223</v>
      </c>
      <c r="F12" s="1074"/>
      <c r="G12" s="1074">
        <v>1</v>
      </c>
      <c r="H12" s="1074"/>
      <c r="I12" s="1074">
        <v>1.1071428571428572</v>
      </c>
      <c r="J12" s="1074"/>
      <c r="K12" s="1075"/>
      <c r="L12" s="1075"/>
      <c r="M12" s="1074">
        <v>1</v>
      </c>
      <c r="N12" s="1074"/>
      <c r="O12" s="1074">
        <v>1.2307692307692308</v>
      </c>
      <c r="P12" s="1074"/>
      <c r="Q12" s="1074">
        <v>1.0909090909090908</v>
      </c>
      <c r="R12" s="1074"/>
      <c r="S12" s="1074">
        <v>1.1428571428571428</v>
      </c>
      <c r="T12" s="1074"/>
      <c r="U12" s="1074">
        <v>1.1538461538461537</v>
      </c>
      <c r="V12" s="1074"/>
      <c r="W12" s="1074">
        <v>1</v>
      </c>
      <c r="X12" s="1074"/>
      <c r="Y12" s="1074">
        <v>1.2</v>
      </c>
      <c r="Z12" s="1076"/>
      <c r="AA12" s="1077">
        <v>1</v>
      </c>
      <c r="AB12" s="1081"/>
    </row>
    <row r="13" spans="1:28" ht="12.95" customHeight="1" thickTop="1">
      <c r="B13" s="1742" t="s">
        <v>1457</v>
      </c>
      <c r="C13" s="1742"/>
      <c r="D13" s="1742"/>
      <c r="E13" s="1742"/>
      <c r="F13" s="1742"/>
      <c r="G13" s="1742"/>
      <c r="H13" s="1742"/>
      <c r="I13" s="1742"/>
      <c r="J13" s="1742"/>
      <c r="K13" s="1742"/>
      <c r="L13" s="1742"/>
      <c r="M13" s="1742"/>
      <c r="N13" s="1742"/>
      <c r="O13" s="1742"/>
      <c r="P13" s="1742"/>
      <c r="Q13" s="1742"/>
      <c r="R13" s="1742"/>
      <c r="S13" s="1742"/>
      <c r="T13" s="1742"/>
      <c r="U13" s="1742"/>
      <c r="V13" s="1742"/>
      <c r="W13" s="1742"/>
      <c r="X13" s="1742"/>
      <c r="Y13" s="1742"/>
      <c r="Z13" s="1742"/>
      <c r="AA13" s="1742"/>
    </row>
    <row r="14" spans="1:28">
      <c r="B14" s="1065" t="s">
        <v>615</v>
      </c>
      <c r="C14" s="1065"/>
      <c r="D14" s="1065"/>
      <c r="E14" s="1065"/>
      <c r="F14" s="1065"/>
      <c r="G14" s="1065"/>
      <c r="H14" s="1065"/>
      <c r="I14" s="1065"/>
      <c r="J14" s="1065"/>
      <c r="K14" s="1065"/>
      <c r="L14" s="1065"/>
      <c r="M14" s="1065"/>
      <c r="N14" s="1065"/>
      <c r="O14" s="1065"/>
      <c r="P14" s="1065"/>
      <c r="Q14" s="1065"/>
      <c r="R14" s="1065"/>
      <c r="S14" s="1065"/>
      <c r="T14" s="1065"/>
      <c r="U14" s="1065"/>
      <c r="V14" s="1065"/>
      <c r="W14" s="1065"/>
      <c r="X14" s="1065"/>
      <c r="Y14" s="1065"/>
      <c r="Z14" s="1065"/>
      <c r="AA14" s="1065"/>
    </row>
  </sheetData>
  <mergeCells count="21">
    <mergeCell ref="B3:AB3"/>
    <mergeCell ref="B4:B6"/>
    <mergeCell ref="C4:D4"/>
    <mergeCell ref="E4:L4"/>
    <mergeCell ref="M4:R4"/>
    <mergeCell ref="S4:AB4"/>
    <mergeCell ref="C5:C6"/>
    <mergeCell ref="D5:D6"/>
    <mergeCell ref="E5:F5"/>
    <mergeCell ref="G5:H5"/>
    <mergeCell ref="U5:V5"/>
    <mergeCell ref="W5:X5"/>
    <mergeCell ref="Y5:Z5"/>
    <mergeCell ref="AA5:AB5"/>
    <mergeCell ref="B13:AA13"/>
    <mergeCell ref="I5:J5"/>
    <mergeCell ref="K5:L5"/>
    <mergeCell ref="M5:N5"/>
    <mergeCell ref="O5:P5"/>
    <mergeCell ref="Q5:R5"/>
    <mergeCell ref="S5:T5"/>
  </mergeCells>
  <hyperlinks>
    <hyperlink ref="A1" location="Índice!A1" display="Índice!A1"/>
  </hyperlinks>
  <pageMargins left="0.511811024" right="0.511811024" top="0.78740157499999996" bottom="0.78740157499999996" header="0.31496062000000002" footer="0.3149606200000000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selection activeCell="I6" sqref="I6"/>
    </sheetView>
  </sheetViews>
  <sheetFormatPr defaultRowHeight="14.25"/>
  <cols>
    <col min="2" max="2" width="16.375" customWidth="1"/>
    <col min="3" max="3" width="11.875" customWidth="1"/>
    <col min="4" max="4" width="14" bestFit="1" customWidth="1"/>
    <col min="5" max="5" width="11.75" bestFit="1" customWidth="1"/>
    <col min="6" max="6" width="9.625" bestFit="1" customWidth="1"/>
    <col min="7" max="9" width="12.625" bestFit="1" customWidth="1"/>
    <col min="10" max="12" width="11.75" bestFit="1" customWidth="1"/>
    <col min="13" max="13" width="12.625" bestFit="1" customWidth="1"/>
    <col min="14" max="14" width="9.625" bestFit="1" customWidth="1"/>
  </cols>
  <sheetData>
    <row r="1" spans="1:14">
      <c r="A1" s="1" t="s">
        <v>2</v>
      </c>
    </row>
    <row r="3" spans="1:14" ht="15.75" customHeight="1"/>
    <row r="4" spans="1:14" ht="65.25" customHeight="1" thickBot="1">
      <c r="B4" s="1748" t="s">
        <v>617</v>
      </c>
      <c r="C4" s="1748"/>
      <c r="D4" s="1748"/>
      <c r="E4" s="1748"/>
      <c r="F4" s="1748"/>
      <c r="G4" s="1748"/>
      <c r="H4" s="1748"/>
      <c r="I4" s="1748"/>
      <c r="J4" s="1748"/>
      <c r="K4" s="1748"/>
      <c r="L4" s="1748"/>
      <c r="M4" s="1748"/>
      <c r="N4" s="1748"/>
    </row>
    <row r="5" spans="1:14" ht="15" thickTop="1">
      <c r="B5" s="1749"/>
      <c r="C5" s="1750"/>
      <c r="D5" s="1753" t="s">
        <v>44</v>
      </c>
      <c r="E5" s="1753" t="s">
        <v>123</v>
      </c>
      <c r="F5" s="1753"/>
      <c r="G5" s="1753"/>
      <c r="H5" s="1753" t="s">
        <v>124</v>
      </c>
      <c r="I5" s="1753"/>
      <c r="J5" s="1753" t="s">
        <v>45</v>
      </c>
      <c r="K5" s="1753"/>
      <c r="L5" s="1753"/>
      <c r="M5" s="1753"/>
      <c r="N5" s="1755"/>
    </row>
    <row r="6" spans="1:14" ht="24">
      <c r="B6" s="1751"/>
      <c r="C6" s="1752"/>
      <c r="D6" s="1754"/>
      <c r="E6" s="395" t="s">
        <v>46</v>
      </c>
      <c r="F6" s="395" t="s">
        <v>1078</v>
      </c>
      <c r="G6" s="395" t="s">
        <v>1077</v>
      </c>
      <c r="H6" s="395" t="s">
        <v>49</v>
      </c>
      <c r="I6" s="395" t="s">
        <v>1441</v>
      </c>
      <c r="J6" s="395" t="s">
        <v>1065</v>
      </c>
      <c r="K6" s="395" t="s">
        <v>1066</v>
      </c>
      <c r="L6" s="395" t="s">
        <v>1067</v>
      </c>
      <c r="M6" s="395" t="s">
        <v>125</v>
      </c>
      <c r="N6" s="396" t="s">
        <v>47</v>
      </c>
    </row>
    <row r="7" spans="1:14">
      <c r="B7" s="1744" t="s">
        <v>619</v>
      </c>
      <c r="C7" s="1082" t="s">
        <v>215</v>
      </c>
      <c r="D7" s="1512">
        <v>50000</v>
      </c>
      <c r="E7" s="1512">
        <v>0</v>
      </c>
      <c r="F7" s="1512">
        <v>100000</v>
      </c>
      <c r="G7" s="1512"/>
      <c r="H7" s="1512"/>
      <c r="I7" s="1512">
        <v>50000</v>
      </c>
      <c r="J7" s="1512">
        <v>100000</v>
      </c>
      <c r="K7" s="1512">
        <v>0</v>
      </c>
      <c r="L7" s="1512"/>
      <c r="M7" s="1512"/>
      <c r="N7" s="1513"/>
    </row>
    <row r="8" spans="1:14">
      <c r="B8" s="1745"/>
      <c r="C8" s="1083" t="s">
        <v>216</v>
      </c>
      <c r="D8" s="1514">
        <v>50000</v>
      </c>
      <c r="E8" s="1514">
        <v>0</v>
      </c>
      <c r="F8" s="1514">
        <v>100000</v>
      </c>
      <c r="G8" s="1514"/>
      <c r="H8" s="1514"/>
      <c r="I8" s="1514">
        <v>50000</v>
      </c>
      <c r="J8" s="1514">
        <v>100000</v>
      </c>
      <c r="K8" s="1514">
        <v>0</v>
      </c>
      <c r="L8" s="1514"/>
      <c r="M8" s="1514"/>
      <c r="N8" s="1515"/>
    </row>
    <row r="9" spans="1:14">
      <c r="B9" s="1745"/>
      <c r="C9" s="1083" t="s">
        <v>289</v>
      </c>
      <c r="D9" s="1514">
        <v>100000</v>
      </c>
      <c r="E9" s="1514">
        <v>0</v>
      </c>
      <c r="F9" s="1514">
        <v>100000</v>
      </c>
      <c r="G9" s="1514"/>
      <c r="H9" s="1514"/>
      <c r="I9" s="1514">
        <v>100000</v>
      </c>
      <c r="J9" s="1514">
        <v>100000</v>
      </c>
      <c r="K9" s="1514">
        <v>0</v>
      </c>
      <c r="L9" s="1514"/>
      <c r="M9" s="1514"/>
      <c r="N9" s="1515"/>
    </row>
    <row r="10" spans="1:14">
      <c r="B10" s="1745" t="s">
        <v>620</v>
      </c>
      <c r="C10" s="1083" t="s">
        <v>215</v>
      </c>
      <c r="D10" s="1514">
        <v>47416019.81818182</v>
      </c>
      <c r="E10" s="1514">
        <v>18813165.5</v>
      </c>
      <c r="F10" s="1514"/>
      <c r="G10" s="1514">
        <v>53772209.666666664</v>
      </c>
      <c r="H10" s="1514">
        <v>96092160</v>
      </c>
      <c r="I10" s="1514">
        <v>13717153.538461538</v>
      </c>
      <c r="J10" s="1514">
        <v>4145906.875</v>
      </c>
      <c r="K10" s="1514">
        <v>6931543.833333333</v>
      </c>
      <c r="L10" s="1514">
        <v>4952135</v>
      </c>
      <c r="M10" s="1514">
        <v>238321171</v>
      </c>
      <c r="N10" s="1515">
        <v>254829</v>
      </c>
    </row>
    <row r="11" spans="1:14" ht="15.75" customHeight="1">
      <c r="B11" s="1745"/>
      <c r="C11" s="1083" t="s">
        <v>216</v>
      </c>
      <c r="D11" s="1514">
        <v>2729500</v>
      </c>
      <c r="E11" s="1514">
        <v>18317500</v>
      </c>
      <c r="F11" s="1514"/>
      <c r="G11" s="1514">
        <v>1782077.5</v>
      </c>
      <c r="H11" s="1514">
        <v>1009155</v>
      </c>
      <c r="I11" s="1514">
        <v>5187000</v>
      </c>
      <c r="J11" s="1514">
        <v>391868.5</v>
      </c>
      <c r="K11" s="1514">
        <v>4045500</v>
      </c>
      <c r="L11" s="1514">
        <v>2555000</v>
      </c>
      <c r="M11" s="1514">
        <v>214975379.5</v>
      </c>
      <c r="N11" s="1515">
        <v>254829</v>
      </c>
    </row>
    <row r="12" spans="1:14">
      <c r="B12" s="1745"/>
      <c r="C12" s="1083" t="s">
        <v>289</v>
      </c>
      <c r="D12" s="1514">
        <v>1043152436</v>
      </c>
      <c r="E12" s="1514">
        <v>75252662</v>
      </c>
      <c r="F12" s="1514"/>
      <c r="G12" s="1514">
        <v>967899774</v>
      </c>
      <c r="H12" s="1514">
        <v>864829440</v>
      </c>
      <c r="I12" s="1514">
        <v>178322996</v>
      </c>
      <c r="J12" s="1514">
        <v>33167255</v>
      </c>
      <c r="K12" s="1514">
        <v>41589263</v>
      </c>
      <c r="L12" s="1514">
        <v>14856405</v>
      </c>
      <c r="M12" s="1514">
        <v>953284684</v>
      </c>
      <c r="N12" s="1515">
        <v>254829</v>
      </c>
    </row>
    <row r="13" spans="1:14">
      <c r="B13" s="1745" t="s">
        <v>621</v>
      </c>
      <c r="C13" s="1083" t="s">
        <v>215</v>
      </c>
      <c r="D13" s="1514">
        <v>41762580.560000002</v>
      </c>
      <c r="E13" s="1514">
        <v>15050532.4</v>
      </c>
      <c r="F13" s="1514">
        <v>100000</v>
      </c>
      <c r="G13" s="1514">
        <v>50984834.315789476</v>
      </c>
      <c r="H13" s="1514">
        <v>96092160</v>
      </c>
      <c r="I13" s="1514">
        <v>11202192.125</v>
      </c>
      <c r="J13" s="1514">
        <v>3696361.6666666665</v>
      </c>
      <c r="K13" s="1514">
        <v>5300167.625</v>
      </c>
      <c r="L13" s="1514">
        <v>4952135</v>
      </c>
      <c r="M13" s="1514">
        <v>238321171</v>
      </c>
      <c r="N13" s="1515">
        <v>254829</v>
      </c>
    </row>
    <row r="14" spans="1:14">
      <c r="B14" s="1745"/>
      <c r="C14" s="1083" t="s">
        <v>216</v>
      </c>
      <c r="D14" s="1514">
        <v>1009155</v>
      </c>
      <c r="E14" s="1514">
        <v>13835000</v>
      </c>
      <c r="F14" s="1514">
        <v>100000</v>
      </c>
      <c r="G14" s="1514">
        <v>1009155</v>
      </c>
      <c r="H14" s="1514">
        <v>1009155</v>
      </c>
      <c r="I14" s="1514">
        <v>1683539</v>
      </c>
      <c r="J14" s="1514">
        <v>383737</v>
      </c>
      <c r="K14" s="1514">
        <v>1956577.5</v>
      </c>
      <c r="L14" s="1514">
        <v>2555000</v>
      </c>
      <c r="M14" s="1514">
        <v>214975379.5</v>
      </c>
      <c r="N14" s="1515">
        <v>254829</v>
      </c>
    </row>
    <row r="15" spans="1:14" ht="15" thickBot="1">
      <c r="B15" s="1746"/>
      <c r="C15" s="1084" t="s">
        <v>289</v>
      </c>
      <c r="D15" s="1516">
        <v>1044064514</v>
      </c>
      <c r="E15" s="1516">
        <v>75252662</v>
      </c>
      <c r="F15" s="1516">
        <v>100000</v>
      </c>
      <c r="G15" s="1516">
        <v>968711852</v>
      </c>
      <c r="H15" s="1516">
        <v>864829440</v>
      </c>
      <c r="I15" s="1516">
        <v>179235074</v>
      </c>
      <c r="J15" s="1516">
        <v>33267255</v>
      </c>
      <c r="K15" s="1516">
        <v>42401341</v>
      </c>
      <c r="L15" s="1516">
        <v>14856405</v>
      </c>
      <c r="M15" s="1516">
        <v>953284684</v>
      </c>
      <c r="N15" s="1517">
        <v>254829</v>
      </c>
    </row>
    <row r="16" spans="1:14" ht="15" thickTop="1">
      <c r="B16" s="1747" t="s">
        <v>1457</v>
      </c>
      <c r="C16" s="1747"/>
      <c r="D16" s="1747"/>
      <c r="E16" s="1747"/>
      <c r="F16" s="1747"/>
      <c r="G16" s="1747"/>
      <c r="H16" s="1747"/>
      <c r="I16" s="1747"/>
      <c r="J16" s="1747"/>
      <c r="K16" s="1747"/>
      <c r="L16" s="1747"/>
      <c r="M16" s="1747"/>
      <c r="N16" s="1747"/>
    </row>
    <row r="17" spans="2:14">
      <c r="B17" s="1065" t="s">
        <v>618</v>
      </c>
      <c r="C17" s="938"/>
      <c r="D17" s="938"/>
      <c r="E17" s="938"/>
      <c r="F17" s="938"/>
      <c r="G17" s="938"/>
      <c r="H17" s="938"/>
      <c r="I17" s="938"/>
      <c r="J17" s="938"/>
      <c r="K17" s="938"/>
      <c r="L17" s="938"/>
      <c r="M17" s="938"/>
      <c r="N17" s="938"/>
    </row>
  </sheetData>
  <mergeCells count="10">
    <mergeCell ref="B7:B9"/>
    <mergeCell ref="B10:B12"/>
    <mergeCell ref="B13:B15"/>
    <mergeCell ref="B16:N16"/>
    <mergeCell ref="B4:N4"/>
    <mergeCell ref="B5:C6"/>
    <mergeCell ref="D5:D6"/>
    <mergeCell ref="E5:G5"/>
    <mergeCell ref="H5:I5"/>
    <mergeCell ref="J5:N5"/>
  </mergeCells>
  <hyperlinks>
    <hyperlink ref="A1" location="Índice!A1" display="Índice!A1"/>
  </hyperlinks>
  <pageMargins left="0.511811024" right="0.511811024" top="0.78740157499999996" bottom="0.78740157499999996" header="0.31496062000000002" footer="0.3149606200000000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topLeftCell="D1" zoomScaleNormal="100" workbookViewId="0">
      <selection activeCell="Q5" sqref="Q5:R5"/>
    </sheetView>
  </sheetViews>
  <sheetFormatPr defaultRowHeight="14.25"/>
  <cols>
    <col min="2" max="2" width="15.375" customWidth="1"/>
  </cols>
  <sheetData>
    <row r="1" spans="1:28">
      <c r="A1" s="1" t="s">
        <v>2</v>
      </c>
    </row>
    <row r="3" spans="1:28" ht="48" customHeight="1" thickBot="1">
      <c r="B3" s="1673" t="s">
        <v>230</v>
      </c>
      <c r="C3" s="1673"/>
      <c r="D3" s="1673"/>
      <c r="E3" s="1673"/>
      <c r="F3" s="1673"/>
      <c r="G3" s="1673"/>
      <c r="H3" s="1673"/>
      <c r="I3" s="1673"/>
      <c r="J3" s="1673"/>
      <c r="K3" s="1673"/>
      <c r="L3" s="1673"/>
      <c r="M3" s="1673"/>
      <c r="N3" s="1673"/>
      <c r="O3" s="1673"/>
      <c r="P3" s="1673"/>
      <c r="Q3" s="1673"/>
      <c r="R3" s="1673"/>
      <c r="S3" s="1673"/>
      <c r="T3" s="1673"/>
      <c r="U3" s="1673"/>
      <c r="V3" s="1673"/>
      <c r="W3" s="1673"/>
      <c r="X3" s="1673"/>
      <c r="Y3" s="1673"/>
      <c r="Z3" s="1673"/>
      <c r="AA3" s="1673"/>
      <c r="AB3" s="1673"/>
    </row>
    <row r="4" spans="1:28" ht="15" customHeight="1" thickTop="1">
      <c r="B4" s="1674"/>
      <c r="C4" s="1677" t="s">
        <v>44</v>
      </c>
      <c r="D4" s="1677"/>
      <c r="E4" s="1677" t="s">
        <v>123</v>
      </c>
      <c r="F4" s="1677"/>
      <c r="G4" s="1677"/>
      <c r="H4" s="1677"/>
      <c r="I4" s="1677"/>
      <c r="J4" s="1677"/>
      <c r="K4" s="1677"/>
      <c r="L4" s="1677"/>
      <c r="M4" s="1677" t="s">
        <v>124</v>
      </c>
      <c r="N4" s="1677"/>
      <c r="O4" s="1677"/>
      <c r="P4" s="1677"/>
      <c r="Q4" s="1677"/>
      <c r="R4" s="1677"/>
      <c r="S4" s="1677" t="s">
        <v>45</v>
      </c>
      <c r="T4" s="1677"/>
      <c r="U4" s="1677"/>
      <c r="V4" s="1677"/>
      <c r="W4" s="1677"/>
      <c r="X4" s="1677"/>
      <c r="Y4" s="1677"/>
      <c r="Z4" s="1677"/>
      <c r="AA4" s="1677"/>
      <c r="AB4" s="1678"/>
    </row>
    <row r="5" spans="1:28" ht="48.75" customHeight="1">
      <c r="B5" s="1675"/>
      <c r="C5" s="1672" t="s">
        <v>127</v>
      </c>
      <c r="D5" s="1672" t="s">
        <v>128</v>
      </c>
      <c r="E5" s="1672" t="s">
        <v>46</v>
      </c>
      <c r="F5" s="1672"/>
      <c r="G5" s="1672" t="s">
        <v>1078</v>
      </c>
      <c r="H5" s="1672"/>
      <c r="I5" s="1672" t="s">
        <v>1077</v>
      </c>
      <c r="J5" s="1672"/>
      <c r="K5" s="1672" t="s">
        <v>1098</v>
      </c>
      <c r="L5" s="1672"/>
      <c r="M5" s="1672" t="s">
        <v>48</v>
      </c>
      <c r="N5" s="1672"/>
      <c r="O5" s="1672" t="s">
        <v>49</v>
      </c>
      <c r="P5" s="1672"/>
      <c r="Q5" s="1672" t="s">
        <v>1441</v>
      </c>
      <c r="R5" s="1672"/>
      <c r="S5" s="1672" t="s">
        <v>1065</v>
      </c>
      <c r="T5" s="1672"/>
      <c r="U5" s="1672" t="s">
        <v>1066</v>
      </c>
      <c r="V5" s="1672"/>
      <c r="W5" s="1672" t="s">
        <v>1067</v>
      </c>
      <c r="X5" s="1672"/>
      <c r="Y5" s="1672" t="s">
        <v>125</v>
      </c>
      <c r="Z5" s="1672"/>
      <c r="AA5" s="1672" t="s">
        <v>47</v>
      </c>
      <c r="AB5" s="1679"/>
    </row>
    <row r="6" spans="1:28" ht="15" customHeight="1">
      <c r="B6" s="1676"/>
      <c r="C6" s="1672"/>
      <c r="D6" s="1672"/>
      <c r="E6" s="59" t="s">
        <v>127</v>
      </c>
      <c r="F6" s="59" t="s">
        <v>128</v>
      </c>
      <c r="G6" s="59" t="s">
        <v>127</v>
      </c>
      <c r="H6" s="59" t="s">
        <v>128</v>
      </c>
      <c r="I6" s="59" t="s">
        <v>127</v>
      </c>
      <c r="J6" s="59" t="s">
        <v>128</v>
      </c>
      <c r="K6" s="59" t="s">
        <v>127</v>
      </c>
      <c r="L6" s="59" t="s">
        <v>128</v>
      </c>
      <c r="M6" s="59" t="s">
        <v>127</v>
      </c>
      <c r="N6" s="59" t="s">
        <v>128</v>
      </c>
      <c r="O6" s="59" t="s">
        <v>127</v>
      </c>
      <c r="P6" s="59" t="s">
        <v>128</v>
      </c>
      <c r="Q6" s="59" t="s">
        <v>127</v>
      </c>
      <c r="R6" s="59" t="s">
        <v>128</v>
      </c>
      <c r="S6" s="59" t="s">
        <v>127</v>
      </c>
      <c r="T6" s="59" t="s">
        <v>128</v>
      </c>
      <c r="U6" s="59" t="s">
        <v>127</v>
      </c>
      <c r="V6" s="59" t="s">
        <v>128</v>
      </c>
      <c r="W6" s="59" t="s">
        <v>127</v>
      </c>
      <c r="X6" s="59" t="s">
        <v>128</v>
      </c>
      <c r="Y6" s="59" t="s">
        <v>127</v>
      </c>
      <c r="Z6" s="59" t="s">
        <v>128</v>
      </c>
      <c r="AA6" s="59" t="s">
        <v>127</v>
      </c>
      <c r="AB6" s="60" t="s">
        <v>128</v>
      </c>
    </row>
    <row r="7" spans="1:28" ht="15" customHeight="1">
      <c r="B7" s="61" t="s">
        <v>52</v>
      </c>
      <c r="C7" s="62">
        <v>23</v>
      </c>
      <c r="D7" s="63">
        <v>0.20353982300884957</v>
      </c>
      <c r="E7" s="62">
        <v>5</v>
      </c>
      <c r="F7" s="63">
        <v>0.25</v>
      </c>
      <c r="G7" s="62">
        <v>1</v>
      </c>
      <c r="H7" s="63">
        <v>5.2631578947368418E-2</v>
      </c>
      <c r="I7" s="62">
        <v>17</v>
      </c>
      <c r="J7" s="63">
        <v>0.28333333333333333</v>
      </c>
      <c r="K7" s="62">
        <v>0</v>
      </c>
      <c r="L7" s="63">
        <v>0</v>
      </c>
      <c r="M7" s="62">
        <v>1</v>
      </c>
      <c r="N7" s="63">
        <v>0.05</v>
      </c>
      <c r="O7" s="62">
        <v>10</v>
      </c>
      <c r="P7" s="63">
        <v>0.23809523809523805</v>
      </c>
      <c r="Q7" s="62">
        <v>12</v>
      </c>
      <c r="R7" s="63">
        <v>0.23529411764705879</v>
      </c>
      <c r="S7" s="62">
        <v>9</v>
      </c>
      <c r="T7" s="63">
        <v>0.169811320754717</v>
      </c>
      <c r="U7" s="62">
        <v>6</v>
      </c>
      <c r="V7" s="63">
        <v>0.23076923076923075</v>
      </c>
      <c r="W7" s="62">
        <v>2</v>
      </c>
      <c r="X7" s="63">
        <v>0.13333333333333333</v>
      </c>
      <c r="Y7" s="62">
        <v>5</v>
      </c>
      <c r="Z7" s="63">
        <v>0.38461538461538469</v>
      </c>
      <c r="AA7" s="62">
        <v>1</v>
      </c>
      <c r="AB7" s="64">
        <v>0.16666666666666663</v>
      </c>
    </row>
    <row r="8" spans="1:28" ht="15" customHeight="1">
      <c r="B8" s="65" t="s">
        <v>98</v>
      </c>
      <c r="C8" s="66">
        <v>25</v>
      </c>
      <c r="D8" s="67">
        <v>0.22123893805309736</v>
      </c>
      <c r="E8" s="66">
        <v>8</v>
      </c>
      <c r="F8" s="67">
        <v>0.4</v>
      </c>
      <c r="G8" s="66">
        <v>2</v>
      </c>
      <c r="H8" s="67">
        <v>0.10526315789473684</v>
      </c>
      <c r="I8" s="66">
        <v>15</v>
      </c>
      <c r="J8" s="67">
        <v>0.25</v>
      </c>
      <c r="K8" s="66">
        <v>0</v>
      </c>
      <c r="L8" s="67">
        <v>0</v>
      </c>
      <c r="M8" s="66">
        <v>7</v>
      </c>
      <c r="N8" s="67">
        <v>0.35</v>
      </c>
      <c r="O8" s="66">
        <v>8</v>
      </c>
      <c r="P8" s="67">
        <v>0.19047619047619047</v>
      </c>
      <c r="Q8" s="66">
        <v>10</v>
      </c>
      <c r="R8" s="67">
        <v>0.19607843137254904</v>
      </c>
      <c r="S8" s="66">
        <v>13</v>
      </c>
      <c r="T8" s="67">
        <v>0.24528301886792453</v>
      </c>
      <c r="U8" s="66">
        <v>6</v>
      </c>
      <c r="V8" s="67">
        <v>0.23076923076923075</v>
      </c>
      <c r="W8" s="66">
        <v>2</v>
      </c>
      <c r="X8" s="67">
        <v>0.13333333333333333</v>
      </c>
      <c r="Y8" s="66">
        <v>2</v>
      </c>
      <c r="Z8" s="67">
        <v>0.15384615384615385</v>
      </c>
      <c r="AA8" s="66">
        <v>2</v>
      </c>
      <c r="AB8" s="68">
        <v>0.33333333333333326</v>
      </c>
    </row>
    <row r="9" spans="1:28" ht="15" customHeight="1">
      <c r="B9" s="65" t="s">
        <v>231</v>
      </c>
      <c r="C9" s="66">
        <v>33</v>
      </c>
      <c r="D9" s="67">
        <v>0.29203539823008851</v>
      </c>
      <c r="E9" s="66">
        <v>6</v>
      </c>
      <c r="F9" s="67">
        <v>0.3</v>
      </c>
      <c r="G9" s="66">
        <v>2</v>
      </c>
      <c r="H9" s="67">
        <v>0.10526315789473684</v>
      </c>
      <c r="I9" s="66">
        <v>25</v>
      </c>
      <c r="J9" s="67">
        <v>0.41666666666666674</v>
      </c>
      <c r="K9" s="66">
        <v>0</v>
      </c>
      <c r="L9" s="67">
        <v>0</v>
      </c>
      <c r="M9" s="66">
        <v>4</v>
      </c>
      <c r="N9" s="67">
        <v>0.2</v>
      </c>
      <c r="O9" s="66">
        <v>10</v>
      </c>
      <c r="P9" s="67">
        <v>0.23809523809523805</v>
      </c>
      <c r="Q9" s="66">
        <v>19</v>
      </c>
      <c r="R9" s="67">
        <v>0.37254901960784315</v>
      </c>
      <c r="S9" s="66">
        <v>15</v>
      </c>
      <c r="T9" s="67">
        <v>0.28301886792452829</v>
      </c>
      <c r="U9" s="66">
        <v>9</v>
      </c>
      <c r="V9" s="67">
        <v>0.34615384615384615</v>
      </c>
      <c r="W9" s="66">
        <v>4</v>
      </c>
      <c r="X9" s="67">
        <v>0.26666666666666666</v>
      </c>
      <c r="Y9" s="66">
        <v>3</v>
      </c>
      <c r="Z9" s="67">
        <v>0.23076923076923075</v>
      </c>
      <c r="AA9" s="66">
        <v>2</v>
      </c>
      <c r="AB9" s="68">
        <v>0.33333333333333326</v>
      </c>
    </row>
    <row r="10" spans="1:28" ht="15" customHeight="1">
      <c r="B10" s="1064" t="s">
        <v>238</v>
      </c>
      <c r="C10" s="1085">
        <v>32</v>
      </c>
      <c r="D10" s="1086">
        <v>0.2831858407079646</v>
      </c>
      <c r="E10" s="1085">
        <v>1</v>
      </c>
      <c r="F10" s="1086">
        <v>0.05</v>
      </c>
      <c r="G10" s="1085">
        <v>14</v>
      </c>
      <c r="H10" s="1086">
        <v>0.73684210526315785</v>
      </c>
      <c r="I10" s="1085">
        <v>3</v>
      </c>
      <c r="J10" s="1086">
        <v>0.05</v>
      </c>
      <c r="K10" s="1085">
        <v>14</v>
      </c>
      <c r="L10" s="1086">
        <v>1</v>
      </c>
      <c r="M10" s="1085">
        <v>8</v>
      </c>
      <c r="N10" s="1086">
        <v>0.4</v>
      </c>
      <c r="O10" s="1085">
        <v>14</v>
      </c>
      <c r="P10" s="1086">
        <v>0.33333333333333326</v>
      </c>
      <c r="Q10" s="1085">
        <v>10</v>
      </c>
      <c r="R10" s="1086">
        <v>0.19607843137254904</v>
      </c>
      <c r="S10" s="1085">
        <v>16</v>
      </c>
      <c r="T10" s="1086">
        <v>0.30188679245283018</v>
      </c>
      <c r="U10" s="1085">
        <v>5</v>
      </c>
      <c r="V10" s="1086">
        <v>0.19230769230769235</v>
      </c>
      <c r="W10" s="1085">
        <v>7</v>
      </c>
      <c r="X10" s="1086">
        <v>0.46666666666666662</v>
      </c>
      <c r="Y10" s="1085">
        <v>3</v>
      </c>
      <c r="Z10" s="1086">
        <v>0.23076923076923075</v>
      </c>
      <c r="AA10" s="1085">
        <v>1</v>
      </c>
      <c r="AB10" s="1087">
        <v>0.16666666666666663</v>
      </c>
    </row>
    <row r="11" spans="1:28" ht="15" customHeight="1" thickBot="1">
      <c r="B11" s="1088" t="s">
        <v>1269</v>
      </c>
      <c r="C11" s="1089">
        <v>113</v>
      </c>
      <c r="D11" s="1090">
        <v>1</v>
      </c>
      <c r="E11" s="1089">
        <v>20</v>
      </c>
      <c r="F11" s="1090">
        <v>1</v>
      </c>
      <c r="G11" s="1089">
        <v>19</v>
      </c>
      <c r="H11" s="1090">
        <v>1</v>
      </c>
      <c r="I11" s="1089">
        <v>60</v>
      </c>
      <c r="J11" s="1090">
        <v>1</v>
      </c>
      <c r="K11" s="1089">
        <v>14</v>
      </c>
      <c r="L11" s="1090">
        <v>1</v>
      </c>
      <c r="M11" s="1089">
        <v>20</v>
      </c>
      <c r="N11" s="1090">
        <v>1</v>
      </c>
      <c r="O11" s="1089">
        <v>42</v>
      </c>
      <c r="P11" s="1090">
        <v>1</v>
      </c>
      <c r="Q11" s="1089">
        <v>51</v>
      </c>
      <c r="R11" s="1090">
        <v>1</v>
      </c>
      <c r="S11" s="1089">
        <v>53</v>
      </c>
      <c r="T11" s="1090">
        <v>1</v>
      </c>
      <c r="U11" s="1089">
        <v>26</v>
      </c>
      <c r="V11" s="1090">
        <v>1</v>
      </c>
      <c r="W11" s="1089">
        <v>15</v>
      </c>
      <c r="X11" s="1090">
        <v>1</v>
      </c>
      <c r="Y11" s="1089">
        <v>13</v>
      </c>
      <c r="Z11" s="1090">
        <v>1</v>
      </c>
      <c r="AA11" s="1089">
        <v>6</v>
      </c>
      <c r="AB11" s="1091">
        <v>1</v>
      </c>
    </row>
    <row r="12" spans="1:28" ht="12.95" customHeight="1" thickTop="1">
      <c r="B12" s="1756" t="s">
        <v>1457</v>
      </c>
      <c r="C12" s="1756"/>
      <c r="D12" s="1756"/>
      <c r="E12" s="1756"/>
      <c r="F12" s="1756"/>
      <c r="G12" s="1756"/>
      <c r="H12" s="1756"/>
      <c r="I12" s="1756"/>
      <c r="J12" s="1756"/>
      <c r="K12" s="1756"/>
      <c r="L12" s="1756"/>
      <c r="M12" s="1756"/>
      <c r="N12" s="1756"/>
      <c r="O12" s="1756"/>
      <c r="P12" s="1756"/>
      <c r="Q12" s="1756"/>
      <c r="R12" s="1756"/>
      <c r="S12" s="1756"/>
      <c r="T12" s="1756"/>
      <c r="U12" s="1756"/>
      <c r="V12" s="1756"/>
      <c r="W12" s="1756"/>
      <c r="X12" s="1756"/>
      <c r="Y12" s="1756"/>
      <c r="Z12" s="1756"/>
      <c r="AA12" s="1756"/>
      <c r="AB12" s="1756"/>
    </row>
    <row r="13" spans="1:28">
      <c r="B13" s="1065" t="s">
        <v>615</v>
      </c>
      <c r="C13" s="1065"/>
      <c r="D13" s="1065"/>
      <c r="E13" s="1065"/>
      <c r="F13" s="1065"/>
      <c r="G13" s="1065"/>
      <c r="H13" s="1065"/>
      <c r="I13" s="1065"/>
      <c r="J13" s="1065"/>
      <c r="K13" s="1065"/>
      <c r="L13" s="1065"/>
      <c r="M13" s="1065"/>
      <c r="N13" s="1065"/>
      <c r="O13" s="1065"/>
      <c r="P13" s="1065"/>
      <c r="Q13" s="1065"/>
      <c r="R13" s="1065"/>
      <c r="S13" s="1065"/>
      <c r="T13" s="1065"/>
      <c r="U13" s="1065"/>
      <c r="V13" s="1065"/>
      <c r="W13" s="1065"/>
      <c r="X13" s="1065"/>
      <c r="Y13" s="1065"/>
      <c r="Z13" s="1065"/>
      <c r="AA13" s="1065"/>
      <c r="AB13" s="1065"/>
    </row>
    <row r="15" spans="1:28" ht="15.75" customHeight="1"/>
  </sheetData>
  <mergeCells count="21">
    <mergeCell ref="B3:AB3"/>
    <mergeCell ref="B4:B6"/>
    <mergeCell ref="C4:D4"/>
    <mergeCell ref="E4:L4"/>
    <mergeCell ref="M4:R4"/>
    <mergeCell ref="S4:AB4"/>
    <mergeCell ref="C5:C6"/>
    <mergeCell ref="D5:D6"/>
    <mergeCell ref="E5:F5"/>
    <mergeCell ref="G5:H5"/>
    <mergeCell ref="U5:V5"/>
    <mergeCell ref="W5:X5"/>
    <mergeCell ref="Y5:Z5"/>
    <mergeCell ref="AA5:AB5"/>
    <mergeCell ref="B12:AB12"/>
    <mergeCell ref="I5:J5"/>
    <mergeCell ref="K5:L5"/>
    <mergeCell ref="M5:N5"/>
    <mergeCell ref="O5:P5"/>
    <mergeCell ref="Q5:R5"/>
    <mergeCell ref="S5:T5"/>
  </mergeCells>
  <hyperlinks>
    <hyperlink ref="A1" location="Índice!A1" display="Índice!A1"/>
  </hyperlinks>
  <pageMargins left="0.511811024" right="0.511811024" top="0.78740157499999996" bottom="0.78740157499999996" header="0.31496062000000002" footer="0.3149606200000000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election activeCell="J7" sqref="J7"/>
    </sheetView>
  </sheetViews>
  <sheetFormatPr defaultRowHeight="14.25"/>
  <cols>
    <col min="2" max="2" width="23.5" customWidth="1"/>
    <col min="3" max="3" width="12.25" customWidth="1"/>
    <col min="4" max="4" width="11.625" bestFit="1" customWidth="1"/>
    <col min="5" max="5" width="10.75" bestFit="1" customWidth="1"/>
    <col min="6" max="6" width="9.25" customWidth="1"/>
    <col min="7" max="7" width="11.75" customWidth="1"/>
    <col min="8" max="8" width="9.25" customWidth="1"/>
    <col min="9" max="9" width="11.75" customWidth="1"/>
    <col min="10" max="10" width="10.75" bestFit="1" customWidth="1"/>
    <col min="11" max="11" width="9.875" bestFit="1" customWidth="1"/>
    <col min="12" max="13" width="10.75" bestFit="1" customWidth="1"/>
    <col min="14" max="14" width="11.5" customWidth="1"/>
    <col min="15" max="15" width="9.25" customWidth="1"/>
  </cols>
  <sheetData>
    <row r="1" spans="1:15">
      <c r="A1" s="1" t="s">
        <v>2</v>
      </c>
    </row>
    <row r="5" spans="1:15" ht="63.75" customHeight="1" thickBot="1">
      <c r="B5" s="1757" t="s">
        <v>622</v>
      </c>
      <c r="C5" s="1757"/>
      <c r="D5" s="1757"/>
      <c r="E5" s="1757"/>
      <c r="F5" s="1757"/>
      <c r="G5" s="1757"/>
      <c r="H5" s="1757"/>
      <c r="I5" s="1757"/>
      <c r="J5" s="1757"/>
      <c r="K5" s="1757"/>
      <c r="L5" s="1757"/>
      <c r="M5" s="1757"/>
      <c r="N5" s="1757"/>
      <c r="O5" s="1757"/>
    </row>
    <row r="6" spans="1:15" ht="15" thickTop="1">
      <c r="B6" s="1758"/>
      <c r="C6" s="1759"/>
      <c r="D6" s="1762" t="s">
        <v>44</v>
      </c>
      <c r="E6" s="1762" t="s">
        <v>123</v>
      </c>
      <c r="F6" s="1762"/>
      <c r="G6" s="1762"/>
      <c r="H6" s="1762" t="s">
        <v>124</v>
      </c>
      <c r="I6" s="1762"/>
      <c r="J6" s="1762"/>
      <c r="K6" s="1762" t="s">
        <v>45</v>
      </c>
      <c r="L6" s="1762"/>
      <c r="M6" s="1762"/>
      <c r="N6" s="1762"/>
      <c r="O6" s="1764"/>
    </row>
    <row r="7" spans="1:15" ht="24">
      <c r="B7" s="1760"/>
      <c r="C7" s="1761"/>
      <c r="D7" s="1763"/>
      <c r="E7" s="397" t="s">
        <v>46</v>
      </c>
      <c r="F7" s="397" t="s">
        <v>1078</v>
      </c>
      <c r="G7" s="397" t="s">
        <v>1077</v>
      </c>
      <c r="H7" s="397" t="s">
        <v>48</v>
      </c>
      <c r="I7" s="397" t="s">
        <v>49</v>
      </c>
      <c r="J7" s="397" t="s">
        <v>1441</v>
      </c>
      <c r="K7" s="397" t="s">
        <v>1065</v>
      </c>
      <c r="L7" s="397" t="s">
        <v>1066</v>
      </c>
      <c r="M7" s="397" t="s">
        <v>1067</v>
      </c>
      <c r="N7" s="397" t="s">
        <v>125</v>
      </c>
      <c r="O7" s="398" t="s">
        <v>47</v>
      </c>
    </row>
    <row r="8" spans="1:15">
      <c r="B8" s="1765" t="s">
        <v>623</v>
      </c>
      <c r="C8" s="399" t="s">
        <v>215</v>
      </c>
      <c r="D8" s="1518">
        <v>20752209.083333332</v>
      </c>
      <c r="E8" s="1518">
        <v>5538915.5</v>
      </c>
      <c r="F8" s="1519"/>
      <c r="G8" s="1518">
        <v>28358855.875</v>
      </c>
      <c r="H8" s="1518">
        <v>129006</v>
      </c>
      <c r="I8" s="1518">
        <v>53741597.25</v>
      </c>
      <c r="J8" s="1518">
        <v>4847302</v>
      </c>
      <c r="K8" s="1518">
        <v>265000</v>
      </c>
      <c r="L8" s="1518">
        <v>7963444.9999999991</v>
      </c>
      <c r="M8" s="1518">
        <v>20000000</v>
      </c>
      <c r="N8" s="1518">
        <v>49094432.25</v>
      </c>
      <c r="O8" s="1520"/>
    </row>
    <row r="9" spans="1:15">
      <c r="B9" s="1766"/>
      <c r="C9" s="400" t="s">
        <v>216</v>
      </c>
      <c r="D9" s="1521">
        <v>1226630</v>
      </c>
      <c r="E9" s="1521">
        <v>2898710</v>
      </c>
      <c r="F9" s="1522"/>
      <c r="G9" s="1521">
        <v>952037</v>
      </c>
      <c r="H9" s="1521">
        <v>129006</v>
      </c>
      <c r="I9" s="1521">
        <v>10500000</v>
      </c>
      <c r="J9" s="1521">
        <v>1453260</v>
      </c>
      <c r="K9" s="1521">
        <v>200000</v>
      </c>
      <c r="L9" s="1521">
        <v>7312272</v>
      </c>
      <c r="M9" s="1521">
        <v>20000000</v>
      </c>
      <c r="N9" s="1521">
        <v>1178667</v>
      </c>
      <c r="O9" s="1523"/>
    </row>
    <row r="10" spans="1:15">
      <c r="B10" s="1766"/>
      <c r="C10" s="400" t="s">
        <v>289</v>
      </c>
      <c r="D10" s="1521">
        <v>249026509</v>
      </c>
      <c r="E10" s="1521">
        <v>22155662</v>
      </c>
      <c r="F10" s="1522"/>
      <c r="G10" s="1521">
        <v>226870847</v>
      </c>
      <c r="H10" s="1521">
        <v>129006</v>
      </c>
      <c r="I10" s="1521">
        <v>214966389</v>
      </c>
      <c r="J10" s="1521">
        <v>33931114</v>
      </c>
      <c r="K10" s="1521">
        <v>795000</v>
      </c>
      <c r="L10" s="1521">
        <v>31853779.999999989</v>
      </c>
      <c r="M10" s="1521">
        <v>20000000</v>
      </c>
      <c r="N10" s="1521">
        <v>196377729</v>
      </c>
      <c r="O10" s="1523"/>
    </row>
    <row r="11" spans="1:15">
      <c r="B11" s="1766" t="s">
        <v>624</v>
      </c>
      <c r="C11" s="400" t="s">
        <v>215</v>
      </c>
      <c r="D11" s="1521">
        <v>570</v>
      </c>
      <c r="E11" s="1522"/>
      <c r="F11" s="1522"/>
      <c r="G11" s="1521">
        <v>570</v>
      </c>
      <c r="H11" s="1522"/>
      <c r="I11" s="1522"/>
      <c r="J11" s="1521">
        <v>570</v>
      </c>
      <c r="K11" s="1521">
        <v>570</v>
      </c>
      <c r="L11" s="1522"/>
      <c r="M11" s="1522"/>
      <c r="N11" s="1522"/>
      <c r="O11" s="1523"/>
    </row>
    <row r="12" spans="1:15">
      <c r="B12" s="1766"/>
      <c r="C12" s="400" t="s">
        <v>216</v>
      </c>
      <c r="D12" s="1521">
        <v>570</v>
      </c>
      <c r="E12" s="1522"/>
      <c r="F12" s="1522"/>
      <c r="G12" s="1521">
        <v>570</v>
      </c>
      <c r="H12" s="1522"/>
      <c r="I12" s="1522"/>
      <c r="J12" s="1521">
        <v>570</v>
      </c>
      <c r="K12" s="1521">
        <v>570</v>
      </c>
      <c r="L12" s="1522"/>
      <c r="M12" s="1522"/>
      <c r="N12" s="1522"/>
      <c r="O12" s="1523"/>
    </row>
    <row r="13" spans="1:15">
      <c r="B13" s="1766"/>
      <c r="C13" s="400" t="s">
        <v>289</v>
      </c>
      <c r="D13" s="1521">
        <v>570</v>
      </c>
      <c r="E13" s="1522"/>
      <c r="F13" s="1522"/>
      <c r="G13" s="1521">
        <v>570</v>
      </c>
      <c r="H13" s="1522"/>
      <c r="I13" s="1522"/>
      <c r="J13" s="1521">
        <v>570</v>
      </c>
      <c r="K13" s="1521">
        <v>570</v>
      </c>
      <c r="L13" s="1522"/>
      <c r="M13" s="1522"/>
      <c r="N13" s="1522"/>
      <c r="O13" s="1523"/>
    </row>
    <row r="14" spans="1:15">
      <c r="B14" s="1766" t="s">
        <v>625</v>
      </c>
      <c r="C14" s="400" t="s">
        <v>215</v>
      </c>
      <c r="D14" s="1521">
        <v>4983236.833333333</v>
      </c>
      <c r="E14" s="1522"/>
      <c r="F14" s="1521">
        <v>340592</v>
      </c>
      <c r="G14" s="1521">
        <v>5911765.7999999998</v>
      </c>
      <c r="H14" s="1522"/>
      <c r="I14" s="1521">
        <v>4579884.2</v>
      </c>
      <c r="J14" s="1521">
        <v>7000000</v>
      </c>
      <c r="K14" s="1521">
        <v>357296</v>
      </c>
      <c r="L14" s="1521">
        <v>1930000</v>
      </c>
      <c r="M14" s="1521">
        <v>13500000</v>
      </c>
      <c r="N14" s="1522"/>
      <c r="O14" s="1524">
        <v>254829</v>
      </c>
    </row>
    <row r="15" spans="1:15">
      <c r="B15" s="1766"/>
      <c r="C15" s="400" t="s">
        <v>216</v>
      </c>
      <c r="D15" s="1521">
        <v>1152000</v>
      </c>
      <c r="E15" s="1522"/>
      <c r="F15" s="1521">
        <v>340592</v>
      </c>
      <c r="G15" s="1521">
        <v>1930000</v>
      </c>
      <c r="H15" s="1522"/>
      <c r="I15" s="1521">
        <v>374000</v>
      </c>
      <c r="J15" s="1521">
        <v>7000000</v>
      </c>
      <c r="K15" s="1521">
        <v>357296</v>
      </c>
      <c r="L15" s="1521">
        <v>1930000</v>
      </c>
      <c r="M15" s="1521">
        <v>13500000</v>
      </c>
      <c r="N15" s="1522"/>
      <c r="O15" s="1524">
        <v>254829</v>
      </c>
    </row>
    <row r="16" spans="1:15">
      <c r="B16" s="1766"/>
      <c r="C16" s="400" t="s">
        <v>289</v>
      </c>
      <c r="D16" s="1521">
        <v>29899421</v>
      </c>
      <c r="E16" s="1522"/>
      <c r="F16" s="1521">
        <v>340592</v>
      </c>
      <c r="G16" s="1521">
        <v>29558829</v>
      </c>
      <c r="H16" s="1522"/>
      <c r="I16" s="1521">
        <v>22899421</v>
      </c>
      <c r="J16" s="1521">
        <v>7000000</v>
      </c>
      <c r="K16" s="1521">
        <v>714592</v>
      </c>
      <c r="L16" s="1521">
        <v>1930000</v>
      </c>
      <c r="M16" s="1521">
        <v>27000000</v>
      </c>
      <c r="N16" s="1522"/>
      <c r="O16" s="1524">
        <v>254829</v>
      </c>
    </row>
    <row r="17" spans="2:15">
      <c r="B17" s="1766" t="s">
        <v>1312</v>
      </c>
      <c r="C17" s="400" t="s">
        <v>215</v>
      </c>
      <c r="D17" s="1521">
        <v>4271427.2857142854</v>
      </c>
      <c r="E17" s="1522"/>
      <c r="F17" s="1521">
        <v>340592</v>
      </c>
      <c r="G17" s="1521">
        <v>4926566.5</v>
      </c>
      <c r="H17" s="1522"/>
      <c r="I17" s="1521">
        <v>4579884.2</v>
      </c>
      <c r="J17" s="1521">
        <v>3500285</v>
      </c>
      <c r="K17" s="1521">
        <v>238387.33333333334</v>
      </c>
      <c r="L17" s="1521">
        <v>1930000</v>
      </c>
      <c r="M17" s="1521">
        <v>13500000</v>
      </c>
      <c r="N17" s="1522"/>
      <c r="O17" s="1524">
        <v>254829</v>
      </c>
    </row>
    <row r="18" spans="2:15">
      <c r="B18" s="1766"/>
      <c r="C18" s="400" t="s">
        <v>216</v>
      </c>
      <c r="D18" s="1521">
        <v>374000</v>
      </c>
      <c r="E18" s="1522"/>
      <c r="F18" s="1521">
        <v>340592</v>
      </c>
      <c r="G18" s="1521">
        <v>1152000</v>
      </c>
      <c r="H18" s="1522"/>
      <c r="I18" s="1521">
        <v>374000</v>
      </c>
      <c r="J18" s="1521">
        <v>3500285</v>
      </c>
      <c r="K18" s="1521">
        <v>340592</v>
      </c>
      <c r="L18" s="1521">
        <v>1930000</v>
      </c>
      <c r="M18" s="1521">
        <v>13500000</v>
      </c>
      <c r="N18" s="1522"/>
      <c r="O18" s="1524">
        <v>254829</v>
      </c>
    </row>
    <row r="19" spans="2:15">
      <c r="B19" s="1766"/>
      <c r="C19" s="400" t="s">
        <v>289</v>
      </c>
      <c r="D19" s="1521">
        <v>29899991</v>
      </c>
      <c r="E19" s="1522"/>
      <c r="F19" s="1521">
        <v>340592</v>
      </c>
      <c r="G19" s="1521">
        <v>29559399</v>
      </c>
      <c r="H19" s="1522"/>
      <c r="I19" s="1521">
        <v>22899421</v>
      </c>
      <c r="J19" s="1521">
        <v>7000570</v>
      </c>
      <c r="K19" s="1521">
        <v>715162</v>
      </c>
      <c r="L19" s="1521">
        <v>1930000</v>
      </c>
      <c r="M19" s="1521">
        <v>27000000</v>
      </c>
      <c r="N19" s="1522"/>
      <c r="O19" s="1524">
        <v>254829</v>
      </c>
    </row>
    <row r="20" spans="2:15">
      <c r="B20" s="1766" t="s">
        <v>626</v>
      </c>
      <c r="C20" s="400" t="s">
        <v>215</v>
      </c>
      <c r="D20" s="1521">
        <v>15495916.666666666</v>
      </c>
      <c r="E20" s="1521">
        <v>5538915.5</v>
      </c>
      <c r="F20" s="1521">
        <v>340592</v>
      </c>
      <c r="G20" s="1521">
        <v>19725403.53846154</v>
      </c>
      <c r="H20" s="1521">
        <v>129006</v>
      </c>
      <c r="I20" s="1521">
        <v>29733226.25</v>
      </c>
      <c r="J20" s="1521">
        <v>4547964.888888889</v>
      </c>
      <c r="K20" s="1521">
        <v>251693.66666666666</v>
      </c>
      <c r="L20" s="1521">
        <v>6756756</v>
      </c>
      <c r="M20" s="1521">
        <v>23500000</v>
      </c>
      <c r="N20" s="1521">
        <v>49094432.25</v>
      </c>
      <c r="O20" s="1524">
        <v>254829</v>
      </c>
    </row>
    <row r="21" spans="2:15">
      <c r="B21" s="1766"/>
      <c r="C21" s="400" t="s">
        <v>216</v>
      </c>
      <c r="D21" s="1521">
        <v>952037</v>
      </c>
      <c r="E21" s="1521">
        <v>2898710</v>
      </c>
      <c r="F21" s="1521">
        <v>340592</v>
      </c>
      <c r="G21" s="1521">
        <v>904074</v>
      </c>
      <c r="H21" s="1521">
        <v>129006</v>
      </c>
      <c r="I21" s="1521">
        <v>687000</v>
      </c>
      <c r="J21" s="1521">
        <v>1453260</v>
      </c>
      <c r="K21" s="1521">
        <v>270296</v>
      </c>
      <c r="L21" s="1521">
        <v>4344160</v>
      </c>
      <c r="M21" s="1521">
        <v>23500000</v>
      </c>
      <c r="N21" s="1521">
        <v>1178667</v>
      </c>
      <c r="O21" s="1524">
        <v>254829</v>
      </c>
    </row>
    <row r="22" spans="2:15" ht="15" thickBot="1">
      <c r="B22" s="1767"/>
      <c r="C22" s="401" t="s">
        <v>289</v>
      </c>
      <c r="D22" s="1525">
        <v>278926500</v>
      </c>
      <c r="E22" s="1525">
        <v>22155662</v>
      </c>
      <c r="F22" s="1525">
        <v>340592</v>
      </c>
      <c r="G22" s="1525">
        <v>256430246</v>
      </c>
      <c r="H22" s="1525">
        <v>129006</v>
      </c>
      <c r="I22" s="1525">
        <v>237865810</v>
      </c>
      <c r="J22" s="1525">
        <v>40931683.999999993</v>
      </c>
      <c r="K22" s="1525">
        <v>1510162</v>
      </c>
      <c r="L22" s="1525">
        <v>33783779.999999993</v>
      </c>
      <c r="M22" s="1525">
        <v>47000000</v>
      </c>
      <c r="N22" s="1525">
        <v>196377729</v>
      </c>
      <c r="O22" s="1526">
        <v>254829</v>
      </c>
    </row>
    <row r="23" spans="2:15" ht="15" thickTop="1"/>
  </sheetData>
  <mergeCells count="11">
    <mergeCell ref="B8:B10"/>
    <mergeCell ref="B11:B13"/>
    <mergeCell ref="B14:B16"/>
    <mergeCell ref="B17:B19"/>
    <mergeCell ref="B20:B22"/>
    <mergeCell ref="B5:O5"/>
    <mergeCell ref="B6:C7"/>
    <mergeCell ref="D6:D7"/>
    <mergeCell ref="E6:G6"/>
    <mergeCell ref="H6:J6"/>
    <mergeCell ref="K6:O6"/>
  </mergeCells>
  <hyperlinks>
    <hyperlink ref="A1" location="Índice!A1" display="Índice!A1"/>
  </hyperlinks>
  <pageMargins left="0.511811024" right="0.511811024" top="0.78740157499999996" bottom="0.78740157499999996" header="0.31496062000000002" footer="0.31496062000000002"/>
  <pageSetup paperSize="9"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topLeftCell="E1" zoomScaleNormal="100" workbookViewId="0">
      <selection activeCell="Q5" sqref="Q5:R5"/>
    </sheetView>
  </sheetViews>
  <sheetFormatPr defaultRowHeight="14.25"/>
  <cols>
    <col min="2" max="2" width="26.25" customWidth="1"/>
  </cols>
  <sheetData>
    <row r="1" spans="1:28">
      <c r="A1" s="1" t="s">
        <v>2</v>
      </c>
    </row>
    <row r="3" spans="1:28" ht="48" customHeight="1" thickBot="1">
      <c r="B3" s="1673" t="s">
        <v>236</v>
      </c>
      <c r="C3" s="1673"/>
      <c r="D3" s="1673"/>
      <c r="E3" s="1673"/>
      <c r="F3" s="1673"/>
      <c r="G3" s="1673"/>
      <c r="H3" s="1673"/>
      <c r="I3" s="1673"/>
      <c r="J3" s="1673"/>
      <c r="K3" s="1673"/>
      <c r="L3" s="1673"/>
      <c r="M3" s="1673"/>
      <c r="N3" s="1673"/>
      <c r="O3" s="1673"/>
      <c r="P3" s="1673"/>
      <c r="Q3" s="1673"/>
      <c r="R3" s="1673"/>
      <c r="S3" s="1673"/>
      <c r="T3" s="1673"/>
      <c r="U3" s="1673"/>
      <c r="V3" s="1673"/>
      <c r="W3" s="1673"/>
      <c r="X3" s="1673"/>
      <c r="Y3" s="1673"/>
      <c r="Z3" s="1673"/>
      <c r="AA3" s="1673"/>
      <c r="AB3" s="1673"/>
    </row>
    <row r="4" spans="1:28" ht="15" customHeight="1" thickTop="1">
      <c r="B4" s="1674"/>
      <c r="C4" s="1677" t="s">
        <v>44</v>
      </c>
      <c r="D4" s="1677"/>
      <c r="E4" s="1677" t="s">
        <v>123</v>
      </c>
      <c r="F4" s="1677"/>
      <c r="G4" s="1677"/>
      <c r="H4" s="1677"/>
      <c r="I4" s="1677"/>
      <c r="J4" s="1677"/>
      <c r="K4" s="1677"/>
      <c r="L4" s="1677"/>
      <c r="M4" s="1677" t="s">
        <v>124</v>
      </c>
      <c r="N4" s="1677"/>
      <c r="O4" s="1677"/>
      <c r="P4" s="1677"/>
      <c r="Q4" s="1677"/>
      <c r="R4" s="1677"/>
      <c r="S4" s="1677" t="s">
        <v>45</v>
      </c>
      <c r="T4" s="1677"/>
      <c r="U4" s="1677"/>
      <c r="V4" s="1677"/>
      <c r="W4" s="1677"/>
      <c r="X4" s="1677"/>
      <c r="Y4" s="1677"/>
      <c r="Z4" s="1677"/>
      <c r="AA4" s="1677"/>
      <c r="AB4" s="1678"/>
    </row>
    <row r="5" spans="1:28" ht="45" customHeight="1">
      <c r="B5" s="1675"/>
      <c r="C5" s="1672" t="s">
        <v>127</v>
      </c>
      <c r="D5" s="1672" t="s">
        <v>128</v>
      </c>
      <c r="E5" s="1672" t="s">
        <v>46</v>
      </c>
      <c r="F5" s="1672"/>
      <c r="G5" s="1672" t="s">
        <v>1078</v>
      </c>
      <c r="H5" s="1672"/>
      <c r="I5" s="1672" t="s">
        <v>1077</v>
      </c>
      <c r="J5" s="1672"/>
      <c r="K5" s="1672" t="s">
        <v>1098</v>
      </c>
      <c r="L5" s="1672"/>
      <c r="M5" s="1672" t="s">
        <v>48</v>
      </c>
      <c r="N5" s="1672"/>
      <c r="O5" s="1672" t="s">
        <v>49</v>
      </c>
      <c r="P5" s="1672"/>
      <c r="Q5" s="1672" t="s">
        <v>1441</v>
      </c>
      <c r="R5" s="1672"/>
      <c r="S5" s="1672" t="s">
        <v>1065</v>
      </c>
      <c r="T5" s="1672"/>
      <c r="U5" s="1672" t="s">
        <v>1066</v>
      </c>
      <c r="V5" s="1672"/>
      <c r="W5" s="1672" t="s">
        <v>1067</v>
      </c>
      <c r="X5" s="1672"/>
      <c r="Y5" s="1672" t="s">
        <v>125</v>
      </c>
      <c r="Z5" s="1672"/>
      <c r="AA5" s="1672" t="s">
        <v>47</v>
      </c>
      <c r="AB5" s="1679"/>
    </row>
    <row r="6" spans="1:28" ht="15" customHeight="1">
      <c r="B6" s="1676"/>
      <c r="C6" s="1672"/>
      <c r="D6" s="1672"/>
      <c r="E6" s="59" t="s">
        <v>127</v>
      </c>
      <c r="F6" s="59" t="s">
        <v>128</v>
      </c>
      <c r="G6" s="59" t="s">
        <v>127</v>
      </c>
      <c r="H6" s="59" t="s">
        <v>128</v>
      </c>
      <c r="I6" s="59" t="s">
        <v>127</v>
      </c>
      <c r="J6" s="59" t="s">
        <v>128</v>
      </c>
      <c r="K6" s="59" t="s">
        <v>127</v>
      </c>
      <c r="L6" s="59" t="s">
        <v>128</v>
      </c>
      <c r="M6" s="59" t="s">
        <v>127</v>
      </c>
      <c r="N6" s="59" t="s">
        <v>128</v>
      </c>
      <c r="O6" s="59" t="s">
        <v>127</v>
      </c>
      <c r="P6" s="59" t="s">
        <v>128</v>
      </c>
      <c r="Q6" s="59" t="s">
        <v>127</v>
      </c>
      <c r="R6" s="59" t="s">
        <v>128</v>
      </c>
      <c r="S6" s="59" t="s">
        <v>127</v>
      </c>
      <c r="T6" s="59" t="s">
        <v>128</v>
      </c>
      <c r="U6" s="59" t="s">
        <v>127</v>
      </c>
      <c r="V6" s="59" t="s">
        <v>128</v>
      </c>
      <c r="W6" s="59" t="s">
        <v>127</v>
      </c>
      <c r="X6" s="59" t="s">
        <v>128</v>
      </c>
      <c r="Y6" s="59" t="s">
        <v>127</v>
      </c>
      <c r="Z6" s="59" t="s">
        <v>128</v>
      </c>
      <c r="AA6" s="59" t="s">
        <v>127</v>
      </c>
      <c r="AB6" s="60" t="s">
        <v>128</v>
      </c>
    </row>
    <row r="7" spans="1:28" ht="32.25" customHeight="1">
      <c r="B7" s="61" t="s">
        <v>232</v>
      </c>
      <c r="C7" s="62">
        <v>4</v>
      </c>
      <c r="D7" s="63">
        <v>3.5398230088495575E-2</v>
      </c>
      <c r="E7" s="62">
        <v>1</v>
      </c>
      <c r="F7" s="63">
        <v>0.05</v>
      </c>
      <c r="G7" s="62">
        <v>1</v>
      </c>
      <c r="H7" s="63">
        <v>5.2631578947368418E-2</v>
      </c>
      <c r="I7" s="62">
        <v>2</v>
      </c>
      <c r="J7" s="63">
        <v>3.3333333333333333E-2</v>
      </c>
      <c r="K7" s="62">
        <v>0</v>
      </c>
      <c r="L7" s="63">
        <v>0</v>
      </c>
      <c r="M7" s="62">
        <v>0</v>
      </c>
      <c r="N7" s="63">
        <v>0</v>
      </c>
      <c r="O7" s="62">
        <v>1</v>
      </c>
      <c r="P7" s="63">
        <v>2.3809523809523808E-2</v>
      </c>
      <c r="Q7" s="62">
        <v>3</v>
      </c>
      <c r="R7" s="63">
        <v>5.8823529411764698E-2</v>
      </c>
      <c r="S7" s="62">
        <v>2</v>
      </c>
      <c r="T7" s="63">
        <v>3.7735849056603772E-2</v>
      </c>
      <c r="U7" s="62">
        <v>0</v>
      </c>
      <c r="V7" s="63">
        <v>0</v>
      </c>
      <c r="W7" s="62">
        <v>1</v>
      </c>
      <c r="X7" s="63">
        <v>6.6666666666666666E-2</v>
      </c>
      <c r="Y7" s="62">
        <v>1</v>
      </c>
      <c r="Z7" s="63">
        <v>7.6923076923076927E-2</v>
      </c>
      <c r="AA7" s="62">
        <v>0</v>
      </c>
      <c r="AB7" s="64">
        <v>0</v>
      </c>
    </row>
    <row r="8" spans="1:28" ht="51.75" customHeight="1">
      <c r="B8" s="65" t="s">
        <v>233</v>
      </c>
      <c r="C8" s="66">
        <v>11</v>
      </c>
      <c r="D8" s="67">
        <v>9.7345132743362831E-2</v>
      </c>
      <c r="E8" s="66">
        <v>2</v>
      </c>
      <c r="F8" s="67">
        <v>0.1</v>
      </c>
      <c r="G8" s="66">
        <v>0</v>
      </c>
      <c r="H8" s="67">
        <v>0</v>
      </c>
      <c r="I8" s="66">
        <v>9</v>
      </c>
      <c r="J8" s="67">
        <v>0.15</v>
      </c>
      <c r="K8" s="66">
        <v>0</v>
      </c>
      <c r="L8" s="67">
        <v>0</v>
      </c>
      <c r="M8" s="66">
        <v>1</v>
      </c>
      <c r="N8" s="67">
        <v>0.05</v>
      </c>
      <c r="O8" s="66">
        <v>7</v>
      </c>
      <c r="P8" s="67">
        <v>0.16666666666666663</v>
      </c>
      <c r="Q8" s="66">
        <v>3</v>
      </c>
      <c r="R8" s="67">
        <v>5.8823529411764698E-2</v>
      </c>
      <c r="S8" s="66">
        <v>4</v>
      </c>
      <c r="T8" s="67">
        <v>7.5471698113207544E-2</v>
      </c>
      <c r="U8" s="66">
        <v>3</v>
      </c>
      <c r="V8" s="67">
        <v>0.11538461538461538</v>
      </c>
      <c r="W8" s="66">
        <v>1</v>
      </c>
      <c r="X8" s="67">
        <v>6.6666666666666666E-2</v>
      </c>
      <c r="Y8" s="66">
        <v>2</v>
      </c>
      <c r="Z8" s="67">
        <v>0.15384615384615385</v>
      </c>
      <c r="AA8" s="66">
        <v>1</v>
      </c>
      <c r="AB8" s="68">
        <v>0.16666666666666663</v>
      </c>
    </row>
    <row r="9" spans="1:28" ht="36.75" customHeight="1">
      <c r="B9" s="65" t="s">
        <v>234</v>
      </c>
      <c r="C9" s="66">
        <v>5</v>
      </c>
      <c r="D9" s="67">
        <v>4.4247787610619468E-2</v>
      </c>
      <c r="E9" s="66">
        <v>2</v>
      </c>
      <c r="F9" s="67">
        <v>0.1</v>
      </c>
      <c r="G9" s="66">
        <v>0</v>
      </c>
      <c r="H9" s="67">
        <v>0</v>
      </c>
      <c r="I9" s="66">
        <v>3</v>
      </c>
      <c r="J9" s="67">
        <v>0.05</v>
      </c>
      <c r="K9" s="66">
        <v>0</v>
      </c>
      <c r="L9" s="67">
        <v>0</v>
      </c>
      <c r="M9" s="66">
        <v>0</v>
      </c>
      <c r="N9" s="67">
        <v>0</v>
      </c>
      <c r="O9" s="66">
        <v>0</v>
      </c>
      <c r="P9" s="67">
        <v>0</v>
      </c>
      <c r="Q9" s="66">
        <v>5</v>
      </c>
      <c r="R9" s="67">
        <v>9.8039215686274522E-2</v>
      </c>
      <c r="S9" s="66">
        <v>3</v>
      </c>
      <c r="T9" s="67">
        <v>5.6603773584905669E-2</v>
      </c>
      <c r="U9" s="66">
        <v>1</v>
      </c>
      <c r="V9" s="67">
        <v>3.8461538461538464E-2</v>
      </c>
      <c r="W9" s="66">
        <v>0</v>
      </c>
      <c r="X9" s="67">
        <v>0</v>
      </c>
      <c r="Y9" s="66">
        <v>1</v>
      </c>
      <c r="Z9" s="67">
        <v>7.6923076923076927E-2</v>
      </c>
      <c r="AA9" s="66">
        <v>0</v>
      </c>
      <c r="AB9" s="68">
        <v>0</v>
      </c>
    </row>
    <row r="10" spans="1:28" ht="27.95" customHeight="1">
      <c r="B10" s="65" t="s">
        <v>235</v>
      </c>
      <c r="C10" s="66">
        <v>3</v>
      </c>
      <c r="D10" s="67">
        <v>2.6548672566371681E-2</v>
      </c>
      <c r="E10" s="66">
        <v>0</v>
      </c>
      <c r="F10" s="67">
        <v>0</v>
      </c>
      <c r="G10" s="66">
        <v>0</v>
      </c>
      <c r="H10" s="67">
        <v>0</v>
      </c>
      <c r="I10" s="66">
        <v>3</v>
      </c>
      <c r="J10" s="67">
        <v>0.05</v>
      </c>
      <c r="K10" s="66">
        <v>0</v>
      </c>
      <c r="L10" s="67">
        <v>0</v>
      </c>
      <c r="M10" s="66">
        <v>0</v>
      </c>
      <c r="N10" s="67">
        <v>0</v>
      </c>
      <c r="O10" s="66">
        <v>2</v>
      </c>
      <c r="P10" s="67">
        <v>4.7619047619047616E-2</v>
      </c>
      <c r="Q10" s="66">
        <v>1</v>
      </c>
      <c r="R10" s="67">
        <v>1.9607843137254902E-2</v>
      </c>
      <c r="S10" s="66">
        <v>0</v>
      </c>
      <c r="T10" s="67">
        <v>0</v>
      </c>
      <c r="U10" s="66">
        <v>2</v>
      </c>
      <c r="V10" s="67">
        <v>7.6923076923076927E-2</v>
      </c>
      <c r="W10" s="66">
        <v>0</v>
      </c>
      <c r="X10" s="67">
        <v>0</v>
      </c>
      <c r="Y10" s="66">
        <v>1</v>
      </c>
      <c r="Z10" s="67">
        <v>7.6923076923076927E-2</v>
      </c>
      <c r="AA10" s="66">
        <v>0</v>
      </c>
      <c r="AB10" s="68">
        <v>0</v>
      </c>
    </row>
    <row r="11" spans="1:28" ht="15" customHeight="1">
      <c r="B11" s="65" t="s">
        <v>100</v>
      </c>
      <c r="C11" s="66">
        <v>90</v>
      </c>
      <c r="D11" s="67">
        <v>0.79646017699115046</v>
      </c>
      <c r="E11" s="66">
        <v>15</v>
      </c>
      <c r="F11" s="67">
        <v>0.75</v>
      </c>
      <c r="G11" s="66">
        <v>18</v>
      </c>
      <c r="H11" s="67">
        <v>0.94736842105263153</v>
      </c>
      <c r="I11" s="66">
        <v>43</v>
      </c>
      <c r="J11" s="67">
        <v>0.71666666666666667</v>
      </c>
      <c r="K11" s="66">
        <v>14</v>
      </c>
      <c r="L11" s="67">
        <v>1</v>
      </c>
      <c r="M11" s="66">
        <v>19</v>
      </c>
      <c r="N11" s="67">
        <v>0.95</v>
      </c>
      <c r="O11" s="66">
        <v>32</v>
      </c>
      <c r="P11" s="67">
        <v>0.76190476190476186</v>
      </c>
      <c r="Q11" s="66">
        <v>39</v>
      </c>
      <c r="R11" s="67">
        <v>0.76470588235294112</v>
      </c>
      <c r="S11" s="66">
        <v>44</v>
      </c>
      <c r="T11" s="67">
        <v>0.83018867924528306</v>
      </c>
      <c r="U11" s="66">
        <v>20</v>
      </c>
      <c r="V11" s="67">
        <v>0.76923076923076938</v>
      </c>
      <c r="W11" s="66">
        <v>13</v>
      </c>
      <c r="X11" s="67">
        <v>0.8666666666666667</v>
      </c>
      <c r="Y11" s="66">
        <v>8</v>
      </c>
      <c r="Z11" s="67">
        <v>0.61538461538461542</v>
      </c>
      <c r="AA11" s="66">
        <v>5</v>
      </c>
      <c r="AB11" s="68">
        <v>0.83333333333333348</v>
      </c>
    </row>
    <row r="12" spans="1:28" ht="15" customHeight="1" thickBot="1">
      <c r="B12" s="69" t="s">
        <v>1269</v>
      </c>
      <c r="C12" s="70">
        <v>113</v>
      </c>
      <c r="D12" s="71">
        <v>1</v>
      </c>
      <c r="E12" s="70">
        <v>20</v>
      </c>
      <c r="F12" s="71">
        <v>1</v>
      </c>
      <c r="G12" s="70">
        <v>19</v>
      </c>
      <c r="H12" s="71">
        <v>1</v>
      </c>
      <c r="I12" s="70">
        <v>60</v>
      </c>
      <c r="J12" s="71">
        <v>1</v>
      </c>
      <c r="K12" s="70">
        <v>14</v>
      </c>
      <c r="L12" s="71">
        <v>1</v>
      </c>
      <c r="M12" s="70">
        <v>20</v>
      </c>
      <c r="N12" s="71">
        <v>1</v>
      </c>
      <c r="O12" s="70">
        <v>42</v>
      </c>
      <c r="P12" s="71">
        <v>1</v>
      </c>
      <c r="Q12" s="70">
        <v>51</v>
      </c>
      <c r="R12" s="71">
        <v>1</v>
      </c>
      <c r="S12" s="70">
        <v>53</v>
      </c>
      <c r="T12" s="71">
        <v>1</v>
      </c>
      <c r="U12" s="70">
        <v>26</v>
      </c>
      <c r="V12" s="71">
        <v>1</v>
      </c>
      <c r="W12" s="70">
        <v>15</v>
      </c>
      <c r="X12" s="71">
        <v>1</v>
      </c>
      <c r="Y12" s="70">
        <v>13</v>
      </c>
      <c r="Z12" s="71">
        <v>1</v>
      </c>
      <c r="AA12" s="70">
        <v>6</v>
      </c>
      <c r="AB12" s="72">
        <v>1</v>
      </c>
    </row>
    <row r="13" spans="1:28" ht="12.95" customHeight="1" thickTop="1">
      <c r="B13" s="1671" t="s">
        <v>1457</v>
      </c>
      <c r="C13" s="1671"/>
      <c r="D13" s="1671"/>
      <c r="E13" s="1671"/>
      <c r="F13" s="1671"/>
      <c r="G13" s="1671"/>
      <c r="H13" s="1671"/>
      <c r="I13" s="1671"/>
      <c r="J13" s="1671"/>
      <c r="K13" s="1671"/>
      <c r="L13" s="1671"/>
      <c r="M13" s="1671"/>
      <c r="N13" s="1671"/>
      <c r="O13" s="1671"/>
      <c r="P13" s="1671"/>
      <c r="Q13" s="1671"/>
      <c r="R13" s="1671"/>
      <c r="S13" s="1671"/>
      <c r="T13" s="1671"/>
      <c r="U13" s="1671"/>
      <c r="V13" s="1671"/>
      <c r="W13" s="1671"/>
      <c r="X13" s="1671"/>
      <c r="Y13" s="1671"/>
      <c r="Z13" s="1671"/>
      <c r="AA13" s="1671"/>
      <c r="AB13" s="1671"/>
    </row>
    <row r="18" ht="15.75" customHeight="1"/>
  </sheetData>
  <mergeCells count="21">
    <mergeCell ref="B13:AB13"/>
    <mergeCell ref="I5:J5"/>
    <mergeCell ref="K5:L5"/>
    <mergeCell ref="M5:N5"/>
    <mergeCell ref="O5:P5"/>
    <mergeCell ref="Q5:R5"/>
    <mergeCell ref="G5:H5"/>
    <mergeCell ref="S5:T5"/>
    <mergeCell ref="B3:AB3"/>
    <mergeCell ref="B4:B6"/>
    <mergeCell ref="C4:D4"/>
    <mergeCell ref="E4:L4"/>
    <mergeCell ref="M4:R4"/>
    <mergeCell ref="S4:AB4"/>
    <mergeCell ref="C5:C6"/>
    <mergeCell ref="D5:D6"/>
    <mergeCell ref="E5:F5"/>
    <mergeCell ref="U5:V5"/>
    <mergeCell ref="W5:X5"/>
    <mergeCell ref="Y5:Z5"/>
    <mergeCell ref="AA5:AB5"/>
  </mergeCells>
  <hyperlinks>
    <hyperlink ref="A1" location="Índice!A1" display="Índice!A1"/>
  </hyperlinks>
  <pageMargins left="0.511811024" right="0.511811024" top="0.78740157499999996" bottom="0.78740157499999996" header="0.31496062000000002" footer="0.31496062000000002"/>
  <pageSetup paperSize="9" orientation="portrait"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topLeftCell="E1" zoomScaleNormal="100" workbookViewId="0">
      <selection activeCell="Q4" sqref="Q4:R4"/>
    </sheetView>
  </sheetViews>
  <sheetFormatPr defaultRowHeight="14.25"/>
  <cols>
    <col min="2" max="2" width="14.75" customWidth="1"/>
    <col min="3" max="3" width="11.625" bestFit="1" customWidth="1"/>
    <col min="5" max="5" width="11.625" bestFit="1" customWidth="1"/>
    <col min="7" max="7" width="10.75" bestFit="1" customWidth="1"/>
    <col min="9" max="9" width="11.625" bestFit="1" customWidth="1"/>
    <col min="11" max="11" width="9.875" bestFit="1" customWidth="1"/>
    <col min="13" max="13" width="10.75" bestFit="1" customWidth="1"/>
    <col min="15" max="15" width="10.75" bestFit="1" customWidth="1"/>
    <col min="17" max="17" width="11.625" bestFit="1" customWidth="1"/>
    <col min="19" max="19" width="10.75" bestFit="1" customWidth="1"/>
    <col min="21" max="21" width="10.75" bestFit="1" customWidth="1"/>
    <col min="23" max="23" width="10.75" bestFit="1" customWidth="1"/>
    <col min="25" max="25" width="11.625" bestFit="1" customWidth="1"/>
    <col min="27" max="27" width="9.875" bestFit="1" customWidth="1"/>
  </cols>
  <sheetData>
    <row r="1" spans="1:28">
      <c r="A1" s="1" t="s">
        <v>2</v>
      </c>
    </row>
    <row r="2" spans="1:28" ht="48" customHeight="1" thickBot="1">
      <c r="B2" s="1734" t="s">
        <v>420</v>
      </c>
      <c r="C2" s="1734"/>
      <c r="D2" s="1734"/>
      <c r="E2" s="1734"/>
      <c r="F2" s="1734"/>
      <c r="G2" s="1734"/>
      <c r="H2" s="1734"/>
      <c r="I2" s="1734"/>
      <c r="J2" s="1734"/>
      <c r="K2" s="1734"/>
      <c r="L2" s="1734"/>
      <c r="M2" s="1734"/>
      <c r="N2" s="1734"/>
      <c r="O2" s="1734"/>
      <c r="P2" s="1734"/>
      <c r="Q2" s="1734"/>
      <c r="R2" s="1734"/>
      <c r="S2" s="1734"/>
      <c r="T2" s="1734"/>
      <c r="U2" s="1734"/>
      <c r="V2" s="1734"/>
      <c r="W2" s="1734"/>
      <c r="X2" s="1734"/>
      <c r="Y2" s="1734"/>
      <c r="Z2" s="1734"/>
      <c r="AA2" s="1734"/>
      <c r="AB2" s="1734"/>
    </row>
    <row r="3" spans="1:28" ht="15" customHeight="1" thickTop="1">
      <c r="B3" s="1735"/>
      <c r="C3" s="1738" t="s">
        <v>44</v>
      </c>
      <c r="D3" s="1738"/>
      <c r="E3" s="1738" t="s">
        <v>123</v>
      </c>
      <c r="F3" s="1738"/>
      <c r="G3" s="1738"/>
      <c r="H3" s="1738"/>
      <c r="I3" s="1738"/>
      <c r="J3" s="1738"/>
      <c r="K3" s="1738"/>
      <c r="L3" s="1738"/>
      <c r="M3" s="1738" t="s">
        <v>124</v>
      </c>
      <c r="N3" s="1738"/>
      <c r="O3" s="1738"/>
      <c r="P3" s="1738"/>
      <c r="Q3" s="1738"/>
      <c r="R3" s="1738"/>
      <c r="S3" s="1738" t="s">
        <v>45</v>
      </c>
      <c r="T3" s="1738"/>
      <c r="U3" s="1738"/>
      <c r="V3" s="1738"/>
      <c r="W3" s="1738"/>
      <c r="X3" s="1738"/>
      <c r="Y3" s="1738"/>
      <c r="Z3" s="1738"/>
      <c r="AA3" s="1738"/>
      <c r="AB3" s="1739"/>
    </row>
    <row r="4" spans="1:28" ht="32.25" customHeight="1">
      <c r="B4" s="1736"/>
      <c r="C4" s="1733" t="s">
        <v>127</v>
      </c>
      <c r="D4" s="1733" t="s">
        <v>128</v>
      </c>
      <c r="E4" s="1733" t="s">
        <v>46</v>
      </c>
      <c r="F4" s="1733"/>
      <c r="G4" s="1733" t="s">
        <v>1078</v>
      </c>
      <c r="H4" s="1733"/>
      <c r="I4" s="1733" t="s">
        <v>1077</v>
      </c>
      <c r="J4" s="1733"/>
      <c r="K4" s="1733" t="s">
        <v>1098</v>
      </c>
      <c r="L4" s="1733"/>
      <c r="M4" s="1733" t="s">
        <v>48</v>
      </c>
      <c r="N4" s="1733"/>
      <c r="O4" s="1733" t="s">
        <v>49</v>
      </c>
      <c r="P4" s="1733"/>
      <c r="Q4" s="1733" t="s">
        <v>1441</v>
      </c>
      <c r="R4" s="1733"/>
      <c r="S4" s="1733" t="s">
        <v>1065</v>
      </c>
      <c r="T4" s="1733"/>
      <c r="U4" s="1733" t="s">
        <v>1066</v>
      </c>
      <c r="V4" s="1733"/>
      <c r="W4" s="1733" t="s">
        <v>1067</v>
      </c>
      <c r="X4" s="1733"/>
      <c r="Y4" s="1733" t="s">
        <v>125</v>
      </c>
      <c r="Z4" s="1733"/>
      <c r="AA4" s="1733" t="s">
        <v>47</v>
      </c>
      <c r="AB4" s="1740"/>
    </row>
    <row r="5" spans="1:28" ht="15" customHeight="1">
      <c r="B5" s="1737"/>
      <c r="C5" s="1733"/>
      <c r="D5" s="1733"/>
      <c r="E5" s="202" t="s">
        <v>127</v>
      </c>
      <c r="F5" s="202" t="s">
        <v>128</v>
      </c>
      <c r="G5" s="202" t="s">
        <v>127</v>
      </c>
      <c r="H5" s="202" t="s">
        <v>128</v>
      </c>
      <c r="I5" s="202" t="s">
        <v>127</v>
      </c>
      <c r="J5" s="202" t="s">
        <v>128</v>
      </c>
      <c r="K5" s="202" t="s">
        <v>127</v>
      </c>
      <c r="L5" s="202" t="s">
        <v>128</v>
      </c>
      <c r="M5" s="202" t="s">
        <v>127</v>
      </c>
      <c r="N5" s="202" t="s">
        <v>128</v>
      </c>
      <c r="O5" s="202" t="s">
        <v>127</v>
      </c>
      <c r="P5" s="202" t="s">
        <v>128</v>
      </c>
      <c r="Q5" s="202" t="s">
        <v>127</v>
      </c>
      <c r="R5" s="202" t="s">
        <v>128</v>
      </c>
      <c r="S5" s="202" t="s">
        <v>127</v>
      </c>
      <c r="T5" s="202" t="s">
        <v>128</v>
      </c>
      <c r="U5" s="202" t="s">
        <v>127</v>
      </c>
      <c r="V5" s="202" t="s">
        <v>128</v>
      </c>
      <c r="W5" s="202" t="s">
        <v>127</v>
      </c>
      <c r="X5" s="202" t="s">
        <v>128</v>
      </c>
      <c r="Y5" s="202" t="s">
        <v>127</v>
      </c>
      <c r="Z5" s="202" t="s">
        <v>128</v>
      </c>
      <c r="AA5" s="202" t="s">
        <v>127</v>
      </c>
      <c r="AB5" s="203" t="s">
        <v>128</v>
      </c>
    </row>
    <row r="6" spans="1:28" ht="15" customHeight="1">
      <c r="B6" s="204" t="s">
        <v>421</v>
      </c>
      <c r="C6" s="205">
        <v>45</v>
      </c>
      <c r="D6" s="206">
        <v>0.39823008849557523</v>
      </c>
      <c r="E6" s="205">
        <v>13</v>
      </c>
      <c r="F6" s="206">
        <v>0.65</v>
      </c>
      <c r="G6" s="205">
        <v>5</v>
      </c>
      <c r="H6" s="206">
        <v>0.26315789473684209</v>
      </c>
      <c r="I6" s="205">
        <v>24</v>
      </c>
      <c r="J6" s="206">
        <v>0.4</v>
      </c>
      <c r="K6" s="205">
        <v>3</v>
      </c>
      <c r="L6" s="206">
        <v>0.21428571428571427</v>
      </c>
      <c r="M6" s="205">
        <v>5</v>
      </c>
      <c r="N6" s="206">
        <v>0.25</v>
      </c>
      <c r="O6" s="205">
        <v>12</v>
      </c>
      <c r="P6" s="206">
        <v>0.2857142857142857</v>
      </c>
      <c r="Q6" s="205">
        <v>28</v>
      </c>
      <c r="R6" s="206">
        <v>0.5490196078431373</v>
      </c>
      <c r="S6" s="205">
        <v>18</v>
      </c>
      <c r="T6" s="206">
        <v>0.339622641509434</v>
      </c>
      <c r="U6" s="205">
        <v>9</v>
      </c>
      <c r="V6" s="206">
        <v>0.34615384615384615</v>
      </c>
      <c r="W6" s="205">
        <v>7</v>
      </c>
      <c r="X6" s="206">
        <v>0.46666666666666662</v>
      </c>
      <c r="Y6" s="205">
        <v>9</v>
      </c>
      <c r="Z6" s="206">
        <v>0.69230769230769229</v>
      </c>
      <c r="AA6" s="205">
        <v>2</v>
      </c>
      <c r="AB6" s="207">
        <v>0.33333333333333326</v>
      </c>
    </row>
    <row r="7" spans="1:28" ht="15" customHeight="1">
      <c r="B7" s="208" t="s">
        <v>422</v>
      </c>
      <c r="C7" s="209">
        <v>66</v>
      </c>
      <c r="D7" s="210">
        <v>0.58407079646017701</v>
      </c>
      <c r="E7" s="209">
        <v>6</v>
      </c>
      <c r="F7" s="210">
        <v>0.3</v>
      </c>
      <c r="G7" s="209">
        <v>14</v>
      </c>
      <c r="H7" s="210">
        <v>0.73684210526315785</v>
      </c>
      <c r="I7" s="209">
        <v>36</v>
      </c>
      <c r="J7" s="210">
        <v>0.6</v>
      </c>
      <c r="K7" s="209">
        <v>10</v>
      </c>
      <c r="L7" s="210">
        <v>0.7142857142857143</v>
      </c>
      <c r="M7" s="209">
        <v>15</v>
      </c>
      <c r="N7" s="210">
        <v>0.75</v>
      </c>
      <c r="O7" s="209">
        <v>29</v>
      </c>
      <c r="P7" s="210">
        <v>0.69047619047619047</v>
      </c>
      <c r="Q7" s="209">
        <v>22</v>
      </c>
      <c r="R7" s="210">
        <v>0.43137254901960786</v>
      </c>
      <c r="S7" s="209">
        <v>35</v>
      </c>
      <c r="T7" s="210">
        <v>0.660377358490566</v>
      </c>
      <c r="U7" s="209">
        <v>17</v>
      </c>
      <c r="V7" s="210">
        <v>0.65384615384615385</v>
      </c>
      <c r="W7" s="209">
        <v>7</v>
      </c>
      <c r="X7" s="210">
        <v>0.46666666666666662</v>
      </c>
      <c r="Y7" s="209">
        <v>4</v>
      </c>
      <c r="Z7" s="210">
        <v>0.30769230769230771</v>
      </c>
      <c r="AA7" s="209">
        <v>3</v>
      </c>
      <c r="AB7" s="211">
        <v>0.5</v>
      </c>
    </row>
    <row r="8" spans="1:28" ht="15" customHeight="1">
      <c r="B8" s="208" t="s">
        <v>47</v>
      </c>
      <c r="C8" s="209">
        <v>2</v>
      </c>
      <c r="D8" s="210">
        <v>1.7699115044247787E-2</v>
      </c>
      <c r="E8" s="209">
        <v>1</v>
      </c>
      <c r="F8" s="210">
        <v>0.05</v>
      </c>
      <c r="G8" s="209">
        <v>0</v>
      </c>
      <c r="H8" s="210">
        <v>0</v>
      </c>
      <c r="I8" s="209">
        <v>0</v>
      </c>
      <c r="J8" s="210">
        <v>0</v>
      </c>
      <c r="K8" s="209">
        <v>1</v>
      </c>
      <c r="L8" s="210">
        <v>7.1428571428571425E-2</v>
      </c>
      <c r="M8" s="209">
        <v>0</v>
      </c>
      <c r="N8" s="210">
        <v>0</v>
      </c>
      <c r="O8" s="209">
        <v>1</v>
      </c>
      <c r="P8" s="210">
        <v>2.3809523809523808E-2</v>
      </c>
      <c r="Q8" s="209">
        <v>1</v>
      </c>
      <c r="R8" s="210">
        <v>1.9607843137254902E-2</v>
      </c>
      <c r="S8" s="209">
        <v>0</v>
      </c>
      <c r="T8" s="210">
        <v>0</v>
      </c>
      <c r="U8" s="209">
        <v>0</v>
      </c>
      <c r="V8" s="210">
        <v>0</v>
      </c>
      <c r="W8" s="209">
        <v>1</v>
      </c>
      <c r="X8" s="210">
        <v>6.6666666666666666E-2</v>
      </c>
      <c r="Y8" s="209">
        <v>0</v>
      </c>
      <c r="Z8" s="210">
        <v>0</v>
      </c>
      <c r="AA8" s="209">
        <v>1</v>
      </c>
      <c r="AB8" s="211">
        <v>0.16666666666666663</v>
      </c>
    </row>
    <row r="9" spans="1:28" s="86" customFormat="1" ht="15" customHeight="1">
      <c r="B9" s="113" t="s">
        <v>1269</v>
      </c>
      <c r="C9" s="42">
        <v>113</v>
      </c>
      <c r="D9" s="41">
        <v>1</v>
      </c>
      <c r="E9" s="42">
        <v>20</v>
      </c>
      <c r="F9" s="41">
        <v>1</v>
      </c>
      <c r="G9" s="42">
        <v>19</v>
      </c>
      <c r="H9" s="41">
        <v>1</v>
      </c>
      <c r="I9" s="42">
        <v>60</v>
      </c>
      <c r="J9" s="41">
        <v>1</v>
      </c>
      <c r="K9" s="42">
        <v>14</v>
      </c>
      <c r="L9" s="41">
        <v>1</v>
      </c>
      <c r="M9" s="42">
        <v>20</v>
      </c>
      <c r="N9" s="41">
        <v>1</v>
      </c>
      <c r="O9" s="42">
        <v>42</v>
      </c>
      <c r="P9" s="41">
        <v>1</v>
      </c>
      <c r="Q9" s="42">
        <v>51</v>
      </c>
      <c r="R9" s="41">
        <v>1</v>
      </c>
      <c r="S9" s="42">
        <v>53</v>
      </c>
      <c r="T9" s="41">
        <v>1</v>
      </c>
      <c r="U9" s="42">
        <v>26</v>
      </c>
      <c r="V9" s="41">
        <v>1</v>
      </c>
      <c r="W9" s="42">
        <v>15</v>
      </c>
      <c r="X9" s="41">
        <v>1</v>
      </c>
      <c r="Y9" s="42">
        <v>13</v>
      </c>
      <c r="Z9" s="41">
        <v>1</v>
      </c>
      <c r="AA9" s="92">
        <v>6</v>
      </c>
      <c r="AB9" s="56">
        <v>1</v>
      </c>
    </row>
    <row r="10" spans="1:28">
      <c r="B10" s="278" t="s">
        <v>215</v>
      </c>
      <c r="C10" s="1527">
        <v>11565699.727272727</v>
      </c>
      <c r="D10" s="1527"/>
      <c r="E10" s="1527">
        <v>24807041.666666668</v>
      </c>
      <c r="F10" s="1527"/>
      <c r="G10" s="1527">
        <v>2928767.2</v>
      </c>
      <c r="H10" s="1527"/>
      <c r="I10" s="1527">
        <v>7809964.041666667</v>
      </c>
      <c r="J10" s="1527"/>
      <c r="K10" s="1527">
        <v>3041105</v>
      </c>
      <c r="L10" s="1527"/>
      <c r="M10" s="1527">
        <v>11399508.75</v>
      </c>
      <c r="N10" s="1527"/>
      <c r="O10" s="1527">
        <v>4432819.5</v>
      </c>
      <c r="P10" s="1527"/>
      <c r="Q10" s="1527">
        <v>14646389.964285715</v>
      </c>
      <c r="R10" s="1527"/>
      <c r="S10" s="1527">
        <v>1243584.7777777778</v>
      </c>
      <c r="T10" s="1527"/>
      <c r="U10" s="1527">
        <v>6365294.75</v>
      </c>
      <c r="V10" s="1527"/>
      <c r="W10" s="1527">
        <v>3620263</v>
      </c>
      <c r="X10" s="1527"/>
      <c r="Y10" s="1527">
        <v>45466556.555555552</v>
      </c>
      <c r="Z10" s="1528"/>
      <c r="AA10" s="1529">
        <v>521527</v>
      </c>
      <c r="AB10" s="1530"/>
    </row>
    <row r="11" spans="1:28" ht="15" thickBot="1">
      <c r="B11" s="279" t="s">
        <v>289</v>
      </c>
      <c r="C11" s="1531">
        <v>508890788</v>
      </c>
      <c r="D11" s="1531"/>
      <c r="E11" s="1531">
        <v>297684500</v>
      </c>
      <c r="F11" s="1531"/>
      <c r="G11" s="1531">
        <v>14643836</v>
      </c>
      <c r="H11" s="1531"/>
      <c r="I11" s="1531">
        <v>187439137</v>
      </c>
      <c r="J11" s="1531"/>
      <c r="K11" s="1531">
        <v>9123315</v>
      </c>
      <c r="L11" s="1531"/>
      <c r="M11" s="1531">
        <v>45598035</v>
      </c>
      <c r="N11" s="1531"/>
      <c r="O11" s="1531">
        <v>53193834</v>
      </c>
      <c r="P11" s="1531"/>
      <c r="Q11" s="1531">
        <v>410098919</v>
      </c>
      <c r="R11" s="1531"/>
      <c r="S11" s="1531">
        <v>22384526</v>
      </c>
      <c r="T11" s="1531"/>
      <c r="U11" s="1531">
        <v>50922358</v>
      </c>
      <c r="V11" s="1531"/>
      <c r="W11" s="1531">
        <v>25341841</v>
      </c>
      <c r="X11" s="1531"/>
      <c r="Y11" s="1531">
        <v>409199009</v>
      </c>
      <c r="Z11" s="1532"/>
      <c r="AA11" s="1533">
        <v>1043054</v>
      </c>
      <c r="AB11" s="1534"/>
    </row>
    <row r="12" spans="1:28" ht="15" thickTop="1">
      <c r="B12" s="1732" t="s">
        <v>1457</v>
      </c>
      <c r="C12" s="1732"/>
      <c r="D12" s="1732"/>
      <c r="E12" s="1732"/>
      <c r="F12" s="1732"/>
      <c r="G12" s="1732"/>
      <c r="H12" s="1732"/>
      <c r="I12" s="1732"/>
      <c r="J12" s="1732"/>
      <c r="K12" s="1732"/>
      <c r="L12" s="1732"/>
      <c r="M12" s="1732"/>
      <c r="N12" s="1732"/>
      <c r="O12" s="1732"/>
      <c r="P12" s="1732"/>
      <c r="Q12" s="1732"/>
      <c r="R12" s="1732"/>
      <c r="S12" s="1732"/>
      <c r="T12" s="1732"/>
      <c r="U12" s="1732"/>
      <c r="V12" s="1732"/>
      <c r="W12" s="1732"/>
      <c r="X12" s="1732"/>
      <c r="Y12" s="1732"/>
      <c r="Z12" s="1732"/>
      <c r="AA12" s="1732"/>
    </row>
    <row r="15" spans="1:28" ht="15.75" customHeight="1"/>
  </sheetData>
  <mergeCells count="21">
    <mergeCell ref="B2:AB2"/>
    <mergeCell ref="B3:B5"/>
    <mergeCell ref="C3:D3"/>
    <mergeCell ref="E3:L3"/>
    <mergeCell ref="M3:R3"/>
    <mergeCell ref="S3:AB3"/>
    <mergeCell ref="C4:C5"/>
    <mergeCell ref="D4:D5"/>
    <mergeCell ref="E4:F4"/>
    <mergeCell ref="G4:H4"/>
    <mergeCell ref="U4:V4"/>
    <mergeCell ref="W4:X4"/>
    <mergeCell ref="Y4:Z4"/>
    <mergeCell ref="AA4:AB4"/>
    <mergeCell ref="B12:AA12"/>
    <mergeCell ref="I4:J4"/>
    <mergeCell ref="K4:L4"/>
    <mergeCell ref="M4:N4"/>
    <mergeCell ref="O4:P4"/>
    <mergeCell ref="Q4:R4"/>
    <mergeCell ref="S4:T4"/>
  </mergeCells>
  <hyperlinks>
    <hyperlink ref="A1" location="Índice!A1" display="Índice!A1"/>
  </hyperlinks>
  <pageMargins left="0.511811024" right="0.511811024" top="0.78740157499999996" bottom="0.78740157499999996" header="0.31496062000000002" footer="0.3149606200000000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0"/>
  <sheetViews>
    <sheetView topLeftCell="G20" zoomScaleNormal="100" workbookViewId="0">
      <selection activeCell="K46" sqref="K46"/>
    </sheetView>
  </sheetViews>
  <sheetFormatPr defaultRowHeight="14.25"/>
  <cols>
    <col min="2" max="2" width="33.375" customWidth="1"/>
    <col min="4" max="5" width="13.375" customWidth="1"/>
    <col min="6" max="7" width="12.25" customWidth="1"/>
    <col min="8" max="8" width="11.625" customWidth="1"/>
    <col min="9" max="10" width="12.25" customWidth="1"/>
    <col min="11" max="11" width="13.375" customWidth="1"/>
    <col min="12" max="14" width="12.25" customWidth="1"/>
    <col min="15" max="15" width="13.375" customWidth="1"/>
    <col min="16" max="16" width="9.75" customWidth="1"/>
  </cols>
  <sheetData>
    <row r="1" spans="1:28">
      <c r="A1" s="1" t="s">
        <v>2</v>
      </c>
    </row>
    <row r="3" spans="1:28" ht="63" customHeight="1" thickBot="1">
      <c r="B3" s="1734" t="s">
        <v>1099</v>
      </c>
      <c r="C3" s="1734"/>
      <c r="D3" s="1734"/>
      <c r="E3" s="1734"/>
      <c r="F3" s="1734"/>
      <c r="G3" s="1734"/>
      <c r="H3" s="1734"/>
      <c r="I3" s="1734"/>
      <c r="J3" s="1734"/>
      <c r="K3" s="1734"/>
      <c r="L3" s="1734"/>
      <c r="M3" s="1734"/>
      <c r="N3" s="1734"/>
      <c r="O3" s="1734"/>
      <c r="P3" s="1734"/>
      <c r="Q3" s="1734"/>
      <c r="R3" s="1734"/>
      <c r="S3" s="1734"/>
      <c r="T3" s="1734"/>
      <c r="U3" s="1734"/>
      <c r="V3" s="1734"/>
      <c r="W3" s="1734"/>
      <c r="X3" s="1734"/>
      <c r="Y3" s="1734"/>
      <c r="Z3" s="1734"/>
      <c r="AA3" s="1734"/>
      <c r="AB3" s="1734"/>
    </row>
    <row r="4" spans="1:28" ht="15" customHeight="1" thickTop="1">
      <c r="B4" s="1735"/>
      <c r="C4" s="1738" t="s">
        <v>44</v>
      </c>
      <c r="D4" s="1738"/>
      <c r="E4" s="1738" t="s">
        <v>123</v>
      </c>
      <c r="F4" s="1738"/>
      <c r="G4" s="1738"/>
      <c r="H4" s="1738"/>
      <c r="I4" s="1738"/>
      <c r="J4" s="1738"/>
      <c r="K4" s="1738"/>
      <c r="L4" s="1738"/>
      <c r="M4" s="1738" t="s">
        <v>124</v>
      </c>
      <c r="N4" s="1738"/>
      <c r="O4" s="1738"/>
      <c r="P4" s="1738"/>
      <c r="Q4" s="1738"/>
      <c r="R4" s="1738"/>
      <c r="S4" s="1738" t="s">
        <v>45</v>
      </c>
      <c r="T4" s="1738"/>
      <c r="U4" s="1738"/>
      <c r="V4" s="1738"/>
      <c r="W4" s="1738"/>
      <c r="X4" s="1738"/>
      <c r="Y4" s="1738"/>
      <c r="Z4" s="1738"/>
      <c r="AA4" s="1738"/>
      <c r="AB4" s="1739"/>
    </row>
    <row r="5" spans="1:28" ht="27.95" customHeight="1">
      <c r="B5" s="1736"/>
      <c r="C5" s="1733" t="s">
        <v>127</v>
      </c>
      <c r="D5" s="1733" t="s">
        <v>128</v>
      </c>
      <c r="E5" s="1733" t="s">
        <v>46</v>
      </c>
      <c r="F5" s="1733"/>
      <c r="G5" s="1733" t="s">
        <v>1078</v>
      </c>
      <c r="H5" s="1733"/>
      <c r="I5" s="1733" t="s">
        <v>1077</v>
      </c>
      <c r="J5" s="1733"/>
      <c r="K5" s="1733" t="s">
        <v>1098</v>
      </c>
      <c r="L5" s="1733"/>
      <c r="M5" s="1733" t="s">
        <v>48</v>
      </c>
      <c r="N5" s="1733"/>
      <c r="O5" s="1733" t="s">
        <v>49</v>
      </c>
      <c r="P5" s="1733"/>
      <c r="Q5" s="1733" t="s">
        <v>1441</v>
      </c>
      <c r="R5" s="1733"/>
      <c r="S5" s="1733" t="s">
        <v>1065</v>
      </c>
      <c r="T5" s="1733"/>
      <c r="U5" s="1733" t="s">
        <v>1066</v>
      </c>
      <c r="V5" s="1733"/>
      <c r="W5" s="1733" t="s">
        <v>1067</v>
      </c>
      <c r="X5" s="1733"/>
      <c r="Y5" s="1733" t="s">
        <v>125</v>
      </c>
      <c r="Z5" s="1733"/>
      <c r="AA5" s="1733" t="s">
        <v>47</v>
      </c>
      <c r="AB5" s="1740"/>
    </row>
    <row r="6" spans="1:28" ht="15" customHeight="1">
      <c r="B6" s="1737"/>
      <c r="C6" s="1733"/>
      <c r="D6" s="1733"/>
      <c r="E6" s="825" t="s">
        <v>127</v>
      </c>
      <c r="F6" s="825" t="s">
        <v>128</v>
      </c>
      <c r="G6" s="825" t="s">
        <v>127</v>
      </c>
      <c r="H6" s="825" t="s">
        <v>128</v>
      </c>
      <c r="I6" s="825" t="s">
        <v>127</v>
      </c>
      <c r="J6" s="825" t="s">
        <v>128</v>
      </c>
      <c r="K6" s="825" t="s">
        <v>127</v>
      </c>
      <c r="L6" s="825" t="s">
        <v>128</v>
      </c>
      <c r="M6" s="825" t="s">
        <v>127</v>
      </c>
      <c r="N6" s="825" t="s">
        <v>128</v>
      </c>
      <c r="O6" s="825" t="s">
        <v>127</v>
      </c>
      <c r="P6" s="825" t="s">
        <v>128</v>
      </c>
      <c r="Q6" s="825" t="s">
        <v>127</v>
      </c>
      <c r="R6" s="825" t="s">
        <v>128</v>
      </c>
      <c r="S6" s="825" t="s">
        <v>127</v>
      </c>
      <c r="T6" s="825" t="s">
        <v>128</v>
      </c>
      <c r="U6" s="825" t="s">
        <v>127</v>
      </c>
      <c r="V6" s="825" t="s">
        <v>128</v>
      </c>
      <c r="W6" s="825" t="s">
        <v>127</v>
      </c>
      <c r="X6" s="825" t="s">
        <v>128</v>
      </c>
      <c r="Y6" s="825" t="s">
        <v>127</v>
      </c>
      <c r="Z6" s="825" t="s">
        <v>128</v>
      </c>
      <c r="AA6" s="825" t="s">
        <v>127</v>
      </c>
      <c r="AB6" s="826" t="s">
        <v>128</v>
      </c>
    </row>
    <row r="7" spans="1:28" s="782" customFormat="1" ht="15" customHeight="1">
      <c r="B7" s="204" t="s">
        <v>1314</v>
      </c>
      <c r="C7" s="205">
        <f>C13-(C11+C12)</f>
        <v>45</v>
      </c>
      <c r="D7" s="206">
        <f t="shared" ref="D7:AB7" si="0">D13-(D11+D12)</f>
        <v>0.39823008849557517</v>
      </c>
      <c r="E7" s="205">
        <f t="shared" si="0"/>
        <v>13</v>
      </c>
      <c r="F7" s="206">
        <f t="shared" si="0"/>
        <v>0.65</v>
      </c>
      <c r="G7" s="205">
        <f t="shared" si="0"/>
        <v>5</v>
      </c>
      <c r="H7" s="206">
        <f t="shared" si="0"/>
        <v>0.26315789473684215</v>
      </c>
      <c r="I7" s="205">
        <f t="shared" si="0"/>
        <v>24</v>
      </c>
      <c r="J7" s="206">
        <f t="shared" si="0"/>
        <v>0.4</v>
      </c>
      <c r="K7" s="205">
        <f t="shared" si="0"/>
        <v>3</v>
      </c>
      <c r="L7" s="206">
        <f t="shared" si="0"/>
        <v>0.2142857142857143</v>
      </c>
      <c r="M7" s="205">
        <f t="shared" si="0"/>
        <v>5</v>
      </c>
      <c r="N7" s="206">
        <f t="shared" si="0"/>
        <v>0.25</v>
      </c>
      <c r="O7" s="205">
        <f t="shared" si="0"/>
        <v>12</v>
      </c>
      <c r="P7" s="206">
        <f t="shared" si="0"/>
        <v>0.2857142857142857</v>
      </c>
      <c r="Q7" s="205">
        <f t="shared" si="0"/>
        <v>28</v>
      </c>
      <c r="R7" s="206">
        <f t="shared" si="0"/>
        <v>0.5490196078431373</v>
      </c>
      <c r="S7" s="205">
        <f t="shared" si="0"/>
        <v>18</v>
      </c>
      <c r="T7" s="206">
        <f t="shared" si="0"/>
        <v>0.339622641509434</v>
      </c>
      <c r="U7" s="205">
        <f t="shared" si="0"/>
        <v>9</v>
      </c>
      <c r="V7" s="206">
        <f t="shared" si="0"/>
        <v>0.34615384615384615</v>
      </c>
      <c r="W7" s="205">
        <f t="shared" si="0"/>
        <v>7</v>
      </c>
      <c r="X7" s="206">
        <f t="shared" si="0"/>
        <v>0.46666666666666667</v>
      </c>
      <c r="Y7" s="205">
        <f t="shared" si="0"/>
        <v>9</v>
      </c>
      <c r="Z7" s="206">
        <f t="shared" si="0"/>
        <v>0.69230769230769229</v>
      </c>
      <c r="AA7" s="205">
        <f t="shared" si="0"/>
        <v>2</v>
      </c>
      <c r="AB7" s="207">
        <f t="shared" si="0"/>
        <v>0.33333333333333337</v>
      </c>
    </row>
    <row r="8" spans="1:28" s="782" customFormat="1" ht="19.5" customHeight="1">
      <c r="B8" s="208" t="s">
        <v>1021</v>
      </c>
      <c r="C8" s="209">
        <v>13</v>
      </c>
      <c r="D8" s="210">
        <v>0.11504424778761062</v>
      </c>
      <c r="E8" s="209">
        <v>1</v>
      </c>
      <c r="F8" s="210">
        <v>0.05</v>
      </c>
      <c r="G8" s="209">
        <v>3</v>
      </c>
      <c r="H8" s="210">
        <v>0.15789473684210525</v>
      </c>
      <c r="I8" s="209">
        <v>8</v>
      </c>
      <c r="J8" s="210">
        <v>0.13333333333333333</v>
      </c>
      <c r="K8" s="209">
        <v>1</v>
      </c>
      <c r="L8" s="210">
        <v>7.1428571428571425E-2</v>
      </c>
      <c r="M8" s="209">
        <v>0</v>
      </c>
      <c r="N8" s="210">
        <v>0</v>
      </c>
      <c r="O8" s="209">
        <v>6</v>
      </c>
      <c r="P8" s="210">
        <v>0.14285714285714285</v>
      </c>
      <c r="Q8" s="209">
        <v>7</v>
      </c>
      <c r="R8" s="210">
        <v>0.13725490196078433</v>
      </c>
      <c r="S8" s="209">
        <v>5</v>
      </c>
      <c r="T8" s="210">
        <v>9.4339622641509441E-2</v>
      </c>
      <c r="U8" s="209">
        <v>2</v>
      </c>
      <c r="V8" s="210">
        <v>7.6923076923076927E-2</v>
      </c>
      <c r="W8" s="209">
        <v>2</v>
      </c>
      <c r="X8" s="210">
        <v>0.13333333333333333</v>
      </c>
      <c r="Y8" s="209">
        <v>3</v>
      </c>
      <c r="Z8" s="210">
        <v>0.23076923076923075</v>
      </c>
      <c r="AA8" s="209">
        <v>1</v>
      </c>
      <c r="AB8" s="211">
        <v>0.16666666666666663</v>
      </c>
    </row>
    <row r="9" spans="1:28" s="782" customFormat="1" ht="15" customHeight="1">
      <c r="B9" s="208" t="s">
        <v>1313</v>
      </c>
      <c r="C9" s="209">
        <v>20</v>
      </c>
      <c r="D9" s="210">
        <v>0.17699115044247787</v>
      </c>
      <c r="E9" s="209">
        <v>6</v>
      </c>
      <c r="F9" s="210">
        <v>0.3</v>
      </c>
      <c r="G9" s="209">
        <v>2</v>
      </c>
      <c r="H9" s="210">
        <v>0.10526315789473684</v>
      </c>
      <c r="I9" s="209">
        <v>10</v>
      </c>
      <c r="J9" s="210">
        <v>0.16666666666666663</v>
      </c>
      <c r="K9" s="209">
        <v>2</v>
      </c>
      <c r="L9" s="210">
        <v>0.14285714285714285</v>
      </c>
      <c r="M9" s="209">
        <v>1</v>
      </c>
      <c r="N9" s="210">
        <v>0.05</v>
      </c>
      <c r="O9" s="209">
        <v>6</v>
      </c>
      <c r="P9" s="210">
        <v>0.14285714285714285</v>
      </c>
      <c r="Q9" s="209">
        <v>13</v>
      </c>
      <c r="R9" s="210">
        <v>0.25490196078431371</v>
      </c>
      <c r="S9" s="209">
        <v>10</v>
      </c>
      <c r="T9" s="210">
        <v>0.18867924528301888</v>
      </c>
      <c r="U9" s="209">
        <v>3</v>
      </c>
      <c r="V9" s="210">
        <v>0.11538461538461539</v>
      </c>
      <c r="W9" s="209">
        <v>5</v>
      </c>
      <c r="X9" s="210">
        <v>0.33333333333333331</v>
      </c>
      <c r="Y9" s="209">
        <v>1</v>
      </c>
      <c r="Z9" s="210">
        <v>7.6923076923076927E-2</v>
      </c>
      <c r="AA9" s="209">
        <v>1</v>
      </c>
      <c r="AB9" s="211">
        <v>0.16666666666666663</v>
      </c>
    </row>
    <row r="10" spans="1:28" s="782" customFormat="1" ht="15" customHeight="1">
      <c r="B10" s="208" t="s">
        <v>1100</v>
      </c>
      <c r="C10" s="209">
        <v>12</v>
      </c>
      <c r="D10" s="210">
        <v>0.10619469026548672</v>
      </c>
      <c r="E10" s="209">
        <v>6</v>
      </c>
      <c r="F10" s="210">
        <v>0.3</v>
      </c>
      <c r="G10" s="209">
        <v>0</v>
      </c>
      <c r="H10" s="210">
        <v>0</v>
      </c>
      <c r="I10" s="209">
        <v>6</v>
      </c>
      <c r="J10" s="210">
        <v>0.1</v>
      </c>
      <c r="K10" s="209">
        <v>0</v>
      </c>
      <c r="L10" s="210">
        <v>0</v>
      </c>
      <c r="M10" s="209">
        <v>4</v>
      </c>
      <c r="N10" s="210">
        <v>0.2</v>
      </c>
      <c r="O10" s="209">
        <v>0</v>
      </c>
      <c r="P10" s="210">
        <v>0</v>
      </c>
      <c r="Q10" s="209">
        <v>8</v>
      </c>
      <c r="R10" s="210">
        <v>0.15686274509803921</v>
      </c>
      <c r="S10" s="209">
        <v>3</v>
      </c>
      <c r="T10" s="210">
        <v>5.6603773584905662E-2</v>
      </c>
      <c r="U10" s="209">
        <v>4</v>
      </c>
      <c r="V10" s="210">
        <v>0.15384615384615385</v>
      </c>
      <c r="W10" s="209">
        <v>0</v>
      </c>
      <c r="X10" s="210">
        <v>0</v>
      </c>
      <c r="Y10" s="209">
        <v>5</v>
      </c>
      <c r="Z10" s="210">
        <v>0.38461538461538464</v>
      </c>
      <c r="AA10" s="209">
        <v>0</v>
      </c>
      <c r="AB10" s="211">
        <v>0</v>
      </c>
    </row>
    <row r="11" spans="1:28" ht="15" customHeight="1">
      <c r="B11" s="208" t="s">
        <v>422</v>
      </c>
      <c r="C11" s="209">
        <v>66</v>
      </c>
      <c r="D11" s="210">
        <v>0.58407079646017701</v>
      </c>
      <c r="E11" s="209">
        <v>6</v>
      </c>
      <c r="F11" s="210">
        <v>0.3</v>
      </c>
      <c r="G11" s="209">
        <v>14</v>
      </c>
      <c r="H11" s="210">
        <v>0.73684210526315785</v>
      </c>
      <c r="I11" s="209">
        <v>36</v>
      </c>
      <c r="J11" s="210">
        <v>0.6</v>
      </c>
      <c r="K11" s="209">
        <v>10</v>
      </c>
      <c r="L11" s="210">
        <v>0.7142857142857143</v>
      </c>
      <c r="M11" s="209">
        <v>15</v>
      </c>
      <c r="N11" s="210">
        <v>0.75</v>
      </c>
      <c r="O11" s="209">
        <v>29</v>
      </c>
      <c r="P11" s="210">
        <v>0.69047619047619047</v>
      </c>
      <c r="Q11" s="209">
        <v>22</v>
      </c>
      <c r="R11" s="210">
        <v>0.43137254901960786</v>
      </c>
      <c r="S11" s="209">
        <v>35</v>
      </c>
      <c r="T11" s="210">
        <v>0.660377358490566</v>
      </c>
      <c r="U11" s="209">
        <v>17</v>
      </c>
      <c r="V11" s="210">
        <v>0.65384615384615385</v>
      </c>
      <c r="W11" s="209">
        <v>7</v>
      </c>
      <c r="X11" s="210">
        <v>0.46666666666666662</v>
      </c>
      <c r="Y11" s="209">
        <v>4</v>
      </c>
      <c r="Z11" s="210">
        <v>0.30769230769230771</v>
      </c>
      <c r="AA11" s="209">
        <v>3</v>
      </c>
      <c r="AB11" s="211">
        <v>0.5</v>
      </c>
    </row>
    <row r="12" spans="1:28" ht="15" customHeight="1">
      <c r="B12" s="208" t="s">
        <v>47</v>
      </c>
      <c r="C12" s="209">
        <v>2</v>
      </c>
      <c r="D12" s="210">
        <v>1.7699115044247787E-2</v>
      </c>
      <c r="E12" s="209">
        <v>1</v>
      </c>
      <c r="F12" s="210">
        <v>0.05</v>
      </c>
      <c r="G12" s="209">
        <v>0</v>
      </c>
      <c r="H12" s="210">
        <v>0</v>
      </c>
      <c r="I12" s="209">
        <v>0</v>
      </c>
      <c r="J12" s="210">
        <v>0</v>
      </c>
      <c r="K12" s="209">
        <v>1</v>
      </c>
      <c r="L12" s="210">
        <v>7.1428571428571425E-2</v>
      </c>
      <c r="M12" s="209">
        <v>0</v>
      </c>
      <c r="N12" s="210">
        <v>0</v>
      </c>
      <c r="O12" s="209">
        <v>1</v>
      </c>
      <c r="P12" s="210">
        <v>2.3809523809523808E-2</v>
      </c>
      <c r="Q12" s="209">
        <v>1</v>
      </c>
      <c r="R12" s="210">
        <v>1.9607843137254902E-2</v>
      </c>
      <c r="S12" s="209">
        <v>0</v>
      </c>
      <c r="T12" s="210">
        <v>0</v>
      </c>
      <c r="U12" s="209">
        <v>0</v>
      </c>
      <c r="V12" s="210">
        <v>0</v>
      </c>
      <c r="W12" s="209">
        <v>1</v>
      </c>
      <c r="X12" s="210">
        <v>6.6666666666666666E-2</v>
      </c>
      <c r="Y12" s="209">
        <v>0</v>
      </c>
      <c r="Z12" s="210">
        <v>0</v>
      </c>
      <c r="AA12" s="209">
        <v>1</v>
      </c>
      <c r="AB12" s="211">
        <v>0.16666666666666663</v>
      </c>
    </row>
    <row r="13" spans="1:28" s="86" customFormat="1" ht="15" customHeight="1" thickBot="1">
      <c r="B13" s="874" t="s">
        <v>1269</v>
      </c>
      <c r="C13" s="875">
        <v>113</v>
      </c>
      <c r="D13" s="57">
        <v>1</v>
      </c>
      <c r="E13" s="875">
        <v>20</v>
      </c>
      <c r="F13" s="57">
        <v>1</v>
      </c>
      <c r="G13" s="875">
        <v>19</v>
      </c>
      <c r="H13" s="57">
        <v>1</v>
      </c>
      <c r="I13" s="875">
        <v>60</v>
      </c>
      <c r="J13" s="57">
        <v>1</v>
      </c>
      <c r="K13" s="875">
        <v>14</v>
      </c>
      <c r="L13" s="57">
        <v>1</v>
      </c>
      <c r="M13" s="875">
        <v>20</v>
      </c>
      <c r="N13" s="57">
        <v>1</v>
      </c>
      <c r="O13" s="875">
        <v>42</v>
      </c>
      <c r="P13" s="57">
        <v>1</v>
      </c>
      <c r="Q13" s="875">
        <v>51</v>
      </c>
      <c r="R13" s="57">
        <v>1</v>
      </c>
      <c r="S13" s="875">
        <v>53</v>
      </c>
      <c r="T13" s="57">
        <v>1</v>
      </c>
      <c r="U13" s="875">
        <v>26</v>
      </c>
      <c r="V13" s="57">
        <v>1</v>
      </c>
      <c r="W13" s="875">
        <v>15</v>
      </c>
      <c r="X13" s="57">
        <v>1</v>
      </c>
      <c r="Y13" s="875">
        <v>13</v>
      </c>
      <c r="Z13" s="57">
        <v>1</v>
      </c>
      <c r="AA13" s="876">
        <v>6</v>
      </c>
      <c r="AB13" s="58">
        <v>1</v>
      </c>
    </row>
    <row r="14" spans="1:28" ht="15" thickTop="1">
      <c r="B14" s="1732" t="s">
        <v>1457</v>
      </c>
      <c r="C14" s="1732"/>
      <c r="D14" s="1732"/>
      <c r="E14" s="1732"/>
      <c r="F14" s="1732"/>
      <c r="G14" s="1732"/>
      <c r="H14" s="1732"/>
      <c r="I14" s="1732"/>
      <c r="J14" s="1732"/>
      <c r="K14" s="1732"/>
      <c r="L14" s="1732"/>
      <c r="M14" s="1732"/>
      <c r="N14" s="1732"/>
      <c r="O14" s="1732"/>
      <c r="P14" s="1732"/>
      <c r="Q14" s="1732"/>
      <c r="R14" s="1732"/>
      <c r="S14" s="1732"/>
      <c r="T14" s="1732"/>
      <c r="U14" s="1732"/>
      <c r="V14" s="1732"/>
      <c r="W14" s="1732"/>
      <c r="X14" s="1732"/>
      <c r="Y14" s="1732"/>
      <c r="Z14" s="1732"/>
      <c r="AA14" s="1732"/>
    </row>
    <row r="15" spans="1:28">
      <c r="B15" s="308"/>
      <c r="C15" s="308"/>
      <c r="D15" s="1092"/>
      <c r="E15" s="1092"/>
      <c r="F15" s="1092"/>
      <c r="G15" s="1092"/>
      <c r="H15" s="1092"/>
      <c r="I15" s="1092"/>
      <c r="J15" s="1092"/>
      <c r="K15" s="1092"/>
      <c r="L15" s="1092"/>
      <c r="M15" s="1092"/>
      <c r="N15" s="1092"/>
      <c r="O15" s="1092"/>
      <c r="P15" s="1092"/>
      <c r="Q15" s="1092"/>
      <c r="R15" s="1092"/>
      <c r="S15" s="1092"/>
      <c r="T15" s="1092"/>
      <c r="U15" s="1092"/>
      <c r="V15" s="1092"/>
      <c r="W15" s="1092"/>
      <c r="X15" s="1092"/>
      <c r="Y15" s="1092"/>
      <c r="Z15" s="1092"/>
      <c r="AA15" s="1092"/>
      <c r="AB15" s="1092"/>
    </row>
    <row r="16" spans="1:28" s="782" customFormat="1"/>
    <row r="17" spans="2:28" ht="61.5" customHeight="1" thickBot="1">
      <c r="B17" s="1734" t="s">
        <v>1101</v>
      </c>
      <c r="C17" s="1734"/>
      <c r="D17" s="1734"/>
      <c r="E17" s="1734"/>
      <c r="F17" s="1734"/>
      <c r="G17" s="1734"/>
      <c r="H17" s="1734"/>
      <c r="I17" s="1734"/>
      <c r="J17" s="1734"/>
      <c r="K17" s="1734"/>
      <c r="L17" s="1734"/>
      <c r="M17" s="1734"/>
      <c r="N17" s="1734"/>
      <c r="O17" s="1734"/>
      <c r="P17" s="1734"/>
      <c r="Q17" s="1734"/>
      <c r="R17" s="1734"/>
      <c r="S17" s="1734"/>
      <c r="T17" s="1734"/>
      <c r="U17" s="1734"/>
      <c r="V17" s="1734"/>
      <c r="W17" s="1734"/>
      <c r="X17" s="1734"/>
      <c r="Y17" s="1734"/>
      <c r="Z17" s="1734"/>
      <c r="AA17" s="1734"/>
      <c r="AB17" s="1734"/>
    </row>
    <row r="18" spans="2:28" ht="15" customHeight="1" thickTop="1">
      <c r="B18" s="1735"/>
      <c r="C18" s="1738" t="s">
        <v>44</v>
      </c>
      <c r="D18" s="1738"/>
      <c r="E18" s="1738" t="s">
        <v>123</v>
      </c>
      <c r="F18" s="1738"/>
      <c r="G18" s="1738"/>
      <c r="H18" s="1738"/>
      <c r="I18" s="1738"/>
      <c r="J18" s="1738"/>
      <c r="K18" s="1738"/>
      <c r="L18" s="1738"/>
      <c r="M18" s="1738" t="s">
        <v>124</v>
      </c>
      <c r="N18" s="1738"/>
      <c r="O18" s="1738"/>
      <c r="P18" s="1738"/>
      <c r="Q18" s="1738"/>
      <c r="R18" s="1738"/>
      <c r="S18" s="1738" t="s">
        <v>45</v>
      </c>
      <c r="T18" s="1738"/>
      <c r="U18" s="1738"/>
      <c r="V18" s="1738"/>
      <c r="W18" s="1738"/>
      <c r="X18" s="1738"/>
      <c r="Y18" s="1738"/>
      <c r="Z18" s="1738"/>
      <c r="AA18" s="1738"/>
      <c r="AB18" s="1739"/>
    </row>
    <row r="19" spans="2:28" ht="27.95" customHeight="1">
      <c r="B19" s="1736"/>
      <c r="C19" s="1733" t="s">
        <v>127</v>
      </c>
      <c r="D19" s="1733" t="s">
        <v>128</v>
      </c>
      <c r="E19" s="1733" t="s">
        <v>46</v>
      </c>
      <c r="F19" s="1733"/>
      <c r="G19" s="1733" t="s">
        <v>1078</v>
      </c>
      <c r="H19" s="1733"/>
      <c r="I19" s="1733" t="s">
        <v>1077</v>
      </c>
      <c r="J19" s="1733"/>
      <c r="K19" s="1733" t="s">
        <v>1098</v>
      </c>
      <c r="L19" s="1733"/>
      <c r="M19" s="1733" t="s">
        <v>48</v>
      </c>
      <c r="N19" s="1733"/>
      <c r="O19" s="1733" t="s">
        <v>49</v>
      </c>
      <c r="P19" s="1733"/>
      <c r="Q19" s="1733" t="s">
        <v>1441</v>
      </c>
      <c r="R19" s="1733"/>
      <c r="S19" s="1733" t="s">
        <v>1065</v>
      </c>
      <c r="T19" s="1733"/>
      <c r="U19" s="1733" t="s">
        <v>1066</v>
      </c>
      <c r="V19" s="1733"/>
      <c r="W19" s="1733" t="s">
        <v>1067</v>
      </c>
      <c r="X19" s="1733"/>
      <c r="Y19" s="1733" t="s">
        <v>125</v>
      </c>
      <c r="Z19" s="1733"/>
      <c r="AA19" s="1733" t="s">
        <v>47</v>
      </c>
      <c r="AB19" s="1740"/>
    </row>
    <row r="20" spans="2:28" ht="15" customHeight="1">
      <c r="B20" s="1737"/>
      <c r="C20" s="1733"/>
      <c r="D20" s="1733"/>
      <c r="E20" s="202" t="s">
        <v>127</v>
      </c>
      <c r="F20" s="202" t="s">
        <v>128</v>
      </c>
      <c r="G20" s="202" t="s">
        <v>127</v>
      </c>
      <c r="H20" s="202" t="s">
        <v>128</v>
      </c>
      <c r="I20" s="202" t="s">
        <v>127</v>
      </c>
      <c r="J20" s="202" t="s">
        <v>128</v>
      </c>
      <c r="K20" s="202" t="s">
        <v>127</v>
      </c>
      <c r="L20" s="202" t="s">
        <v>128</v>
      </c>
      <c r="M20" s="202" t="s">
        <v>127</v>
      </c>
      <c r="N20" s="202" t="s">
        <v>128</v>
      </c>
      <c r="O20" s="202" t="s">
        <v>127</v>
      </c>
      <c r="P20" s="202" t="s">
        <v>128</v>
      </c>
      <c r="Q20" s="202" t="s">
        <v>127</v>
      </c>
      <c r="R20" s="202" t="s">
        <v>128</v>
      </c>
      <c r="S20" s="202" t="s">
        <v>127</v>
      </c>
      <c r="T20" s="202" t="s">
        <v>128</v>
      </c>
      <c r="U20" s="202" t="s">
        <v>127</v>
      </c>
      <c r="V20" s="202" t="s">
        <v>128</v>
      </c>
      <c r="W20" s="202" t="s">
        <v>127</v>
      </c>
      <c r="X20" s="202" t="s">
        <v>128</v>
      </c>
      <c r="Y20" s="202" t="s">
        <v>127</v>
      </c>
      <c r="Z20" s="202" t="s">
        <v>128</v>
      </c>
      <c r="AA20" s="202" t="s">
        <v>127</v>
      </c>
      <c r="AB20" s="203" t="s">
        <v>128</v>
      </c>
    </row>
    <row r="21" spans="2:28" ht="15" customHeight="1">
      <c r="B21" s="204" t="s">
        <v>423</v>
      </c>
      <c r="C21" s="205">
        <v>38</v>
      </c>
      <c r="D21" s="206">
        <v>0.33628318584070799</v>
      </c>
      <c r="E21" s="205">
        <v>11</v>
      </c>
      <c r="F21" s="206">
        <v>0.55000000000000004</v>
      </c>
      <c r="G21" s="205">
        <v>5</v>
      </c>
      <c r="H21" s="206">
        <v>0.26315789473684209</v>
      </c>
      <c r="I21" s="205">
        <v>19</v>
      </c>
      <c r="J21" s="206">
        <v>0.31666666666666665</v>
      </c>
      <c r="K21" s="205">
        <v>3</v>
      </c>
      <c r="L21" s="206">
        <v>0.21428571428571427</v>
      </c>
      <c r="M21" s="205">
        <v>5</v>
      </c>
      <c r="N21" s="206">
        <v>0.25</v>
      </c>
      <c r="O21" s="205">
        <v>11</v>
      </c>
      <c r="P21" s="206">
        <v>0.26190476190476192</v>
      </c>
      <c r="Q21" s="205">
        <v>22</v>
      </c>
      <c r="R21" s="206">
        <v>0.43137254901960786</v>
      </c>
      <c r="S21" s="205">
        <v>14</v>
      </c>
      <c r="T21" s="206">
        <v>0.26415094339622641</v>
      </c>
      <c r="U21" s="205">
        <v>8</v>
      </c>
      <c r="V21" s="206">
        <v>0.30769230769230771</v>
      </c>
      <c r="W21" s="205">
        <v>7</v>
      </c>
      <c r="X21" s="206">
        <v>0.46666666666666662</v>
      </c>
      <c r="Y21" s="205">
        <v>8</v>
      </c>
      <c r="Z21" s="206">
        <v>0.61538461538461542</v>
      </c>
      <c r="AA21" s="205">
        <v>1</v>
      </c>
      <c r="AB21" s="207">
        <v>0.16666666666666663</v>
      </c>
    </row>
    <row r="22" spans="2:28" ht="19.5" customHeight="1">
      <c r="B22" s="208" t="s">
        <v>424</v>
      </c>
      <c r="C22" s="209">
        <v>35</v>
      </c>
      <c r="D22" s="210">
        <v>0.30973451327433627</v>
      </c>
      <c r="E22" s="209">
        <v>11</v>
      </c>
      <c r="F22" s="210">
        <v>0.55000000000000004</v>
      </c>
      <c r="G22" s="209">
        <v>5</v>
      </c>
      <c r="H22" s="210">
        <v>0.26315789473684209</v>
      </c>
      <c r="I22" s="209">
        <v>18</v>
      </c>
      <c r="J22" s="210">
        <v>0.3</v>
      </c>
      <c r="K22" s="209">
        <v>1</v>
      </c>
      <c r="L22" s="210">
        <v>7.1428571428571425E-2</v>
      </c>
      <c r="M22" s="209">
        <v>5</v>
      </c>
      <c r="N22" s="210">
        <v>0.25</v>
      </c>
      <c r="O22" s="209">
        <v>9</v>
      </c>
      <c r="P22" s="210">
        <v>0.21428571428571427</v>
      </c>
      <c r="Q22" s="209">
        <v>21</v>
      </c>
      <c r="R22" s="210">
        <v>0.41176470588235292</v>
      </c>
      <c r="S22" s="209">
        <v>13</v>
      </c>
      <c r="T22" s="210">
        <v>0.24528301886792453</v>
      </c>
      <c r="U22" s="209">
        <v>7</v>
      </c>
      <c r="V22" s="210">
        <v>0.26923076923076922</v>
      </c>
      <c r="W22" s="209">
        <v>6</v>
      </c>
      <c r="X22" s="210">
        <v>0.4</v>
      </c>
      <c r="Y22" s="209">
        <v>8</v>
      </c>
      <c r="Z22" s="210">
        <v>0.61538461538461542</v>
      </c>
      <c r="AA22" s="209">
        <v>1</v>
      </c>
      <c r="AB22" s="211">
        <v>0.16666666666666663</v>
      </c>
    </row>
    <row r="23" spans="2:28" ht="18" customHeight="1">
      <c r="B23" s="208" t="s">
        <v>425</v>
      </c>
      <c r="C23" s="209">
        <v>5</v>
      </c>
      <c r="D23" s="210">
        <v>4.4247787610619468E-2</v>
      </c>
      <c r="E23" s="209">
        <v>3</v>
      </c>
      <c r="F23" s="210">
        <v>0.15</v>
      </c>
      <c r="G23" s="209">
        <v>0</v>
      </c>
      <c r="H23" s="210">
        <v>0</v>
      </c>
      <c r="I23" s="209">
        <v>2</v>
      </c>
      <c r="J23" s="210">
        <v>3.3333333333333333E-2</v>
      </c>
      <c r="K23" s="209">
        <v>0</v>
      </c>
      <c r="L23" s="210">
        <v>0</v>
      </c>
      <c r="M23" s="209">
        <v>1</v>
      </c>
      <c r="N23" s="210">
        <v>0.05</v>
      </c>
      <c r="O23" s="209">
        <v>0</v>
      </c>
      <c r="P23" s="210">
        <v>0</v>
      </c>
      <c r="Q23" s="209">
        <v>4</v>
      </c>
      <c r="R23" s="210">
        <v>7.8431372549019607E-2</v>
      </c>
      <c r="S23" s="209">
        <v>1</v>
      </c>
      <c r="T23" s="210">
        <v>1.8867924528301886E-2</v>
      </c>
      <c r="U23" s="209">
        <v>1</v>
      </c>
      <c r="V23" s="210">
        <v>3.8461538461538464E-2</v>
      </c>
      <c r="W23" s="209">
        <v>0</v>
      </c>
      <c r="X23" s="210">
        <v>0</v>
      </c>
      <c r="Y23" s="209">
        <v>3</v>
      </c>
      <c r="Z23" s="210">
        <v>0.23076923076923075</v>
      </c>
      <c r="AA23" s="209">
        <v>0</v>
      </c>
      <c r="AB23" s="211">
        <v>0</v>
      </c>
    </row>
    <row r="24" spans="2:28" ht="27.75" customHeight="1">
      <c r="B24" s="208" t="s">
        <v>426</v>
      </c>
      <c r="C24" s="209">
        <v>20</v>
      </c>
      <c r="D24" s="210">
        <v>0.17699115044247787</v>
      </c>
      <c r="E24" s="209">
        <v>10</v>
      </c>
      <c r="F24" s="210">
        <v>0.5</v>
      </c>
      <c r="G24" s="209">
        <v>0</v>
      </c>
      <c r="H24" s="210">
        <v>0</v>
      </c>
      <c r="I24" s="209">
        <v>9</v>
      </c>
      <c r="J24" s="210">
        <v>0.15</v>
      </c>
      <c r="K24" s="209">
        <v>1</v>
      </c>
      <c r="L24" s="210">
        <v>7.1428571428571425E-2</v>
      </c>
      <c r="M24" s="209">
        <v>5</v>
      </c>
      <c r="N24" s="210">
        <v>0.25</v>
      </c>
      <c r="O24" s="209">
        <v>2</v>
      </c>
      <c r="P24" s="210">
        <v>4.7619047619047616E-2</v>
      </c>
      <c r="Q24" s="209">
        <v>13</v>
      </c>
      <c r="R24" s="210">
        <v>0.25490196078431371</v>
      </c>
      <c r="S24" s="209">
        <v>7</v>
      </c>
      <c r="T24" s="210">
        <v>0.13207547169811321</v>
      </c>
      <c r="U24" s="209">
        <v>6</v>
      </c>
      <c r="V24" s="210">
        <v>0.23076923076923075</v>
      </c>
      <c r="W24" s="209">
        <v>1</v>
      </c>
      <c r="X24" s="210">
        <v>6.6666666666666666E-2</v>
      </c>
      <c r="Y24" s="209">
        <v>6</v>
      </c>
      <c r="Z24" s="210">
        <v>0.46153846153846151</v>
      </c>
      <c r="AA24" s="209">
        <v>0</v>
      </c>
      <c r="AB24" s="211">
        <v>0</v>
      </c>
    </row>
    <row r="25" spans="2:28" ht="21.75" customHeight="1">
      <c r="B25" s="208" t="s">
        <v>427</v>
      </c>
      <c r="C25" s="209">
        <v>19</v>
      </c>
      <c r="D25" s="210">
        <v>0.16814159292035399</v>
      </c>
      <c r="E25" s="209">
        <v>5</v>
      </c>
      <c r="F25" s="210">
        <v>0.25</v>
      </c>
      <c r="G25" s="209">
        <v>0</v>
      </c>
      <c r="H25" s="210">
        <v>0</v>
      </c>
      <c r="I25" s="209">
        <v>13</v>
      </c>
      <c r="J25" s="210">
        <v>0.21666666666666667</v>
      </c>
      <c r="K25" s="209">
        <v>1</v>
      </c>
      <c r="L25" s="210">
        <v>7.1428571428571425E-2</v>
      </c>
      <c r="M25" s="209">
        <v>4</v>
      </c>
      <c r="N25" s="210">
        <v>0.2</v>
      </c>
      <c r="O25" s="209">
        <v>1</v>
      </c>
      <c r="P25" s="210">
        <v>2.3809523809523808E-2</v>
      </c>
      <c r="Q25" s="209">
        <v>14</v>
      </c>
      <c r="R25" s="210">
        <v>0.27450980392156865</v>
      </c>
      <c r="S25" s="209">
        <v>7</v>
      </c>
      <c r="T25" s="210">
        <v>0.13207547169811321</v>
      </c>
      <c r="U25" s="209">
        <v>5</v>
      </c>
      <c r="V25" s="210">
        <v>0.19230769230769235</v>
      </c>
      <c r="W25" s="209">
        <v>2</v>
      </c>
      <c r="X25" s="210">
        <v>0.13333333333333333</v>
      </c>
      <c r="Y25" s="209">
        <v>4</v>
      </c>
      <c r="Z25" s="210">
        <v>0.30769230769230771</v>
      </c>
      <c r="AA25" s="209">
        <v>1</v>
      </c>
      <c r="AB25" s="211">
        <v>0.16666666666666663</v>
      </c>
    </row>
    <row r="26" spans="2:28" ht="15" customHeight="1">
      <c r="B26" s="208" t="s">
        <v>428</v>
      </c>
      <c r="C26" s="209">
        <v>7</v>
      </c>
      <c r="D26" s="210">
        <v>6.1946902654867256E-2</v>
      </c>
      <c r="E26" s="209">
        <v>4</v>
      </c>
      <c r="F26" s="210">
        <v>0.2</v>
      </c>
      <c r="G26" s="209">
        <v>0</v>
      </c>
      <c r="H26" s="210">
        <v>0</v>
      </c>
      <c r="I26" s="209">
        <v>3</v>
      </c>
      <c r="J26" s="210">
        <v>0.05</v>
      </c>
      <c r="K26" s="209">
        <v>0</v>
      </c>
      <c r="L26" s="210">
        <v>0</v>
      </c>
      <c r="M26" s="209">
        <v>3</v>
      </c>
      <c r="N26" s="210">
        <v>0.15</v>
      </c>
      <c r="O26" s="209">
        <v>0</v>
      </c>
      <c r="P26" s="210">
        <v>0</v>
      </c>
      <c r="Q26" s="209">
        <v>4</v>
      </c>
      <c r="R26" s="210">
        <v>7.8431372549019607E-2</v>
      </c>
      <c r="S26" s="209">
        <v>3</v>
      </c>
      <c r="T26" s="210">
        <v>5.6603773584905669E-2</v>
      </c>
      <c r="U26" s="209">
        <v>1</v>
      </c>
      <c r="V26" s="210">
        <v>3.8461538461538464E-2</v>
      </c>
      <c r="W26" s="209">
        <v>0</v>
      </c>
      <c r="X26" s="210">
        <v>0</v>
      </c>
      <c r="Y26" s="209">
        <v>3</v>
      </c>
      <c r="Z26" s="210">
        <v>0.23076923076923075</v>
      </c>
      <c r="AA26" s="209">
        <v>0</v>
      </c>
      <c r="AB26" s="211">
        <v>0</v>
      </c>
    </row>
    <row r="27" spans="2:28" ht="27.75" customHeight="1">
      <c r="B27" s="208" t="s">
        <v>429</v>
      </c>
      <c r="C27" s="209">
        <v>9</v>
      </c>
      <c r="D27" s="210">
        <v>7.9646017699115043E-2</v>
      </c>
      <c r="E27" s="209">
        <v>4</v>
      </c>
      <c r="F27" s="210">
        <v>0.2</v>
      </c>
      <c r="G27" s="209">
        <v>0</v>
      </c>
      <c r="H27" s="210">
        <v>0</v>
      </c>
      <c r="I27" s="209">
        <v>5</v>
      </c>
      <c r="J27" s="210">
        <v>8.3333333333333315E-2</v>
      </c>
      <c r="K27" s="209">
        <v>0</v>
      </c>
      <c r="L27" s="210">
        <v>0</v>
      </c>
      <c r="M27" s="209">
        <v>3</v>
      </c>
      <c r="N27" s="210">
        <v>0.15</v>
      </c>
      <c r="O27" s="209">
        <v>0</v>
      </c>
      <c r="P27" s="210">
        <v>0</v>
      </c>
      <c r="Q27" s="209">
        <v>6</v>
      </c>
      <c r="R27" s="210">
        <v>0.1176470588235294</v>
      </c>
      <c r="S27" s="209">
        <v>3</v>
      </c>
      <c r="T27" s="210">
        <v>5.6603773584905669E-2</v>
      </c>
      <c r="U27" s="209">
        <v>3</v>
      </c>
      <c r="V27" s="210">
        <v>0.11538461538461538</v>
      </c>
      <c r="W27" s="209">
        <v>0</v>
      </c>
      <c r="X27" s="210">
        <v>0</v>
      </c>
      <c r="Y27" s="209">
        <v>3</v>
      </c>
      <c r="Z27" s="210">
        <v>0.23076923076923075</v>
      </c>
      <c r="AA27" s="209">
        <v>0</v>
      </c>
      <c r="AB27" s="211">
        <v>0</v>
      </c>
    </row>
    <row r="28" spans="2:28" ht="42" customHeight="1">
      <c r="B28" s="208" t="s">
        <v>430</v>
      </c>
      <c r="C28" s="209">
        <v>8</v>
      </c>
      <c r="D28" s="210">
        <v>7.0796460176991149E-2</v>
      </c>
      <c r="E28" s="209">
        <v>4</v>
      </c>
      <c r="F28" s="210">
        <v>0.2</v>
      </c>
      <c r="G28" s="209">
        <v>0</v>
      </c>
      <c r="H28" s="210">
        <v>0</v>
      </c>
      <c r="I28" s="209">
        <v>4</v>
      </c>
      <c r="J28" s="210">
        <v>6.6666666666666666E-2</v>
      </c>
      <c r="K28" s="209">
        <v>0</v>
      </c>
      <c r="L28" s="210">
        <v>0</v>
      </c>
      <c r="M28" s="209">
        <v>3</v>
      </c>
      <c r="N28" s="210">
        <v>0.15</v>
      </c>
      <c r="O28" s="209">
        <v>0</v>
      </c>
      <c r="P28" s="210">
        <v>0</v>
      </c>
      <c r="Q28" s="209">
        <v>5</v>
      </c>
      <c r="R28" s="210">
        <v>9.8039215686274522E-2</v>
      </c>
      <c r="S28" s="209">
        <v>3</v>
      </c>
      <c r="T28" s="210">
        <v>5.6603773584905669E-2</v>
      </c>
      <c r="U28" s="209">
        <v>2</v>
      </c>
      <c r="V28" s="210">
        <v>7.6923076923076927E-2</v>
      </c>
      <c r="W28" s="209">
        <v>0</v>
      </c>
      <c r="X28" s="210">
        <v>0</v>
      </c>
      <c r="Y28" s="209">
        <v>3</v>
      </c>
      <c r="Z28" s="210">
        <v>0.23076923076923075</v>
      </c>
      <c r="AA28" s="209">
        <v>0</v>
      </c>
      <c r="AB28" s="211">
        <v>0</v>
      </c>
    </row>
    <row r="29" spans="2:28" ht="15" customHeight="1">
      <c r="B29" s="208" t="s">
        <v>431</v>
      </c>
      <c r="C29" s="209">
        <v>14</v>
      </c>
      <c r="D29" s="210">
        <v>0.12389380530973451</v>
      </c>
      <c r="E29" s="209">
        <v>3</v>
      </c>
      <c r="F29" s="210">
        <v>0.15</v>
      </c>
      <c r="G29" s="209">
        <v>1</v>
      </c>
      <c r="H29" s="210">
        <v>5.2631578947368418E-2</v>
      </c>
      <c r="I29" s="209">
        <v>9</v>
      </c>
      <c r="J29" s="210">
        <v>0.15</v>
      </c>
      <c r="K29" s="209">
        <v>1</v>
      </c>
      <c r="L29" s="210">
        <v>7.1428571428571425E-2</v>
      </c>
      <c r="M29" s="209">
        <v>2</v>
      </c>
      <c r="N29" s="210">
        <v>0.1</v>
      </c>
      <c r="O29" s="209">
        <v>4</v>
      </c>
      <c r="P29" s="210">
        <v>9.5238095238095233E-2</v>
      </c>
      <c r="Q29" s="209">
        <v>8</v>
      </c>
      <c r="R29" s="210">
        <v>0.15686274509803921</v>
      </c>
      <c r="S29" s="209">
        <v>5</v>
      </c>
      <c r="T29" s="210">
        <v>9.4339622641509441E-2</v>
      </c>
      <c r="U29" s="209">
        <v>4</v>
      </c>
      <c r="V29" s="210">
        <v>0.15384615384615385</v>
      </c>
      <c r="W29" s="209">
        <v>1</v>
      </c>
      <c r="X29" s="210">
        <v>6.6666666666666666E-2</v>
      </c>
      <c r="Y29" s="209">
        <v>3</v>
      </c>
      <c r="Z29" s="210">
        <v>0.23076923076923075</v>
      </c>
      <c r="AA29" s="209">
        <v>1</v>
      </c>
      <c r="AB29" s="211">
        <v>0.16666666666666663</v>
      </c>
    </row>
    <row r="30" spans="2:28" ht="15" customHeight="1">
      <c r="B30" s="208" t="s">
        <v>432</v>
      </c>
      <c r="C30" s="209">
        <v>12</v>
      </c>
      <c r="D30" s="210">
        <v>0.10619469026548672</v>
      </c>
      <c r="E30" s="209">
        <v>3</v>
      </c>
      <c r="F30" s="210">
        <v>0.15</v>
      </c>
      <c r="G30" s="209">
        <v>1</v>
      </c>
      <c r="H30" s="210">
        <v>5.2631578947368418E-2</v>
      </c>
      <c r="I30" s="209">
        <v>7</v>
      </c>
      <c r="J30" s="210">
        <v>0.11666666666666665</v>
      </c>
      <c r="K30" s="209">
        <v>1</v>
      </c>
      <c r="L30" s="210">
        <v>7.1428571428571425E-2</v>
      </c>
      <c r="M30" s="209">
        <v>1</v>
      </c>
      <c r="N30" s="210">
        <v>0.05</v>
      </c>
      <c r="O30" s="209">
        <v>3</v>
      </c>
      <c r="P30" s="210">
        <v>7.1428571428571425E-2</v>
      </c>
      <c r="Q30" s="209">
        <v>8</v>
      </c>
      <c r="R30" s="210">
        <v>0.15686274509803921</v>
      </c>
      <c r="S30" s="209">
        <v>4</v>
      </c>
      <c r="T30" s="210">
        <v>7.5471698113207544E-2</v>
      </c>
      <c r="U30" s="209">
        <v>3</v>
      </c>
      <c r="V30" s="210">
        <v>0.11538461538461538</v>
      </c>
      <c r="W30" s="209">
        <v>1</v>
      </c>
      <c r="X30" s="210">
        <v>6.6666666666666666E-2</v>
      </c>
      <c r="Y30" s="209">
        <v>3</v>
      </c>
      <c r="Z30" s="210">
        <v>0.23076923076923075</v>
      </c>
      <c r="AA30" s="209">
        <v>1</v>
      </c>
      <c r="AB30" s="211">
        <v>0.16666666666666663</v>
      </c>
    </row>
    <row r="31" spans="2:28" ht="15" customHeight="1">
      <c r="B31" s="208" t="s">
        <v>433</v>
      </c>
      <c r="C31" s="209">
        <v>7</v>
      </c>
      <c r="D31" s="210">
        <v>6.1946902654867256E-2</v>
      </c>
      <c r="E31" s="209">
        <v>2</v>
      </c>
      <c r="F31" s="210">
        <v>0.1</v>
      </c>
      <c r="G31" s="209">
        <v>0</v>
      </c>
      <c r="H31" s="210">
        <v>0</v>
      </c>
      <c r="I31" s="209">
        <v>5</v>
      </c>
      <c r="J31" s="210">
        <v>8.3333333333333315E-2</v>
      </c>
      <c r="K31" s="209">
        <v>0</v>
      </c>
      <c r="L31" s="210">
        <v>0</v>
      </c>
      <c r="M31" s="209">
        <v>1</v>
      </c>
      <c r="N31" s="210">
        <v>0.05</v>
      </c>
      <c r="O31" s="209">
        <v>0</v>
      </c>
      <c r="P31" s="210">
        <v>0</v>
      </c>
      <c r="Q31" s="209">
        <v>6</v>
      </c>
      <c r="R31" s="210">
        <v>0.1176470588235294</v>
      </c>
      <c r="S31" s="209">
        <v>2</v>
      </c>
      <c r="T31" s="210">
        <v>3.7735849056603772E-2</v>
      </c>
      <c r="U31" s="209">
        <v>2</v>
      </c>
      <c r="V31" s="210">
        <v>7.6923076923076927E-2</v>
      </c>
      <c r="W31" s="209">
        <v>0</v>
      </c>
      <c r="X31" s="210">
        <v>0</v>
      </c>
      <c r="Y31" s="209">
        <v>3</v>
      </c>
      <c r="Z31" s="210">
        <v>0.23076923076923075</v>
      </c>
      <c r="AA31" s="209">
        <v>0</v>
      </c>
      <c r="AB31" s="211">
        <v>0</v>
      </c>
    </row>
    <row r="32" spans="2:28" ht="18" customHeight="1">
      <c r="B32" s="208" t="s">
        <v>434</v>
      </c>
      <c r="C32" s="209">
        <v>4</v>
      </c>
      <c r="D32" s="210">
        <v>3.5398230088495575E-2</v>
      </c>
      <c r="E32" s="209">
        <v>1</v>
      </c>
      <c r="F32" s="210">
        <v>0.05</v>
      </c>
      <c r="G32" s="209">
        <v>1</v>
      </c>
      <c r="H32" s="210">
        <v>5.2631578947368418E-2</v>
      </c>
      <c r="I32" s="209">
        <v>2</v>
      </c>
      <c r="J32" s="210">
        <v>3.3333333333333333E-2</v>
      </c>
      <c r="K32" s="209">
        <v>0</v>
      </c>
      <c r="L32" s="210">
        <v>0</v>
      </c>
      <c r="M32" s="209">
        <v>2</v>
      </c>
      <c r="N32" s="210">
        <v>0.1</v>
      </c>
      <c r="O32" s="209">
        <v>2</v>
      </c>
      <c r="P32" s="210">
        <v>4.7619047619047616E-2</v>
      </c>
      <c r="Q32" s="209">
        <v>0</v>
      </c>
      <c r="R32" s="210">
        <v>0</v>
      </c>
      <c r="S32" s="209">
        <v>2</v>
      </c>
      <c r="T32" s="210">
        <v>3.7735849056603772E-2</v>
      </c>
      <c r="U32" s="209">
        <v>1</v>
      </c>
      <c r="V32" s="210">
        <v>3.8461538461538464E-2</v>
      </c>
      <c r="W32" s="209">
        <v>0</v>
      </c>
      <c r="X32" s="210">
        <v>0</v>
      </c>
      <c r="Y32" s="209">
        <v>1</v>
      </c>
      <c r="Z32" s="210">
        <v>7.6923076923076927E-2</v>
      </c>
      <c r="AA32" s="209">
        <v>0</v>
      </c>
      <c r="AB32" s="211">
        <v>0</v>
      </c>
    </row>
    <row r="33" spans="2:28" ht="15" customHeight="1">
      <c r="B33" s="208" t="s">
        <v>435</v>
      </c>
      <c r="C33" s="209">
        <v>16</v>
      </c>
      <c r="D33" s="210">
        <v>0.1415929203539823</v>
      </c>
      <c r="E33" s="209">
        <v>6</v>
      </c>
      <c r="F33" s="210">
        <v>0.3</v>
      </c>
      <c r="G33" s="209">
        <v>1</v>
      </c>
      <c r="H33" s="210">
        <v>5.2631578947368418E-2</v>
      </c>
      <c r="I33" s="209">
        <v>7</v>
      </c>
      <c r="J33" s="210">
        <v>0.11666666666666665</v>
      </c>
      <c r="K33" s="209">
        <v>2</v>
      </c>
      <c r="L33" s="210">
        <v>0.14285714285714285</v>
      </c>
      <c r="M33" s="209">
        <v>2</v>
      </c>
      <c r="N33" s="210">
        <v>0.1</v>
      </c>
      <c r="O33" s="209">
        <v>5</v>
      </c>
      <c r="P33" s="210">
        <v>0.11904761904761903</v>
      </c>
      <c r="Q33" s="209">
        <v>9</v>
      </c>
      <c r="R33" s="210">
        <v>0.17647058823529413</v>
      </c>
      <c r="S33" s="209">
        <v>6</v>
      </c>
      <c r="T33" s="210">
        <v>0.11320754716981134</v>
      </c>
      <c r="U33" s="209">
        <v>4</v>
      </c>
      <c r="V33" s="210">
        <v>0.15384615384615385</v>
      </c>
      <c r="W33" s="209">
        <v>3</v>
      </c>
      <c r="X33" s="210">
        <v>0.2</v>
      </c>
      <c r="Y33" s="209">
        <v>3</v>
      </c>
      <c r="Z33" s="210">
        <v>0.23076923076923075</v>
      </c>
      <c r="AA33" s="209">
        <v>0</v>
      </c>
      <c r="AB33" s="211">
        <v>0</v>
      </c>
    </row>
    <row r="34" spans="2:28" ht="27.95" customHeight="1">
      <c r="B34" s="208" t="s">
        <v>436</v>
      </c>
      <c r="C34" s="209">
        <v>12</v>
      </c>
      <c r="D34" s="210">
        <v>0.10619469026548672</v>
      </c>
      <c r="E34" s="209">
        <v>6</v>
      </c>
      <c r="F34" s="210">
        <v>0.3</v>
      </c>
      <c r="G34" s="209">
        <v>1</v>
      </c>
      <c r="H34" s="210">
        <v>5.2631578947368418E-2</v>
      </c>
      <c r="I34" s="209">
        <v>3</v>
      </c>
      <c r="J34" s="210">
        <v>0.05</v>
      </c>
      <c r="K34" s="209">
        <v>2</v>
      </c>
      <c r="L34" s="210">
        <v>0.14285714285714285</v>
      </c>
      <c r="M34" s="209">
        <v>2</v>
      </c>
      <c r="N34" s="210">
        <v>0.1</v>
      </c>
      <c r="O34" s="209">
        <v>5</v>
      </c>
      <c r="P34" s="210">
        <v>0.11904761904761903</v>
      </c>
      <c r="Q34" s="209">
        <v>5</v>
      </c>
      <c r="R34" s="210">
        <v>9.8039215686274522E-2</v>
      </c>
      <c r="S34" s="209">
        <v>5</v>
      </c>
      <c r="T34" s="210">
        <v>9.4339622641509441E-2</v>
      </c>
      <c r="U34" s="209">
        <v>2</v>
      </c>
      <c r="V34" s="210">
        <v>7.6923076923076927E-2</v>
      </c>
      <c r="W34" s="209">
        <v>3</v>
      </c>
      <c r="X34" s="210">
        <v>0.2</v>
      </c>
      <c r="Y34" s="209">
        <v>2</v>
      </c>
      <c r="Z34" s="210">
        <v>0.15384615384615385</v>
      </c>
      <c r="AA34" s="209">
        <v>0</v>
      </c>
      <c r="AB34" s="211">
        <v>0</v>
      </c>
    </row>
    <row r="35" spans="2:28" ht="15" customHeight="1">
      <c r="B35" s="208" t="s">
        <v>432</v>
      </c>
      <c r="C35" s="209">
        <v>5</v>
      </c>
      <c r="D35" s="210">
        <v>4.4247787610619468E-2</v>
      </c>
      <c r="E35" s="209">
        <v>1</v>
      </c>
      <c r="F35" s="210">
        <v>0.05</v>
      </c>
      <c r="G35" s="209">
        <v>0</v>
      </c>
      <c r="H35" s="210">
        <v>0</v>
      </c>
      <c r="I35" s="209">
        <v>4</v>
      </c>
      <c r="J35" s="210">
        <v>6.6666666666666666E-2</v>
      </c>
      <c r="K35" s="209">
        <v>0</v>
      </c>
      <c r="L35" s="210">
        <v>0</v>
      </c>
      <c r="M35" s="209">
        <v>0</v>
      </c>
      <c r="N35" s="210">
        <v>0</v>
      </c>
      <c r="O35" s="209">
        <v>0</v>
      </c>
      <c r="P35" s="210">
        <v>0</v>
      </c>
      <c r="Q35" s="209">
        <v>5</v>
      </c>
      <c r="R35" s="210">
        <v>9.8039215686274522E-2</v>
      </c>
      <c r="S35" s="209">
        <v>2</v>
      </c>
      <c r="T35" s="210">
        <v>3.7735849056603772E-2</v>
      </c>
      <c r="U35" s="209">
        <v>2</v>
      </c>
      <c r="V35" s="210">
        <v>7.6923076923076927E-2</v>
      </c>
      <c r="W35" s="209">
        <v>0</v>
      </c>
      <c r="X35" s="210">
        <v>0</v>
      </c>
      <c r="Y35" s="209">
        <v>1</v>
      </c>
      <c r="Z35" s="210">
        <v>7.6923076923076927E-2</v>
      </c>
      <c r="AA35" s="209">
        <v>0</v>
      </c>
      <c r="AB35" s="211">
        <v>0</v>
      </c>
    </row>
    <row r="36" spans="2:28" ht="15" customHeight="1">
      <c r="B36" s="208" t="s">
        <v>433</v>
      </c>
      <c r="C36" s="209">
        <v>1</v>
      </c>
      <c r="D36" s="210">
        <v>8.8495575221238937E-3</v>
      </c>
      <c r="E36" s="209">
        <v>1</v>
      </c>
      <c r="F36" s="210">
        <v>0.05</v>
      </c>
      <c r="G36" s="209">
        <v>0</v>
      </c>
      <c r="H36" s="210">
        <v>0</v>
      </c>
      <c r="I36" s="209">
        <v>0</v>
      </c>
      <c r="J36" s="210">
        <v>0</v>
      </c>
      <c r="K36" s="209">
        <v>0</v>
      </c>
      <c r="L36" s="210">
        <v>0</v>
      </c>
      <c r="M36" s="209">
        <v>0</v>
      </c>
      <c r="N36" s="210">
        <v>0</v>
      </c>
      <c r="O36" s="209">
        <v>0</v>
      </c>
      <c r="P36" s="210">
        <v>0</v>
      </c>
      <c r="Q36" s="209">
        <v>1</v>
      </c>
      <c r="R36" s="210">
        <v>1.9607843137254902E-2</v>
      </c>
      <c r="S36" s="209">
        <v>0</v>
      </c>
      <c r="T36" s="210">
        <v>0</v>
      </c>
      <c r="U36" s="209">
        <v>0</v>
      </c>
      <c r="V36" s="210">
        <v>0</v>
      </c>
      <c r="W36" s="209">
        <v>0</v>
      </c>
      <c r="X36" s="210">
        <v>0</v>
      </c>
      <c r="Y36" s="209">
        <v>1</v>
      </c>
      <c r="Z36" s="210">
        <v>7.6923076923076927E-2</v>
      </c>
      <c r="AA36" s="209">
        <v>0</v>
      </c>
      <c r="AB36" s="211">
        <v>0</v>
      </c>
    </row>
    <row r="37" spans="2:28" ht="15" customHeight="1">
      <c r="B37" s="208" t="s">
        <v>54</v>
      </c>
      <c r="C37" s="209">
        <v>7</v>
      </c>
      <c r="D37" s="210">
        <v>6.1946902654867256E-2</v>
      </c>
      <c r="E37" s="209">
        <v>3</v>
      </c>
      <c r="F37" s="210">
        <v>0.15</v>
      </c>
      <c r="G37" s="209">
        <v>1</v>
      </c>
      <c r="H37" s="210">
        <v>5.2631578947368418E-2</v>
      </c>
      <c r="I37" s="209">
        <v>3</v>
      </c>
      <c r="J37" s="210">
        <v>0.05</v>
      </c>
      <c r="K37" s="209">
        <v>0</v>
      </c>
      <c r="L37" s="210">
        <v>0</v>
      </c>
      <c r="M37" s="209">
        <v>1</v>
      </c>
      <c r="N37" s="210">
        <v>0.05</v>
      </c>
      <c r="O37" s="209">
        <v>0</v>
      </c>
      <c r="P37" s="210">
        <v>0</v>
      </c>
      <c r="Q37" s="209">
        <v>6</v>
      </c>
      <c r="R37" s="210">
        <v>0.1176470588235294</v>
      </c>
      <c r="S37" s="209">
        <v>2</v>
      </c>
      <c r="T37" s="210">
        <v>3.7735849056603772E-2</v>
      </c>
      <c r="U37" s="209">
        <v>2</v>
      </c>
      <c r="V37" s="210">
        <v>7.6923076923076927E-2</v>
      </c>
      <c r="W37" s="209">
        <v>0</v>
      </c>
      <c r="X37" s="210">
        <v>0</v>
      </c>
      <c r="Y37" s="209">
        <v>3</v>
      </c>
      <c r="Z37" s="210">
        <v>0.23076923076923075</v>
      </c>
      <c r="AA37" s="209">
        <v>0</v>
      </c>
      <c r="AB37" s="211">
        <v>0</v>
      </c>
    </row>
    <row r="38" spans="2:28" s="292" customFormat="1" ht="15" customHeight="1">
      <c r="B38" s="208" t="s">
        <v>437</v>
      </c>
      <c r="C38" s="209">
        <v>66</v>
      </c>
      <c r="D38" s="210">
        <v>0.5840707964601769</v>
      </c>
      <c r="E38" s="209">
        <v>6</v>
      </c>
      <c r="F38" s="210">
        <v>0.3</v>
      </c>
      <c r="G38" s="209">
        <v>14</v>
      </c>
      <c r="H38" s="210">
        <v>0.73684210526315796</v>
      </c>
      <c r="I38" s="209">
        <v>36</v>
      </c>
      <c r="J38" s="210">
        <v>0.6</v>
      </c>
      <c r="K38" s="209">
        <v>10</v>
      </c>
      <c r="L38" s="210">
        <v>0.71428571428571419</v>
      </c>
      <c r="M38" s="209">
        <v>15</v>
      </c>
      <c r="N38" s="210">
        <v>0.75</v>
      </c>
      <c r="O38" s="209">
        <v>29</v>
      </c>
      <c r="P38" s="210">
        <v>0.69047619047619047</v>
      </c>
      <c r="Q38" s="209">
        <v>22</v>
      </c>
      <c r="R38" s="210">
        <v>0.43137254901960781</v>
      </c>
      <c r="S38" s="209">
        <v>35</v>
      </c>
      <c r="T38" s="210">
        <v>0.660377358490566</v>
      </c>
      <c r="U38" s="209">
        <v>17</v>
      </c>
      <c r="V38" s="210">
        <v>0.65384615384615374</v>
      </c>
      <c r="W38" s="209">
        <v>7</v>
      </c>
      <c r="X38" s="210">
        <v>0.46666666666666662</v>
      </c>
      <c r="Y38" s="209">
        <v>4</v>
      </c>
      <c r="Z38" s="210">
        <v>0.30769230769230771</v>
      </c>
      <c r="AA38" s="209">
        <v>3</v>
      </c>
      <c r="AB38" s="211">
        <v>0.5</v>
      </c>
    </row>
    <row r="39" spans="2:28" ht="15" customHeight="1">
      <c r="B39" s="208" t="s">
        <v>47</v>
      </c>
      <c r="C39" s="209">
        <v>2</v>
      </c>
      <c r="D39" s="210">
        <v>1.7699115044247787E-2</v>
      </c>
      <c r="E39" s="209">
        <v>1</v>
      </c>
      <c r="F39" s="210">
        <v>0.05</v>
      </c>
      <c r="G39" s="209">
        <v>0</v>
      </c>
      <c r="H39" s="210">
        <v>0</v>
      </c>
      <c r="I39" s="209">
        <v>0</v>
      </c>
      <c r="J39" s="210">
        <v>0</v>
      </c>
      <c r="K39" s="209">
        <v>1</v>
      </c>
      <c r="L39" s="210">
        <v>7.1428571428571425E-2</v>
      </c>
      <c r="M39" s="209">
        <v>0</v>
      </c>
      <c r="N39" s="210">
        <v>0</v>
      </c>
      <c r="O39" s="209">
        <v>1</v>
      </c>
      <c r="P39" s="210">
        <v>2.3809523809523808E-2</v>
      </c>
      <c r="Q39" s="209">
        <v>1</v>
      </c>
      <c r="R39" s="210">
        <v>1.9607843137254902E-2</v>
      </c>
      <c r="S39" s="209">
        <v>0</v>
      </c>
      <c r="T39" s="210">
        <v>0</v>
      </c>
      <c r="U39" s="209">
        <v>0</v>
      </c>
      <c r="V39" s="210">
        <v>0</v>
      </c>
      <c r="W39" s="209">
        <v>1</v>
      </c>
      <c r="X39" s="210">
        <v>6.6666666666666666E-2</v>
      </c>
      <c r="Y39" s="209">
        <v>0</v>
      </c>
      <c r="Z39" s="210">
        <v>0</v>
      </c>
      <c r="AA39" s="209">
        <v>1</v>
      </c>
      <c r="AB39" s="211">
        <v>0.16666666666666663</v>
      </c>
    </row>
    <row r="40" spans="2:28" s="86" customFormat="1" ht="15" customHeight="1">
      <c r="B40" s="113" t="s">
        <v>1269</v>
      </c>
      <c r="C40" s="42">
        <v>113</v>
      </c>
      <c r="D40" s="41">
        <v>1</v>
      </c>
      <c r="E40" s="42">
        <v>20</v>
      </c>
      <c r="F40" s="41">
        <v>1</v>
      </c>
      <c r="G40" s="42">
        <v>19</v>
      </c>
      <c r="H40" s="41">
        <v>1</v>
      </c>
      <c r="I40" s="42">
        <v>60</v>
      </c>
      <c r="J40" s="41">
        <v>1</v>
      </c>
      <c r="K40" s="42">
        <v>14</v>
      </c>
      <c r="L40" s="41">
        <v>1</v>
      </c>
      <c r="M40" s="42">
        <v>20</v>
      </c>
      <c r="N40" s="41">
        <v>1</v>
      </c>
      <c r="O40" s="42">
        <v>42</v>
      </c>
      <c r="P40" s="41">
        <v>1</v>
      </c>
      <c r="Q40" s="42">
        <v>51</v>
      </c>
      <c r="R40" s="41">
        <v>1</v>
      </c>
      <c r="S40" s="42">
        <v>53</v>
      </c>
      <c r="T40" s="41">
        <v>1</v>
      </c>
      <c r="U40" s="42">
        <v>26</v>
      </c>
      <c r="V40" s="41">
        <v>1</v>
      </c>
      <c r="W40" s="42">
        <v>15</v>
      </c>
      <c r="X40" s="41">
        <v>1</v>
      </c>
      <c r="Y40" s="42">
        <v>13</v>
      </c>
      <c r="Z40" s="41">
        <v>1</v>
      </c>
      <c r="AA40" s="92">
        <v>6</v>
      </c>
      <c r="AB40" s="56">
        <v>1</v>
      </c>
    </row>
    <row r="41" spans="2:28" ht="15" thickBot="1">
      <c r="B41" s="279" t="s">
        <v>209</v>
      </c>
      <c r="C41" s="280">
        <v>3.3555555555555556</v>
      </c>
      <c r="D41" s="280"/>
      <c r="E41" s="280">
        <v>4.4615384615384617</v>
      </c>
      <c r="F41" s="280"/>
      <c r="G41" s="280">
        <v>1.8</v>
      </c>
      <c r="H41" s="280"/>
      <c r="I41" s="280">
        <v>3.25</v>
      </c>
      <c r="J41" s="280"/>
      <c r="K41" s="280">
        <v>2</v>
      </c>
      <c r="L41" s="280"/>
      <c r="M41" s="280">
        <v>6.2</v>
      </c>
      <c r="N41" s="280"/>
      <c r="O41" s="280">
        <v>1.8333333333333333</v>
      </c>
      <c r="P41" s="280"/>
      <c r="Q41" s="280">
        <v>3.5</v>
      </c>
      <c r="R41" s="280"/>
      <c r="S41" s="280">
        <v>3</v>
      </c>
      <c r="T41" s="280"/>
      <c r="U41" s="280">
        <v>4.1111111111111107</v>
      </c>
      <c r="V41" s="280"/>
      <c r="W41" s="280">
        <v>1.8571428571428572</v>
      </c>
      <c r="X41" s="280"/>
      <c r="Y41" s="280">
        <v>4.8888888888888893</v>
      </c>
      <c r="Z41" s="281"/>
      <c r="AA41" s="282">
        <v>1.5</v>
      </c>
      <c r="AB41" s="95"/>
    </row>
    <row r="42" spans="2:28" ht="15" thickTop="1">
      <c r="B42" s="1732" t="s">
        <v>1457</v>
      </c>
      <c r="C42" s="1732"/>
      <c r="D42" s="1732"/>
      <c r="E42" s="1732"/>
      <c r="F42" s="1732"/>
      <c r="G42" s="1732"/>
      <c r="H42" s="1732"/>
      <c r="I42" s="1732"/>
      <c r="J42" s="1732"/>
      <c r="K42" s="1732"/>
      <c r="L42" s="1732"/>
      <c r="M42" s="1732"/>
      <c r="N42" s="1732"/>
      <c r="O42" s="1732"/>
      <c r="P42" s="1732"/>
      <c r="Q42" s="1732"/>
      <c r="R42" s="1732"/>
      <c r="S42" s="1732"/>
      <c r="T42" s="1732"/>
      <c r="U42" s="1732"/>
      <c r="V42" s="1732"/>
      <c r="W42" s="1732"/>
      <c r="X42" s="1732"/>
      <c r="Y42" s="1732"/>
      <c r="Z42" s="1732"/>
      <c r="AA42" s="1732"/>
    </row>
    <row r="44" spans="2:28" s="594" customFormat="1" ht="48" customHeight="1" thickBot="1">
      <c r="B44" s="1772" t="s">
        <v>1102</v>
      </c>
      <c r="C44" s="1772"/>
      <c r="D44" s="1772"/>
      <c r="E44" s="1772"/>
      <c r="F44" s="1772"/>
      <c r="G44" s="1772"/>
      <c r="H44" s="1772"/>
      <c r="I44" s="1772"/>
      <c r="J44" s="1772"/>
      <c r="K44" s="1772"/>
      <c r="L44" s="1772"/>
      <c r="M44" s="1772"/>
      <c r="N44" s="1772"/>
      <c r="O44" s="1772"/>
      <c r="P44" s="1772"/>
    </row>
    <row r="45" spans="2:28" s="594" customFormat="1" ht="15" customHeight="1" thickTop="1">
      <c r="B45" s="1773"/>
      <c r="C45" s="1774"/>
      <c r="D45" s="1777" t="s">
        <v>44</v>
      </c>
      <c r="E45" s="1777" t="s">
        <v>123</v>
      </c>
      <c r="F45" s="1777"/>
      <c r="G45" s="1777"/>
      <c r="H45" s="1777"/>
      <c r="I45" s="1777" t="s">
        <v>124</v>
      </c>
      <c r="J45" s="1777"/>
      <c r="K45" s="1777"/>
      <c r="L45" s="1777" t="s">
        <v>45</v>
      </c>
      <c r="M45" s="1777"/>
      <c r="N45" s="1777"/>
      <c r="O45" s="1777"/>
      <c r="P45" s="1779"/>
    </row>
    <row r="46" spans="2:28" s="594" customFormat="1" ht="63" customHeight="1">
      <c r="B46" s="1775"/>
      <c r="C46" s="1776"/>
      <c r="D46" s="1778"/>
      <c r="E46" s="625" t="s">
        <v>46</v>
      </c>
      <c r="F46" s="625" t="s">
        <v>1078</v>
      </c>
      <c r="G46" s="625" t="s">
        <v>1077</v>
      </c>
      <c r="H46" s="625" t="s">
        <v>1098</v>
      </c>
      <c r="I46" s="625" t="s">
        <v>48</v>
      </c>
      <c r="J46" s="625" t="s">
        <v>49</v>
      </c>
      <c r="K46" s="625" t="s">
        <v>1441</v>
      </c>
      <c r="L46" s="625" t="s">
        <v>1065</v>
      </c>
      <c r="M46" s="625" t="s">
        <v>1066</v>
      </c>
      <c r="N46" s="625" t="s">
        <v>1067</v>
      </c>
      <c r="O46" s="625" t="s">
        <v>125</v>
      </c>
      <c r="P46" s="626" t="s">
        <v>47</v>
      </c>
    </row>
    <row r="47" spans="2:28" s="594" customFormat="1" ht="15" customHeight="1">
      <c r="B47" s="1771" t="s">
        <v>424</v>
      </c>
      <c r="C47" s="627" t="s">
        <v>215</v>
      </c>
      <c r="D47" s="673">
        <v>6252538.323529412</v>
      </c>
      <c r="E47" s="673">
        <v>13571891</v>
      </c>
      <c r="F47" s="673">
        <v>2906251.2</v>
      </c>
      <c r="G47" s="673">
        <v>3175243.611111111</v>
      </c>
      <c r="H47" s="673">
        <v>5181752</v>
      </c>
      <c r="I47" s="673">
        <v>2586312.5</v>
      </c>
      <c r="J47" s="673">
        <v>3765021.3333333335</v>
      </c>
      <c r="K47" s="673">
        <v>8016945.7619047621</v>
      </c>
      <c r="L47" s="673">
        <v>866590.76923076925</v>
      </c>
      <c r="M47" s="673">
        <v>3283296.5</v>
      </c>
      <c r="N47" s="673">
        <v>2796984.1666666665</v>
      </c>
      <c r="O47" s="673">
        <v>20579867.375</v>
      </c>
      <c r="P47" s="674">
        <v>200000</v>
      </c>
    </row>
    <row r="48" spans="2:28" s="594" customFormat="1" ht="15" customHeight="1">
      <c r="B48" s="1769"/>
      <c r="C48" s="628" t="s">
        <v>216</v>
      </c>
      <c r="D48" s="675">
        <v>1618780</v>
      </c>
      <c r="E48" s="675">
        <v>2926000</v>
      </c>
      <c r="F48" s="675">
        <v>195900</v>
      </c>
      <c r="G48" s="675">
        <v>1368780</v>
      </c>
      <c r="H48" s="675">
        <v>5181752</v>
      </c>
      <c r="I48" s="675">
        <v>2833500</v>
      </c>
      <c r="J48" s="675">
        <v>3353120</v>
      </c>
      <c r="K48" s="675">
        <v>1360000</v>
      </c>
      <c r="L48" s="675">
        <v>419000</v>
      </c>
      <c r="M48" s="675">
        <v>2688780</v>
      </c>
      <c r="N48" s="675">
        <v>3030000</v>
      </c>
      <c r="O48" s="675">
        <v>10505602</v>
      </c>
      <c r="P48" s="676">
        <v>200000</v>
      </c>
    </row>
    <row r="49" spans="2:16" s="594" customFormat="1" ht="15" customHeight="1">
      <c r="B49" s="1769"/>
      <c r="C49" s="628" t="s">
        <v>414</v>
      </c>
      <c r="D49" s="675">
        <v>30000</v>
      </c>
      <c r="E49" s="675">
        <v>200000</v>
      </c>
      <c r="F49" s="675">
        <v>97000</v>
      </c>
      <c r="G49" s="675">
        <v>30000</v>
      </c>
      <c r="H49" s="675">
        <v>5181752</v>
      </c>
      <c r="I49" s="675">
        <v>678250</v>
      </c>
      <c r="J49" s="675">
        <v>72605</v>
      </c>
      <c r="K49" s="675">
        <v>30000</v>
      </c>
      <c r="L49" s="675">
        <v>30000</v>
      </c>
      <c r="M49" s="675">
        <v>72605</v>
      </c>
      <c r="N49" s="675">
        <v>97000</v>
      </c>
      <c r="O49" s="675">
        <v>2689994</v>
      </c>
      <c r="P49" s="676">
        <v>200000</v>
      </c>
    </row>
    <row r="50" spans="2:16" s="594" customFormat="1" ht="15" customHeight="1">
      <c r="B50" s="1769"/>
      <c r="C50" s="628" t="s">
        <v>415</v>
      </c>
      <c r="D50" s="675">
        <v>100612999.9999999</v>
      </c>
      <c r="E50" s="675">
        <v>100612999.9999999</v>
      </c>
      <c r="F50" s="675">
        <v>13851906</v>
      </c>
      <c r="G50" s="675">
        <v>18057657</v>
      </c>
      <c r="H50" s="675">
        <v>5181752</v>
      </c>
      <c r="I50" s="675">
        <v>4000000</v>
      </c>
      <c r="J50" s="675">
        <v>13851906</v>
      </c>
      <c r="K50" s="675">
        <v>100612999.9999999</v>
      </c>
      <c r="L50" s="675">
        <v>3353120</v>
      </c>
      <c r="M50" s="675">
        <v>7078624</v>
      </c>
      <c r="N50" s="675">
        <v>5247253</v>
      </c>
      <c r="O50" s="675">
        <v>100612999.9999999</v>
      </c>
      <c r="P50" s="676">
        <v>200000</v>
      </c>
    </row>
    <row r="51" spans="2:16" s="594" customFormat="1" ht="15" customHeight="1">
      <c r="B51" s="1769"/>
      <c r="C51" s="628" t="s">
        <v>44</v>
      </c>
      <c r="D51" s="677">
        <v>212586303</v>
      </c>
      <c r="E51" s="677">
        <v>135718910</v>
      </c>
      <c r="F51" s="677">
        <v>14531256</v>
      </c>
      <c r="G51" s="677">
        <v>57154385</v>
      </c>
      <c r="H51" s="677">
        <v>5181752</v>
      </c>
      <c r="I51" s="677">
        <v>10345250</v>
      </c>
      <c r="J51" s="677">
        <v>33885192</v>
      </c>
      <c r="K51" s="677">
        <v>168355861</v>
      </c>
      <c r="L51" s="677">
        <v>11265680</v>
      </c>
      <c r="M51" s="677">
        <v>19699779</v>
      </c>
      <c r="N51" s="677">
        <v>16781905</v>
      </c>
      <c r="O51" s="677">
        <v>164638939</v>
      </c>
      <c r="P51" s="678">
        <v>200000</v>
      </c>
    </row>
    <row r="52" spans="2:16" s="594" customFormat="1" ht="15" customHeight="1">
      <c r="B52" s="1769" t="s">
        <v>425</v>
      </c>
      <c r="C52" s="628" t="s">
        <v>215</v>
      </c>
      <c r="D52" s="675">
        <v>455000</v>
      </c>
      <c r="E52" s="675">
        <v>310000</v>
      </c>
      <c r="F52" s="679"/>
      <c r="G52" s="675">
        <v>600000</v>
      </c>
      <c r="H52" s="679"/>
      <c r="I52" s="679"/>
      <c r="J52" s="679"/>
      <c r="K52" s="675">
        <v>455000</v>
      </c>
      <c r="L52" s="675">
        <v>300000</v>
      </c>
      <c r="M52" s="679"/>
      <c r="N52" s="679"/>
      <c r="O52" s="675">
        <v>506666.66666666669</v>
      </c>
      <c r="P52" s="680"/>
    </row>
    <row r="53" spans="2:16" s="594" customFormat="1" ht="15" customHeight="1">
      <c r="B53" s="1769"/>
      <c r="C53" s="628" t="s">
        <v>216</v>
      </c>
      <c r="D53" s="675">
        <v>425000</v>
      </c>
      <c r="E53" s="675">
        <v>310000</v>
      </c>
      <c r="F53" s="679"/>
      <c r="G53" s="675">
        <v>600000</v>
      </c>
      <c r="H53" s="679"/>
      <c r="I53" s="679"/>
      <c r="J53" s="679"/>
      <c r="K53" s="675">
        <v>425000</v>
      </c>
      <c r="L53" s="675">
        <v>300000</v>
      </c>
      <c r="M53" s="679"/>
      <c r="N53" s="679"/>
      <c r="O53" s="675">
        <v>550000</v>
      </c>
      <c r="P53" s="680"/>
    </row>
    <row r="54" spans="2:16" s="594" customFormat="1" ht="15" customHeight="1">
      <c r="B54" s="1769"/>
      <c r="C54" s="628" t="s">
        <v>414</v>
      </c>
      <c r="D54" s="675">
        <v>70000</v>
      </c>
      <c r="E54" s="675">
        <v>70000</v>
      </c>
      <c r="F54" s="679"/>
      <c r="G54" s="675">
        <v>300000</v>
      </c>
      <c r="H54" s="679"/>
      <c r="I54" s="679"/>
      <c r="J54" s="679"/>
      <c r="K54" s="675">
        <v>70000</v>
      </c>
      <c r="L54" s="675">
        <v>300000</v>
      </c>
      <c r="M54" s="679"/>
      <c r="N54" s="679"/>
      <c r="O54" s="675">
        <v>70000</v>
      </c>
      <c r="P54" s="680"/>
    </row>
    <row r="55" spans="2:16" s="594" customFormat="1" ht="15" customHeight="1">
      <c r="B55" s="1769"/>
      <c r="C55" s="628" t="s">
        <v>415</v>
      </c>
      <c r="D55" s="675">
        <v>900000</v>
      </c>
      <c r="E55" s="675">
        <v>550000</v>
      </c>
      <c r="F55" s="679"/>
      <c r="G55" s="675">
        <v>900000</v>
      </c>
      <c r="H55" s="679"/>
      <c r="I55" s="679"/>
      <c r="J55" s="679"/>
      <c r="K55" s="675">
        <v>900000</v>
      </c>
      <c r="L55" s="675">
        <v>300000</v>
      </c>
      <c r="M55" s="679"/>
      <c r="N55" s="679"/>
      <c r="O55" s="675">
        <v>900000</v>
      </c>
      <c r="P55" s="680"/>
    </row>
    <row r="56" spans="2:16" s="594" customFormat="1" ht="15" customHeight="1">
      <c r="B56" s="1769"/>
      <c r="C56" s="628" t="s">
        <v>44</v>
      </c>
      <c r="D56" s="677">
        <v>1820000</v>
      </c>
      <c r="E56" s="677">
        <v>620000</v>
      </c>
      <c r="F56" s="679"/>
      <c r="G56" s="677">
        <v>1200000</v>
      </c>
      <c r="H56" s="679"/>
      <c r="I56" s="679"/>
      <c r="J56" s="679"/>
      <c r="K56" s="677">
        <v>1820000</v>
      </c>
      <c r="L56" s="677">
        <v>300000</v>
      </c>
      <c r="M56" s="679"/>
      <c r="N56" s="679"/>
      <c r="O56" s="677">
        <v>1520000</v>
      </c>
      <c r="P56" s="680"/>
    </row>
    <row r="57" spans="2:16" s="594" customFormat="1" ht="15" customHeight="1">
      <c r="B57" s="1769" t="s">
        <v>426</v>
      </c>
      <c r="C57" s="628" t="s">
        <v>215</v>
      </c>
      <c r="D57" s="675">
        <v>2253855.210526316</v>
      </c>
      <c r="E57" s="675">
        <v>3568318.222222222</v>
      </c>
      <c r="F57" s="679"/>
      <c r="G57" s="675">
        <v>1153487.2222222222</v>
      </c>
      <c r="H57" s="675">
        <v>327000</v>
      </c>
      <c r="I57" s="675">
        <v>479737</v>
      </c>
      <c r="J57" s="675">
        <v>3671491</v>
      </c>
      <c r="K57" s="675">
        <v>2581639.923076923</v>
      </c>
      <c r="L57" s="675">
        <v>232407.28571428571</v>
      </c>
      <c r="M57" s="675">
        <v>877549.6</v>
      </c>
      <c r="N57" s="675">
        <v>327000</v>
      </c>
      <c r="O57" s="675">
        <v>6080275</v>
      </c>
      <c r="P57" s="680"/>
    </row>
    <row r="58" spans="2:16" s="594" customFormat="1" ht="15" customHeight="1">
      <c r="B58" s="1769"/>
      <c r="C58" s="628" t="s">
        <v>216</v>
      </c>
      <c r="D58" s="675">
        <v>465000</v>
      </c>
      <c r="E58" s="675">
        <v>550000</v>
      </c>
      <c r="F58" s="679"/>
      <c r="G58" s="675">
        <v>360000</v>
      </c>
      <c r="H58" s="675">
        <v>327000</v>
      </c>
      <c r="I58" s="675">
        <v>350673.5</v>
      </c>
      <c r="J58" s="675">
        <v>3671491</v>
      </c>
      <c r="K58" s="675">
        <v>550000</v>
      </c>
      <c r="L58" s="675">
        <v>164601</v>
      </c>
      <c r="M58" s="675">
        <v>1053000</v>
      </c>
      <c r="N58" s="675">
        <v>327000</v>
      </c>
      <c r="O58" s="675">
        <v>2034411.5</v>
      </c>
      <c r="P58" s="680"/>
    </row>
    <row r="59" spans="2:16" s="594" customFormat="1" ht="15" customHeight="1">
      <c r="B59" s="1769"/>
      <c r="C59" s="628" t="s">
        <v>414</v>
      </c>
      <c r="D59" s="675">
        <v>30000</v>
      </c>
      <c r="E59" s="675">
        <v>164601</v>
      </c>
      <c r="F59" s="679"/>
      <c r="G59" s="675">
        <v>30000</v>
      </c>
      <c r="H59" s="675">
        <v>327000</v>
      </c>
      <c r="I59" s="675">
        <v>164601</v>
      </c>
      <c r="J59" s="675">
        <v>327000</v>
      </c>
      <c r="K59" s="675">
        <v>30000</v>
      </c>
      <c r="L59" s="675">
        <v>30000</v>
      </c>
      <c r="M59" s="675">
        <v>204748</v>
      </c>
      <c r="N59" s="675">
        <v>327000</v>
      </c>
      <c r="O59" s="675">
        <v>236347</v>
      </c>
      <c r="P59" s="680"/>
    </row>
    <row r="60" spans="2:16" s="594" customFormat="1" ht="15" customHeight="1">
      <c r="B60" s="1769"/>
      <c r="C60" s="628" t="s">
        <v>415</v>
      </c>
      <c r="D60" s="675">
        <v>24488000</v>
      </c>
      <c r="E60" s="675">
        <v>24488000</v>
      </c>
      <c r="F60" s="679"/>
      <c r="G60" s="675">
        <v>7015982</v>
      </c>
      <c r="H60" s="675">
        <v>327000</v>
      </c>
      <c r="I60" s="675">
        <v>1053000</v>
      </c>
      <c r="J60" s="675">
        <v>7015982</v>
      </c>
      <c r="K60" s="675">
        <v>24488000</v>
      </c>
      <c r="L60" s="675">
        <v>550000</v>
      </c>
      <c r="M60" s="675">
        <v>1500000</v>
      </c>
      <c r="N60" s="675">
        <v>327000</v>
      </c>
      <c r="O60" s="675">
        <v>24488000</v>
      </c>
      <c r="P60" s="680"/>
    </row>
    <row r="61" spans="2:16" s="594" customFormat="1" ht="15" customHeight="1">
      <c r="B61" s="1769"/>
      <c r="C61" s="628" t="s">
        <v>44</v>
      </c>
      <c r="D61" s="677">
        <v>42823249</v>
      </c>
      <c r="E61" s="677">
        <v>32114864</v>
      </c>
      <c r="F61" s="679"/>
      <c r="G61" s="677">
        <v>10381384.999999991</v>
      </c>
      <c r="H61" s="677">
        <v>327000</v>
      </c>
      <c r="I61" s="677">
        <v>1918948</v>
      </c>
      <c r="J61" s="677">
        <v>7342982</v>
      </c>
      <c r="K61" s="677">
        <v>33561319</v>
      </c>
      <c r="L61" s="677">
        <v>1626851</v>
      </c>
      <c r="M61" s="677">
        <v>4387748</v>
      </c>
      <c r="N61" s="677">
        <v>327000</v>
      </c>
      <c r="O61" s="677">
        <v>36481650</v>
      </c>
      <c r="P61" s="680"/>
    </row>
    <row r="62" spans="2:16" s="594" customFormat="1" ht="15" customHeight="1">
      <c r="B62" s="1769" t="s">
        <v>427</v>
      </c>
      <c r="C62" s="628" t="s">
        <v>215</v>
      </c>
      <c r="D62" s="675">
        <v>1935278.7222222222</v>
      </c>
      <c r="E62" s="675">
        <v>6161372.75</v>
      </c>
      <c r="F62" s="679"/>
      <c r="G62" s="675">
        <v>775015</v>
      </c>
      <c r="H62" s="675">
        <v>114331</v>
      </c>
      <c r="I62" s="675">
        <v>1026497</v>
      </c>
      <c r="J62" s="675">
        <v>114331</v>
      </c>
      <c r="K62" s="675">
        <v>2260085.3571428573</v>
      </c>
      <c r="L62" s="675">
        <v>209597.42857142858</v>
      </c>
      <c r="M62" s="675">
        <v>713791.75</v>
      </c>
      <c r="N62" s="675">
        <v>2320000</v>
      </c>
      <c r="O62" s="675">
        <v>6455667</v>
      </c>
      <c r="P62" s="676">
        <v>50000</v>
      </c>
    </row>
    <row r="63" spans="2:16" s="594" customFormat="1" ht="15" customHeight="1">
      <c r="B63" s="1769"/>
      <c r="C63" s="628" t="s">
        <v>216</v>
      </c>
      <c r="D63" s="675">
        <v>518389</v>
      </c>
      <c r="E63" s="675">
        <v>1013245.5</v>
      </c>
      <c r="F63" s="679"/>
      <c r="G63" s="675">
        <v>641778</v>
      </c>
      <c r="H63" s="675">
        <v>114331</v>
      </c>
      <c r="I63" s="675">
        <v>1053000</v>
      </c>
      <c r="J63" s="675">
        <v>114331</v>
      </c>
      <c r="K63" s="675">
        <v>518389</v>
      </c>
      <c r="L63" s="675">
        <v>145250</v>
      </c>
      <c r="M63" s="675">
        <v>724000</v>
      </c>
      <c r="N63" s="675">
        <v>2320000</v>
      </c>
      <c r="O63" s="675">
        <v>1305945</v>
      </c>
      <c r="P63" s="676">
        <v>50000</v>
      </c>
    </row>
    <row r="64" spans="2:16" s="594" customFormat="1" ht="15" customHeight="1">
      <c r="B64" s="1769"/>
      <c r="C64" s="628" t="s">
        <v>414</v>
      </c>
      <c r="D64" s="675">
        <v>16000</v>
      </c>
      <c r="E64" s="675">
        <v>50000</v>
      </c>
      <c r="F64" s="679"/>
      <c r="G64" s="675">
        <v>16000</v>
      </c>
      <c r="H64" s="675">
        <v>114331</v>
      </c>
      <c r="I64" s="675">
        <v>164601</v>
      </c>
      <c r="J64" s="675">
        <v>114331</v>
      </c>
      <c r="K64" s="675">
        <v>16000</v>
      </c>
      <c r="L64" s="675">
        <v>16000</v>
      </c>
      <c r="M64" s="675">
        <v>190793</v>
      </c>
      <c r="N64" s="675">
        <v>1500000</v>
      </c>
      <c r="O64" s="675">
        <v>641778</v>
      </c>
      <c r="P64" s="676">
        <v>50000</v>
      </c>
    </row>
    <row r="65" spans="2:16" s="594" customFormat="1" ht="15" customHeight="1">
      <c r="B65" s="1769"/>
      <c r="C65" s="628" t="s">
        <v>415</v>
      </c>
      <c r="D65" s="675">
        <v>22569000</v>
      </c>
      <c r="E65" s="675">
        <v>22569000</v>
      </c>
      <c r="F65" s="679"/>
      <c r="G65" s="675">
        <v>3140000</v>
      </c>
      <c r="H65" s="675">
        <v>114331</v>
      </c>
      <c r="I65" s="675">
        <v>1861890</v>
      </c>
      <c r="J65" s="675">
        <v>114331</v>
      </c>
      <c r="K65" s="675">
        <v>22569000</v>
      </c>
      <c r="L65" s="675">
        <v>800000</v>
      </c>
      <c r="M65" s="675">
        <v>1216374</v>
      </c>
      <c r="N65" s="675">
        <v>3140000</v>
      </c>
      <c r="O65" s="675">
        <v>22569000</v>
      </c>
      <c r="P65" s="676">
        <v>50000</v>
      </c>
    </row>
    <row r="66" spans="2:16" s="594" customFormat="1" ht="15" customHeight="1">
      <c r="B66" s="1769"/>
      <c r="C66" s="628" t="s">
        <v>44</v>
      </c>
      <c r="D66" s="677">
        <v>34835017</v>
      </c>
      <c r="E66" s="677">
        <v>24645491</v>
      </c>
      <c r="F66" s="679"/>
      <c r="G66" s="677">
        <v>10075195</v>
      </c>
      <c r="H66" s="677">
        <v>114331</v>
      </c>
      <c r="I66" s="677">
        <v>3079491</v>
      </c>
      <c r="J66" s="677">
        <v>114331</v>
      </c>
      <c r="K66" s="677">
        <v>31641195</v>
      </c>
      <c r="L66" s="677">
        <v>1467182</v>
      </c>
      <c r="M66" s="677">
        <v>2855167</v>
      </c>
      <c r="N66" s="677">
        <v>4640000</v>
      </c>
      <c r="O66" s="677">
        <v>25822668</v>
      </c>
      <c r="P66" s="678">
        <v>50000</v>
      </c>
    </row>
    <row r="67" spans="2:16" s="594" customFormat="1" ht="15" customHeight="1">
      <c r="B67" s="1769" t="s">
        <v>428</v>
      </c>
      <c r="C67" s="628" t="s">
        <v>215</v>
      </c>
      <c r="D67" s="675">
        <v>3667156.7142857141</v>
      </c>
      <c r="E67" s="675">
        <v>6104274.25</v>
      </c>
      <c r="F67" s="679"/>
      <c r="G67" s="675">
        <v>417666.66666666669</v>
      </c>
      <c r="H67" s="679"/>
      <c r="I67" s="675">
        <v>723117</v>
      </c>
      <c r="J67" s="679"/>
      <c r="K67" s="675">
        <v>5875186.5</v>
      </c>
      <c r="L67" s="675">
        <v>145782.33333333334</v>
      </c>
      <c r="M67" s="675">
        <v>1053000</v>
      </c>
      <c r="N67" s="679"/>
      <c r="O67" s="675">
        <v>8059916.666666667</v>
      </c>
      <c r="P67" s="680"/>
    </row>
    <row r="68" spans="2:16" s="594" customFormat="1" ht="15" customHeight="1">
      <c r="B68" s="1769"/>
      <c r="C68" s="628" t="s">
        <v>216</v>
      </c>
      <c r="D68" s="675">
        <v>172746</v>
      </c>
      <c r="E68" s="675">
        <v>562248</v>
      </c>
      <c r="F68" s="679"/>
      <c r="G68" s="675">
        <v>100000</v>
      </c>
      <c r="H68" s="679"/>
      <c r="I68" s="675">
        <v>951750</v>
      </c>
      <c r="J68" s="679"/>
      <c r="K68" s="675">
        <v>136373</v>
      </c>
      <c r="L68" s="675">
        <v>164601</v>
      </c>
      <c r="M68" s="675">
        <v>1053000</v>
      </c>
      <c r="N68" s="679"/>
      <c r="O68" s="675">
        <v>951750</v>
      </c>
      <c r="P68" s="680"/>
    </row>
    <row r="69" spans="2:16" s="594" customFormat="1" ht="15" customHeight="1">
      <c r="B69" s="1769"/>
      <c r="C69" s="628" t="s">
        <v>414</v>
      </c>
      <c r="D69" s="675">
        <v>100000</v>
      </c>
      <c r="E69" s="675">
        <v>164601</v>
      </c>
      <c r="F69" s="679"/>
      <c r="G69" s="675">
        <v>100000</v>
      </c>
      <c r="H69" s="679"/>
      <c r="I69" s="675">
        <v>164601</v>
      </c>
      <c r="J69" s="679"/>
      <c r="K69" s="675">
        <v>100000</v>
      </c>
      <c r="L69" s="675">
        <v>100000</v>
      </c>
      <c r="M69" s="675">
        <v>1053000</v>
      </c>
      <c r="N69" s="679"/>
      <c r="O69" s="675">
        <v>100000</v>
      </c>
      <c r="P69" s="680"/>
    </row>
    <row r="70" spans="2:16" s="594" customFormat="1" ht="15" customHeight="1">
      <c r="B70" s="1769"/>
      <c r="C70" s="628" t="s">
        <v>415</v>
      </c>
      <c r="D70" s="675">
        <v>23128000</v>
      </c>
      <c r="E70" s="675">
        <v>23128000</v>
      </c>
      <c r="F70" s="679"/>
      <c r="G70" s="675">
        <v>1053000</v>
      </c>
      <c r="H70" s="679"/>
      <c r="I70" s="675">
        <v>1053000</v>
      </c>
      <c r="J70" s="679"/>
      <c r="K70" s="675">
        <v>23128000</v>
      </c>
      <c r="L70" s="675">
        <v>172746</v>
      </c>
      <c r="M70" s="675">
        <v>1053000</v>
      </c>
      <c r="N70" s="679"/>
      <c r="O70" s="675">
        <v>23128000</v>
      </c>
      <c r="P70" s="680"/>
    </row>
    <row r="71" spans="2:16" s="594" customFormat="1" ht="15" customHeight="1">
      <c r="B71" s="1769"/>
      <c r="C71" s="628" t="s">
        <v>44</v>
      </c>
      <c r="D71" s="677">
        <v>25670097</v>
      </c>
      <c r="E71" s="677">
        <v>24417097</v>
      </c>
      <c r="F71" s="679"/>
      <c r="G71" s="677">
        <v>1253000</v>
      </c>
      <c r="H71" s="679"/>
      <c r="I71" s="677">
        <v>2169351</v>
      </c>
      <c r="J71" s="679"/>
      <c r="K71" s="677">
        <v>23500746</v>
      </c>
      <c r="L71" s="677">
        <v>437347</v>
      </c>
      <c r="M71" s="677">
        <v>1053000</v>
      </c>
      <c r="N71" s="679"/>
      <c r="O71" s="677">
        <v>24179750</v>
      </c>
      <c r="P71" s="680"/>
    </row>
    <row r="72" spans="2:16" s="594" customFormat="1" ht="15" customHeight="1">
      <c r="B72" s="1769" t="s">
        <v>429</v>
      </c>
      <c r="C72" s="628" t="s">
        <v>215</v>
      </c>
      <c r="D72" s="675">
        <v>2929749.111111111</v>
      </c>
      <c r="E72" s="675">
        <v>6009999</v>
      </c>
      <c r="F72" s="679"/>
      <c r="G72" s="675">
        <v>465549.2</v>
      </c>
      <c r="H72" s="679"/>
      <c r="I72" s="675">
        <v>663083.33333333337</v>
      </c>
      <c r="J72" s="679"/>
      <c r="K72" s="675">
        <v>4063082</v>
      </c>
      <c r="L72" s="675">
        <v>245082</v>
      </c>
      <c r="M72" s="675">
        <v>519249.33333333331</v>
      </c>
      <c r="N72" s="679"/>
      <c r="O72" s="675">
        <v>8024916</v>
      </c>
      <c r="P72" s="680"/>
    </row>
    <row r="73" spans="2:16" s="594" customFormat="1" ht="15" customHeight="1">
      <c r="B73" s="1769"/>
      <c r="C73" s="628" t="s">
        <v>216</v>
      </c>
      <c r="D73" s="675">
        <v>321250</v>
      </c>
      <c r="E73" s="675">
        <v>393125</v>
      </c>
      <c r="F73" s="679"/>
      <c r="G73" s="675">
        <v>204748</v>
      </c>
      <c r="H73" s="679"/>
      <c r="I73" s="675">
        <v>465000</v>
      </c>
      <c r="J73" s="679"/>
      <c r="K73" s="675">
        <v>188747</v>
      </c>
      <c r="L73" s="675">
        <v>172746</v>
      </c>
      <c r="M73" s="675">
        <v>204748</v>
      </c>
      <c r="N73" s="679"/>
      <c r="O73" s="675">
        <v>672498</v>
      </c>
      <c r="P73" s="680"/>
    </row>
    <row r="74" spans="2:16" s="594" customFormat="1" ht="15" customHeight="1">
      <c r="B74" s="1769"/>
      <c r="C74" s="628" t="s">
        <v>414</v>
      </c>
      <c r="D74" s="675">
        <v>97500</v>
      </c>
      <c r="E74" s="675">
        <v>172746</v>
      </c>
      <c r="F74" s="679"/>
      <c r="G74" s="675">
        <v>97500</v>
      </c>
      <c r="H74" s="679"/>
      <c r="I74" s="675">
        <v>321250</v>
      </c>
      <c r="J74" s="679"/>
      <c r="K74" s="675">
        <v>97500</v>
      </c>
      <c r="L74" s="675">
        <v>97500</v>
      </c>
      <c r="M74" s="675">
        <v>150000</v>
      </c>
      <c r="N74" s="679"/>
      <c r="O74" s="675">
        <v>321250</v>
      </c>
      <c r="P74" s="680"/>
    </row>
    <row r="75" spans="2:16" s="594" customFormat="1" ht="15" customHeight="1">
      <c r="B75" s="1769"/>
      <c r="C75" s="628" t="s">
        <v>415</v>
      </c>
      <c r="D75" s="675">
        <v>23081000</v>
      </c>
      <c r="E75" s="675">
        <v>23081000</v>
      </c>
      <c r="F75" s="679"/>
      <c r="G75" s="675">
        <v>1203000</v>
      </c>
      <c r="H75" s="679"/>
      <c r="I75" s="675">
        <v>1203000</v>
      </c>
      <c r="J75" s="679"/>
      <c r="K75" s="675">
        <v>23081000</v>
      </c>
      <c r="L75" s="675">
        <v>465000</v>
      </c>
      <c r="M75" s="675">
        <v>1203000</v>
      </c>
      <c r="N75" s="679"/>
      <c r="O75" s="675">
        <v>23081000</v>
      </c>
      <c r="P75" s="680"/>
    </row>
    <row r="76" spans="2:16" s="594" customFormat="1" ht="15" customHeight="1">
      <c r="B76" s="1769"/>
      <c r="C76" s="628" t="s">
        <v>44</v>
      </c>
      <c r="D76" s="677">
        <v>26367742</v>
      </c>
      <c r="E76" s="677">
        <v>24039996</v>
      </c>
      <c r="F76" s="679"/>
      <c r="G76" s="677">
        <v>2327746</v>
      </c>
      <c r="H76" s="679"/>
      <c r="I76" s="677">
        <v>1989250</v>
      </c>
      <c r="J76" s="679"/>
      <c r="K76" s="677">
        <v>24378492</v>
      </c>
      <c r="L76" s="677">
        <v>735246</v>
      </c>
      <c r="M76" s="677">
        <v>1557748</v>
      </c>
      <c r="N76" s="679"/>
      <c r="O76" s="677">
        <v>24074748</v>
      </c>
      <c r="P76" s="680"/>
    </row>
    <row r="77" spans="2:16" s="594" customFormat="1" ht="15" customHeight="1">
      <c r="B77" s="1769" t="s">
        <v>430</v>
      </c>
      <c r="C77" s="628" t="s">
        <v>215</v>
      </c>
      <c r="D77" s="675">
        <v>2825405.25</v>
      </c>
      <c r="E77" s="675">
        <v>5143874</v>
      </c>
      <c r="F77" s="679"/>
      <c r="G77" s="675">
        <v>506936.5</v>
      </c>
      <c r="H77" s="679"/>
      <c r="I77" s="675">
        <v>797583.33333333337</v>
      </c>
      <c r="J77" s="679"/>
      <c r="K77" s="675">
        <v>4042098.4</v>
      </c>
      <c r="L77" s="675">
        <v>245082</v>
      </c>
      <c r="M77" s="675">
        <v>628874</v>
      </c>
      <c r="N77" s="679"/>
      <c r="O77" s="675">
        <v>6870082.666666667</v>
      </c>
      <c r="P77" s="680"/>
    </row>
    <row r="78" spans="2:16" s="594" customFormat="1" ht="15" customHeight="1">
      <c r="B78" s="1769"/>
      <c r="C78" s="628" t="s">
        <v>216</v>
      </c>
      <c r="D78" s="675">
        <v>568749</v>
      </c>
      <c r="E78" s="675">
        <v>669875</v>
      </c>
      <c r="F78" s="679"/>
      <c r="G78" s="675">
        <v>438623</v>
      </c>
      <c r="H78" s="679"/>
      <c r="I78" s="675">
        <v>874750</v>
      </c>
      <c r="J78" s="679"/>
      <c r="K78" s="675">
        <v>204748</v>
      </c>
      <c r="L78" s="675">
        <v>172746</v>
      </c>
      <c r="M78" s="675">
        <v>628874</v>
      </c>
      <c r="N78" s="679"/>
      <c r="O78" s="675">
        <v>874750</v>
      </c>
      <c r="P78" s="680"/>
    </row>
    <row r="79" spans="2:16" s="594" customFormat="1" ht="15" customHeight="1">
      <c r="B79" s="1769"/>
      <c r="C79" s="628" t="s">
        <v>414</v>
      </c>
      <c r="D79" s="675">
        <v>97500</v>
      </c>
      <c r="E79" s="675">
        <v>172746</v>
      </c>
      <c r="F79" s="679"/>
      <c r="G79" s="675">
        <v>97500</v>
      </c>
      <c r="H79" s="679"/>
      <c r="I79" s="675">
        <v>465000</v>
      </c>
      <c r="J79" s="679"/>
      <c r="K79" s="675">
        <v>97500</v>
      </c>
      <c r="L79" s="675">
        <v>97500</v>
      </c>
      <c r="M79" s="675">
        <v>204748</v>
      </c>
      <c r="N79" s="679"/>
      <c r="O79" s="675">
        <v>672498</v>
      </c>
      <c r="P79" s="680"/>
    </row>
    <row r="80" spans="2:16" s="594" customFormat="1" ht="15" customHeight="1">
      <c r="B80" s="1769"/>
      <c r="C80" s="628" t="s">
        <v>415</v>
      </c>
      <c r="D80" s="675">
        <v>19063000</v>
      </c>
      <c r="E80" s="675">
        <v>19063000</v>
      </c>
      <c r="F80" s="679"/>
      <c r="G80" s="675">
        <v>1053000</v>
      </c>
      <c r="H80" s="679"/>
      <c r="I80" s="675">
        <v>1053000</v>
      </c>
      <c r="J80" s="679"/>
      <c r="K80" s="675">
        <v>19063000</v>
      </c>
      <c r="L80" s="675">
        <v>465000</v>
      </c>
      <c r="M80" s="675">
        <v>1053000</v>
      </c>
      <c r="N80" s="679"/>
      <c r="O80" s="675">
        <v>19063000</v>
      </c>
      <c r="P80" s="680"/>
    </row>
    <row r="81" spans="2:16" s="594" customFormat="1" ht="15" customHeight="1">
      <c r="B81" s="1769"/>
      <c r="C81" s="628" t="s">
        <v>44</v>
      </c>
      <c r="D81" s="677">
        <v>22603242</v>
      </c>
      <c r="E81" s="677">
        <v>20575496</v>
      </c>
      <c r="F81" s="679"/>
      <c r="G81" s="677">
        <v>2027746</v>
      </c>
      <c r="H81" s="679"/>
      <c r="I81" s="677">
        <v>2392750</v>
      </c>
      <c r="J81" s="679"/>
      <c r="K81" s="677">
        <v>20210492</v>
      </c>
      <c r="L81" s="677">
        <v>735246</v>
      </c>
      <c r="M81" s="677">
        <v>1257748</v>
      </c>
      <c r="N81" s="679"/>
      <c r="O81" s="677">
        <v>20610248</v>
      </c>
      <c r="P81" s="680"/>
    </row>
    <row r="82" spans="2:16" s="594" customFormat="1" ht="15" customHeight="1">
      <c r="B82" s="1769" t="s">
        <v>432</v>
      </c>
      <c r="C82" s="628" t="s">
        <v>215</v>
      </c>
      <c r="D82" s="675">
        <v>3968732.8333333335</v>
      </c>
      <c r="E82" s="675">
        <v>4683647</v>
      </c>
      <c r="F82" s="675">
        <v>54743</v>
      </c>
      <c r="G82" s="675">
        <v>4746007.1428571427</v>
      </c>
      <c r="H82" s="675">
        <v>297060</v>
      </c>
      <c r="I82" s="675">
        <v>12270973</v>
      </c>
      <c r="J82" s="675">
        <v>381619</v>
      </c>
      <c r="K82" s="675">
        <v>4276120.4999999991</v>
      </c>
      <c r="L82" s="675">
        <v>271283.25</v>
      </c>
      <c r="M82" s="675">
        <v>4114705.6666666665</v>
      </c>
      <c r="N82" s="675">
        <v>297060</v>
      </c>
      <c r="O82" s="675">
        <v>11035143.333333334</v>
      </c>
      <c r="P82" s="676">
        <v>793054</v>
      </c>
    </row>
    <row r="83" spans="2:16" s="594" customFormat="1" ht="15" customHeight="1">
      <c r="B83" s="1769"/>
      <c r="C83" s="628" t="s">
        <v>216</v>
      </c>
      <c r="D83" s="675">
        <v>1091527</v>
      </c>
      <c r="E83" s="675">
        <v>1390000</v>
      </c>
      <c r="F83" s="675">
        <v>54743</v>
      </c>
      <c r="G83" s="675">
        <v>1889264</v>
      </c>
      <c r="H83" s="675">
        <v>297060</v>
      </c>
      <c r="I83" s="675">
        <v>12270973</v>
      </c>
      <c r="J83" s="675">
        <v>297060</v>
      </c>
      <c r="K83" s="675">
        <v>1639632</v>
      </c>
      <c r="L83" s="675">
        <v>249984</v>
      </c>
      <c r="M83" s="675">
        <v>4411041</v>
      </c>
      <c r="N83" s="675">
        <v>297060</v>
      </c>
      <c r="O83" s="675">
        <v>12270973</v>
      </c>
      <c r="P83" s="676">
        <v>793054</v>
      </c>
    </row>
    <row r="84" spans="2:16" s="594" customFormat="1" ht="15" customHeight="1">
      <c r="B84" s="1769"/>
      <c r="C84" s="628" t="s">
        <v>414</v>
      </c>
      <c r="D84" s="675">
        <v>54743</v>
      </c>
      <c r="E84" s="675">
        <v>389968</v>
      </c>
      <c r="F84" s="675">
        <v>54743</v>
      </c>
      <c r="G84" s="675">
        <v>110000</v>
      </c>
      <c r="H84" s="675">
        <v>297060</v>
      </c>
      <c r="I84" s="675">
        <v>12270973</v>
      </c>
      <c r="J84" s="675">
        <v>54743</v>
      </c>
      <c r="K84" s="675">
        <v>110000</v>
      </c>
      <c r="L84" s="675">
        <v>54743</v>
      </c>
      <c r="M84" s="675">
        <v>1390000</v>
      </c>
      <c r="N84" s="675">
        <v>297060</v>
      </c>
      <c r="O84" s="675">
        <v>1889264</v>
      </c>
      <c r="P84" s="676">
        <v>793054</v>
      </c>
    </row>
    <row r="85" spans="2:16" s="594" customFormat="1" ht="15" customHeight="1">
      <c r="B85" s="1769"/>
      <c r="C85" s="628" t="s">
        <v>415</v>
      </c>
      <c r="D85" s="675">
        <v>18945193</v>
      </c>
      <c r="E85" s="675">
        <v>12270973</v>
      </c>
      <c r="F85" s="675">
        <v>54743</v>
      </c>
      <c r="G85" s="675">
        <v>18945193</v>
      </c>
      <c r="H85" s="675">
        <v>297060</v>
      </c>
      <c r="I85" s="675">
        <v>12270973</v>
      </c>
      <c r="J85" s="675">
        <v>793054</v>
      </c>
      <c r="K85" s="675">
        <v>18945193</v>
      </c>
      <c r="L85" s="675">
        <v>530422</v>
      </c>
      <c r="M85" s="675">
        <v>6543076</v>
      </c>
      <c r="N85" s="675">
        <v>297060</v>
      </c>
      <c r="O85" s="675">
        <v>18945193</v>
      </c>
      <c r="P85" s="676">
        <v>793054</v>
      </c>
    </row>
    <row r="86" spans="2:16" s="594" customFormat="1" ht="15" customHeight="1">
      <c r="B86" s="1769"/>
      <c r="C86" s="628" t="s">
        <v>44</v>
      </c>
      <c r="D86" s="677">
        <v>47624794</v>
      </c>
      <c r="E86" s="677">
        <v>14050941</v>
      </c>
      <c r="F86" s="677">
        <v>54743</v>
      </c>
      <c r="G86" s="677">
        <v>33222050</v>
      </c>
      <c r="H86" s="677">
        <v>297060</v>
      </c>
      <c r="I86" s="677">
        <v>12270973</v>
      </c>
      <c r="J86" s="677">
        <v>1144857</v>
      </c>
      <c r="K86" s="677">
        <v>34208963.999999993</v>
      </c>
      <c r="L86" s="677">
        <v>1085133</v>
      </c>
      <c r="M86" s="677">
        <v>12344117</v>
      </c>
      <c r="N86" s="677">
        <v>297060</v>
      </c>
      <c r="O86" s="677">
        <v>33105430</v>
      </c>
      <c r="P86" s="678">
        <v>793054</v>
      </c>
    </row>
    <row r="87" spans="2:16" s="594" customFormat="1" ht="15" customHeight="1">
      <c r="B87" s="1769" t="s">
        <v>433</v>
      </c>
      <c r="C87" s="628" t="s">
        <v>215</v>
      </c>
      <c r="D87" s="675">
        <v>1156687.857142857</v>
      </c>
      <c r="E87" s="675">
        <v>1177398</v>
      </c>
      <c r="F87" s="679"/>
      <c r="G87" s="675">
        <v>1148403.8</v>
      </c>
      <c r="H87" s="679"/>
      <c r="I87" s="675">
        <v>2115403</v>
      </c>
      <c r="J87" s="679"/>
      <c r="K87" s="675">
        <v>996902</v>
      </c>
      <c r="L87" s="675">
        <v>532202</v>
      </c>
      <c r="M87" s="675">
        <v>1610943.5</v>
      </c>
      <c r="N87" s="679"/>
      <c r="O87" s="675">
        <v>1270174.6666666667</v>
      </c>
      <c r="P87" s="680"/>
    </row>
    <row r="88" spans="2:16" s="594" customFormat="1" ht="15" customHeight="1">
      <c r="B88" s="1769"/>
      <c r="C88" s="628" t="s">
        <v>216</v>
      </c>
      <c r="D88" s="675">
        <v>825011</v>
      </c>
      <c r="E88" s="675">
        <v>1177398</v>
      </c>
      <c r="F88" s="679"/>
      <c r="G88" s="675">
        <v>825011</v>
      </c>
      <c r="H88" s="679"/>
      <c r="I88" s="675">
        <v>2115403</v>
      </c>
      <c r="J88" s="679"/>
      <c r="K88" s="675">
        <v>578150.5</v>
      </c>
      <c r="L88" s="675">
        <v>532202</v>
      </c>
      <c r="M88" s="675">
        <v>1610943.5</v>
      </c>
      <c r="N88" s="679"/>
      <c r="O88" s="675">
        <v>1363831</v>
      </c>
      <c r="P88" s="680"/>
    </row>
    <row r="89" spans="2:16" s="594" customFormat="1" ht="15" customHeight="1">
      <c r="B89" s="1769"/>
      <c r="C89" s="628" t="s">
        <v>414</v>
      </c>
      <c r="D89" s="675">
        <v>28200</v>
      </c>
      <c r="E89" s="675">
        <v>239393</v>
      </c>
      <c r="F89" s="679"/>
      <c r="G89" s="675">
        <v>28200</v>
      </c>
      <c r="H89" s="679"/>
      <c r="I89" s="675">
        <v>2115403</v>
      </c>
      <c r="J89" s="679"/>
      <c r="K89" s="675">
        <v>28200</v>
      </c>
      <c r="L89" s="675">
        <v>239393</v>
      </c>
      <c r="M89" s="675">
        <v>28200</v>
      </c>
      <c r="N89" s="679"/>
      <c r="O89" s="675">
        <v>331290</v>
      </c>
      <c r="P89" s="680"/>
    </row>
    <row r="90" spans="2:16" s="594" customFormat="1" ht="15" customHeight="1">
      <c r="B90" s="1769"/>
      <c r="C90" s="628" t="s">
        <v>415</v>
      </c>
      <c r="D90" s="675">
        <v>3193687</v>
      </c>
      <c r="E90" s="675">
        <v>2115403</v>
      </c>
      <c r="F90" s="679"/>
      <c r="G90" s="675">
        <v>3193687</v>
      </c>
      <c r="H90" s="679"/>
      <c r="I90" s="675">
        <v>2115403</v>
      </c>
      <c r="J90" s="679"/>
      <c r="K90" s="675">
        <v>3193687</v>
      </c>
      <c r="L90" s="675">
        <v>825011</v>
      </c>
      <c r="M90" s="675">
        <v>3193687</v>
      </c>
      <c r="N90" s="679"/>
      <c r="O90" s="675">
        <v>2115403</v>
      </c>
      <c r="P90" s="680"/>
    </row>
    <row r="91" spans="2:16" s="594" customFormat="1" ht="15" customHeight="1">
      <c r="B91" s="1769"/>
      <c r="C91" s="628" t="s">
        <v>44</v>
      </c>
      <c r="D91" s="677">
        <v>8096815</v>
      </c>
      <c r="E91" s="677">
        <v>2354796</v>
      </c>
      <c r="F91" s="679"/>
      <c r="G91" s="677">
        <v>5742019</v>
      </c>
      <c r="H91" s="679"/>
      <c r="I91" s="677">
        <v>2115403</v>
      </c>
      <c r="J91" s="679"/>
      <c r="K91" s="677">
        <v>5981412</v>
      </c>
      <c r="L91" s="677">
        <v>1064404</v>
      </c>
      <c r="M91" s="677">
        <v>3221887</v>
      </c>
      <c r="N91" s="679"/>
      <c r="O91" s="677">
        <v>3810524</v>
      </c>
      <c r="P91" s="680"/>
    </row>
    <row r="92" spans="2:16" s="594" customFormat="1" ht="15" customHeight="1">
      <c r="B92" s="1769" t="s">
        <v>434</v>
      </c>
      <c r="C92" s="628" t="s">
        <v>215</v>
      </c>
      <c r="D92" s="675">
        <v>526408.25</v>
      </c>
      <c r="E92" s="675">
        <v>1084173</v>
      </c>
      <c r="F92" s="675">
        <v>21460</v>
      </c>
      <c r="G92" s="675">
        <v>500000</v>
      </c>
      <c r="H92" s="679"/>
      <c r="I92" s="675">
        <v>717086.5</v>
      </c>
      <c r="J92" s="675">
        <v>335730</v>
      </c>
      <c r="K92" s="679"/>
      <c r="L92" s="675">
        <v>335730</v>
      </c>
      <c r="M92" s="675">
        <v>350000</v>
      </c>
      <c r="N92" s="679"/>
      <c r="O92" s="675">
        <v>1084173</v>
      </c>
      <c r="P92" s="680"/>
    </row>
    <row r="93" spans="2:16" s="594" customFormat="1" ht="15" customHeight="1">
      <c r="B93" s="1769"/>
      <c r="C93" s="628" t="s">
        <v>216</v>
      </c>
      <c r="D93" s="675">
        <v>500000</v>
      </c>
      <c r="E93" s="675">
        <v>1084173</v>
      </c>
      <c r="F93" s="675">
        <v>21460</v>
      </c>
      <c r="G93" s="675">
        <v>500000</v>
      </c>
      <c r="H93" s="679"/>
      <c r="I93" s="675">
        <v>717086.5</v>
      </c>
      <c r="J93" s="675">
        <v>335730</v>
      </c>
      <c r="K93" s="679"/>
      <c r="L93" s="675">
        <v>335730</v>
      </c>
      <c r="M93" s="675">
        <v>350000</v>
      </c>
      <c r="N93" s="679"/>
      <c r="O93" s="675">
        <v>1084173</v>
      </c>
      <c r="P93" s="680"/>
    </row>
    <row r="94" spans="2:16" s="594" customFormat="1" ht="15" customHeight="1">
      <c r="B94" s="1769"/>
      <c r="C94" s="628" t="s">
        <v>414</v>
      </c>
      <c r="D94" s="675">
        <v>21460</v>
      </c>
      <c r="E94" s="675">
        <v>1084173</v>
      </c>
      <c r="F94" s="675">
        <v>21460</v>
      </c>
      <c r="G94" s="675">
        <v>350000</v>
      </c>
      <c r="H94" s="679"/>
      <c r="I94" s="675">
        <v>350000</v>
      </c>
      <c r="J94" s="675">
        <v>21460</v>
      </c>
      <c r="K94" s="679"/>
      <c r="L94" s="675">
        <v>21460</v>
      </c>
      <c r="M94" s="675">
        <v>350000</v>
      </c>
      <c r="N94" s="679"/>
      <c r="O94" s="675">
        <v>1084173</v>
      </c>
      <c r="P94" s="680"/>
    </row>
    <row r="95" spans="2:16" s="594" customFormat="1" ht="15" customHeight="1">
      <c r="B95" s="1769"/>
      <c r="C95" s="628" t="s">
        <v>415</v>
      </c>
      <c r="D95" s="675">
        <v>1084173</v>
      </c>
      <c r="E95" s="675">
        <v>1084173</v>
      </c>
      <c r="F95" s="675">
        <v>21460</v>
      </c>
      <c r="G95" s="675">
        <v>650000</v>
      </c>
      <c r="H95" s="679"/>
      <c r="I95" s="675">
        <v>1084173</v>
      </c>
      <c r="J95" s="675">
        <v>650000</v>
      </c>
      <c r="K95" s="679"/>
      <c r="L95" s="675">
        <v>650000</v>
      </c>
      <c r="M95" s="675">
        <v>350000</v>
      </c>
      <c r="N95" s="679"/>
      <c r="O95" s="675">
        <v>1084173</v>
      </c>
      <c r="P95" s="680"/>
    </row>
    <row r="96" spans="2:16" s="594" customFormat="1" ht="15" customHeight="1">
      <c r="B96" s="1769"/>
      <c r="C96" s="628" t="s">
        <v>44</v>
      </c>
      <c r="D96" s="677">
        <v>2105633</v>
      </c>
      <c r="E96" s="677">
        <v>1084173</v>
      </c>
      <c r="F96" s="677">
        <v>21460</v>
      </c>
      <c r="G96" s="677">
        <v>1000000</v>
      </c>
      <c r="H96" s="679"/>
      <c r="I96" s="677">
        <v>1434173</v>
      </c>
      <c r="J96" s="677">
        <v>671460</v>
      </c>
      <c r="K96" s="679"/>
      <c r="L96" s="677">
        <v>671460</v>
      </c>
      <c r="M96" s="677">
        <v>350000</v>
      </c>
      <c r="N96" s="679"/>
      <c r="O96" s="677">
        <v>1084173</v>
      </c>
      <c r="P96" s="680"/>
    </row>
    <row r="97" spans="2:16" s="594" customFormat="1" ht="15" customHeight="1">
      <c r="B97" s="1769" t="s">
        <v>436</v>
      </c>
      <c r="C97" s="628" t="s">
        <v>215</v>
      </c>
      <c r="D97" s="675">
        <v>1499846</v>
      </c>
      <c r="E97" s="675">
        <v>1211458.8</v>
      </c>
      <c r="F97" s="675">
        <v>36377</v>
      </c>
      <c r="G97" s="675">
        <v>2400487.6666666665</v>
      </c>
      <c r="H97" s="675">
        <v>1601586</v>
      </c>
      <c r="I97" s="675">
        <v>465000</v>
      </c>
      <c r="J97" s="675">
        <v>2007002.4</v>
      </c>
      <c r="K97" s="675">
        <v>1199658.8</v>
      </c>
      <c r="L97" s="675">
        <v>320824.59999999998</v>
      </c>
      <c r="M97" s="675">
        <v>1792156</v>
      </c>
      <c r="N97" s="675">
        <v>1098625.3333333333</v>
      </c>
      <c r="O97" s="675">
        <v>4903075.5</v>
      </c>
      <c r="P97" s="680"/>
    </row>
    <row r="98" spans="2:16" s="594" customFormat="1" ht="15" customHeight="1">
      <c r="B98" s="1769"/>
      <c r="C98" s="628" t="s">
        <v>216</v>
      </c>
      <c r="D98" s="675">
        <v>524000</v>
      </c>
      <c r="E98" s="675">
        <v>524000</v>
      </c>
      <c r="F98" s="675">
        <v>36377</v>
      </c>
      <c r="G98" s="675">
        <v>406000</v>
      </c>
      <c r="H98" s="675">
        <v>1601586</v>
      </c>
      <c r="I98" s="675">
        <v>465000</v>
      </c>
      <c r="J98" s="675">
        <v>1000000</v>
      </c>
      <c r="K98" s="675">
        <v>524000</v>
      </c>
      <c r="L98" s="675">
        <v>406000</v>
      </c>
      <c r="M98" s="675">
        <v>1792156</v>
      </c>
      <c r="N98" s="675">
        <v>1000000</v>
      </c>
      <c r="O98" s="675">
        <v>4903075.5</v>
      </c>
      <c r="P98" s="680"/>
    </row>
    <row r="99" spans="2:16" s="594" customFormat="1" ht="15" customHeight="1">
      <c r="B99" s="1769"/>
      <c r="C99" s="628" t="s">
        <v>414</v>
      </c>
      <c r="D99" s="675">
        <v>36377</v>
      </c>
      <c r="E99" s="675">
        <v>172746</v>
      </c>
      <c r="F99" s="675">
        <v>36377</v>
      </c>
      <c r="G99" s="675">
        <v>92704</v>
      </c>
      <c r="H99" s="675">
        <v>1000000</v>
      </c>
      <c r="I99" s="675">
        <v>465000</v>
      </c>
      <c r="J99" s="675">
        <v>36377</v>
      </c>
      <c r="K99" s="675">
        <v>172746</v>
      </c>
      <c r="L99" s="675">
        <v>36377</v>
      </c>
      <c r="M99" s="675">
        <v>1792156</v>
      </c>
      <c r="N99" s="675">
        <v>92704</v>
      </c>
      <c r="O99" s="675">
        <v>3103392</v>
      </c>
      <c r="P99" s="680"/>
    </row>
    <row r="100" spans="2:16" s="594" customFormat="1" ht="15" customHeight="1">
      <c r="B100" s="1769"/>
      <c r="C100" s="628" t="s">
        <v>415</v>
      </c>
      <c r="D100" s="675">
        <v>6702759</v>
      </c>
      <c r="E100" s="675">
        <v>3103392</v>
      </c>
      <c r="F100" s="675">
        <v>36377</v>
      </c>
      <c r="G100" s="675">
        <v>6702759</v>
      </c>
      <c r="H100" s="675">
        <v>2203172</v>
      </c>
      <c r="I100" s="675">
        <v>465000</v>
      </c>
      <c r="J100" s="675">
        <v>6702759</v>
      </c>
      <c r="K100" s="675">
        <v>3103392</v>
      </c>
      <c r="L100" s="675">
        <v>524000</v>
      </c>
      <c r="M100" s="675">
        <v>1792156</v>
      </c>
      <c r="N100" s="675">
        <v>2203172</v>
      </c>
      <c r="O100" s="675">
        <v>6702759</v>
      </c>
      <c r="P100" s="680"/>
    </row>
    <row r="101" spans="2:16" s="594" customFormat="1" ht="15" customHeight="1">
      <c r="B101" s="1769"/>
      <c r="C101" s="628" t="s">
        <v>44</v>
      </c>
      <c r="D101" s="677">
        <v>16498305.999999991</v>
      </c>
      <c r="E101" s="677">
        <v>6057294</v>
      </c>
      <c r="F101" s="677">
        <v>36377</v>
      </c>
      <c r="G101" s="677">
        <v>7201463</v>
      </c>
      <c r="H101" s="677">
        <v>3203172</v>
      </c>
      <c r="I101" s="677">
        <v>465000</v>
      </c>
      <c r="J101" s="677">
        <v>10035012</v>
      </c>
      <c r="K101" s="677">
        <v>5998294</v>
      </c>
      <c r="L101" s="677">
        <v>1604123</v>
      </c>
      <c r="M101" s="677">
        <v>1792156</v>
      </c>
      <c r="N101" s="677">
        <v>3295876</v>
      </c>
      <c r="O101" s="677">
        <v>9806151</v>
      </c>
      <c r="P101" s="680"/>
    </row>
    <row r="102" spans="2:16" s="594" customFormat="1" ht="15" customHeight="1">
      <c r="B102" s="1769" t="s">
        <v>432</v>
      </c>
      <c r="C102" s="628" t="s">
        <v>215</v>
      </c>
      <c r="D102" s="675">
        <v>421927.2</v>
      </c>
      <c r="E102" s="675">
        <v>120000</v>
      </c>
      <c r="F102" s="679"/>
      <c r="G102" s="675">
        <v>497409</v>
      </c>
      <c r="H102" s="679"/>
      <c r="I102" s="679"/>
      <c r="J102" s="679"/>
      <c r="K102" s="675">
        <v>421927.2</v>
      </c>
      <c r="L102" s="675">
        <v>210000</v>
      </c>
      <c r="M102" s="675">
        <v>133066</v>
      </c>
      <c r="N102" s="679"/>
      <c r="O102" s="675">
        <v>1423504</v>
      </c>
      <c r="P102" s="680"/>
    </row>
    <row r="103" spans="2:16" s="594" customFormat="1" ht="15" customHeight="1">
      <c r="B103" s="1769"/>
      <c r="C103" s="628" t="s">
        <v>216</v>
      </c>
      <c r="D103" s="675">
        <v>200462</v>
      </c>
      <c r="E103" s="675">
        <v>120000</v>
      </c>
      <c r="F103" s="679"/>
      <c r="G103" s="675">
        <v>250231</v>
      </c>
      <c r="H103" s="679"/>
      <c r="I103" s="679"/>
      <c r="J103" s="679"/>
      <c r="K103" s="675">
        <v>200462</v>
      </c>
      <c r="L103" s="675">
        <v>210000</v>
      </c>
      <c r="M103" s="675">
        <v>133066</v>
      </c>
      <c r="N103" s="679"/>
      <c r="O103" s="675">
        <v>1423504</v>
      </c>
      <c r="P103" s="680"/>
    </row>
    <row r="104" spans="2:16" s="594" customFormat="1" ht="15" customHeight="1">
      <c r="B104" s="1769"/>
      <c r="C104" s="628" t="s">
        <v>414</v>
      </c>
      <c r="D104" s="675">
        <v>65670</v>
      </c>
      <c r="E104" s="675">
        <v>120000</v>
      </c>
      <c r="F104" s="679"/>
      <c r="G104" s="675">
        <v>65670</v>
      </c>
      <c r="H104" s="679"/>
      <c r="I104" s="679"/>
      <c r="J104" s="679"/>
      <c r="K104" s="675">
        <v>65670</v>
      </c>
      <c r="L104" s="675">
        <v>120000</v>
      </c>
      <c r="M104" s="675">
        <v>65670</v>
      </c>
      <c r="N104" s="679"/>
      <c r="O104" s="675">
        <v>1423504</v>
      </c>
      <c r="P104" s="680"/>
    </row>
    <row r="105" spans="2:16" s="594" customFormat="1" ht="15" customHeight="1">
      <c r="B105" s="1769"/>
      <c r="C105" s="628" t="s">
        <v>415</v>
      </c>
      <c r="D105" s="675">
        <v>1423504</v>
      </c>
      <c r="E105" s="675">
        <v>120000</v>
      </c>
      <c r="F105" s="679"/>
      <c r="G105" s="675">
        <v>1423504</v>
      </c>
      <c r="H105" s="679"/>
      <c r="I105" s="679"/>
      <c r="J105" s="679"/>
      <c r="K105" s="675">
        <v>1423504</v>
      </c>
      <c r="L105" s="675">
        <v>300000</v>
      </c>
      <c r="M105" s="675">
        <v>200462</v>
      </c>
      <c r="N105" s="679"/>
      <c r="O105" s="675">
        <v>1423504</v>
      </c>
      <c r="P105" s="680"/>
    </row>
    <row r="106" spans="2:16" s="594" customFormat="1" ht="15" customHeight="1">
      <c r="B106" s="1769"/>
      <c r="C106" s="628" t="s">
        <v>44</v>
      </c>
      <c r="D106" s="677">
        <v>2109636</v>
      </c>
      <c r="E106" s="677">
        <v>120000</v>
      </c>
      <c r="F106" s="679"/>
      <c r="G106" s="677">
        <v>1989636</v>
      </c>
      <c r="H106" s="679"/>
      <c r="I106" s="679"/>
      <c r="J106" s="679"/>
      <c r="K106" s="677">
        <v>2109636</v>
      </c>
      <c r="L106" s="677">
        <v>420000</v>
      </c>
      <c r="M106" s="677">
        <v>266132</v>
      </c>
      <c r="N106" s="679"/>
      <c r="O106" s="677">
        <v>1423504</v>
      </c>
      <c r="P106" s="680"/>
    </row>
    <row r="107" spans="2:16" s="594" customFormat="1" ht="15" customHeight="1">
      <c r="B107" s="1769" t="s">
        <v>433</v>
      </c>
      <c r="C107" s="628" t="s">
        <v>215</v>
      </c>
      <c r="D107" s="675">
        <v>15000</v>
      </c>
      <c r="E107" s="675">
        <v>15000</v>
      </c>
      <c r="F107" s="679"/>
      <c r="G107" s="679"/>
      <c r="H107" s="679"/>
      <c r="I107" s="679"/>
      <c r="J107" s="679"/>
      <c r="K107" s="675">
        <v>15000</v>
      </c>
      <c r="L107" s="679"/>
      <c r="M107" s="679"/>
      <c r="N107" s="679"/>
      <c r="O107" s="675">
        <v>15000</v>
      </c>
      <c r="P107" s="680"/>
    </row>
    <row r="108" spans="2:16" s="594" customFormat="1" ht="15" customHeight="1">
      <c r="B108" s="1769"/>
      <c r="C108" s="628" t="s">
        <v>216</v>
      </c>
      <c r="D108" s="675">
        <v>15000</v>
      </c>
      <c r="E108" s="675">
        <v>15000</v>
      </c>
      <c r="F108" s="679"/>
      <c r="G108" s="679"/>
      <c r="H108" s="679"/>
      <c r="I108" s="679"/>
      <c r="J108" s="679"/>
      <c r="K108" s="675">
        <v>15000</v>
      </c>
      <c r="L108" s="679"/>
      <c r="M108" s="679"/>
      <c r="N108" s="679"/>
      <c r="O108" s="675">
        <v>15000</v>
      </c>
      <c r="P108" s="680"/>
    </row>
    <row r="109" spans="2:16" s="594" customFormat="1" ht="15" customHeight="1">
      <c r="B109" s="1769"/>
      <c r="C109" s="628" t="s">
        <v>414</v>
      </c>
      <c r="D109" s="675">
        <v>15000</v>
      </c>
      <c r="E109" s="675">
        <v>15000</v>
      </c>
      <c r="F109" s="679"/>
      <c r="G109" s="679"/>
      <c r="H109" s="679"/>
      <c r="I109" s="679"/>
      <c r="J109" s="679"/>
      <c r="K109" s="675">
        <v>15000</v>
      </c>
      <c r="L109" s="679"/>
      <c r="M109" s="679"/>
      <c r="N109" s="679"/>
      <c r="O109" s="675">
        <v>15000</v>
      </c>
      <c r="P109" s="680"/>
    </row>
    <row r="110" spans="2:16" s="594" customFormat="1" ht="15" customHeight="1">
      <c r="B110" s="1769"/>
      <c r="C110" s="628" t="s">
        <v>415</v>
      </c>
      <c r="D110" s="675">
        <v>15000</v>
      </c>
      <c r="E110" s="675">
        <v>15000</v>
      </c>
      <c r="F110" s="679"/>
      <c r="G110" s="679"/>
      <c r="H110" s="679"/>
      <c r="I110" s="679"/>
      <c r="J110" s="679"/>
      <c r="K110" s="675">
        <v>15000</v>
      </c>
      <c r="L110" s="679"/>
      <c r="M110" s="679"/>
      <c r="N110" s="679"/>
      <c r="O110" s="675">
        <v>15000</v>
      </c>
      <c r="P110" s="680"/>
    </row>
    <row r="111" spans="2:16" s="594" customFormat="1" ht="15" customHeight="1">
      <c r="B111" s="1769"/>
      <c r="C111" s="628" t="s">
        <v>44</v>
      </c>
      <c r="D111" s="677">
        <v>15000</v>
      </c>
      <c r="E111" s="677">
        <v>15000</v>
      </c>
      <c r="F111" s="679"/>
      <c r="G111" s="679"/>
      <c r="H111" s="679"/>
      <c r="I111" s="679"/>
      <c r="J111" s="679"/>
      <c r="K111" s="677">
        <v>15000</v>
      </c>
      <c r="L111" s="679"/>
      <c r="M111" s="679"/>
      <c r="N111" s="679"/>
      <c r="O111" s="677">
        <v>15000</v>
      </c>
      <c r="P111" s="680"/>
    </row>
    <row r="112" spans="2:16" s="594" customFormat="1" ht="15" customHeight="1">
      <c r="B112" s="1769" t="s">
        <v>54</v>
      </c>
      <c r="C112" s="628" t="s">
        <v>215</v>
      </c>
      <c r="D112" s="629">
        <v>9397057.7142857146</v>
      </c>
      <c r="E112" s="629">
        <v>3954630.6666666665</v>
      </c>
      <c r="F112" s="629">
        <v>59000</v>
      </c>
      <c r="G112" s="629">
        <v>17952170.666666668</v>
      </c>
      <c r="H112" s="630"/>
      <c r="I112" s="629">
        <v>7411536</v>
      </c>
      <c r="J112" s="630"/>
      <c r="K112" s="629">
        <v>9727978</v>
      </c>
      <c r="L112" s="629">
        <v>508152</v>
      </c>
      <c r="M112" s="629">
        <v>1068437.5</v>
      </c>
      <c r="N112" s="630"/>
      <c r="O112" s="629">
        <v>20875408.333333332</v>
      </c>
      <c r="P112" s="631"/>
    </row>
    <row r="113" spans="2:27" s="594" customFormat="1" ht="15" customHeight="1">
      <c r="B113" s="1769"/>
      <c r="C113" s="628" t="s">
        <v>216</v>
      </c>
      <c r="D113" s="629">
        <v>1799406</v>
      </c>
      <c r="E113" s="629">
        <v>2652950</v>
      </c>
      <c r="F113" s="629">
        <v>59000</v>
      </c>
      <c r="G113" s="629">
        <v>957304</v>
      </c>
      <c r="H113" s="630"/>
      <c r="I113" s="629">
        <v>7411536</v>
      </c>
      <c r="J113" s="630"/>
      <c r="K113" s="629">
        <v>1378355</v>
      </c>
      <c r="L113" s="629">
        <v>508152</v>
      </c>
      <c r="M113" s="629">
        <v>1068437.5</v>
      </c>
      <c r="N113" s="630"/>
      <c r="O113" s="629">
        <v>7411536</v>
      </c>
      <c r="P113" s="631"/>
    </row>
    <row r="114" spans="2:27" s="594" customFormat="1" ht="15" customHeight="1">
      <c r="B114" s="1769"/>
      <c r="C114" s="628" t="s">
        <v>414</v>
      </c>
      <c r="D114" s="629">
        <v>59000</v>
      </c>
      <c r="E114" s="629">
        <v>1799406</v>
      </c>
      <c r="F114" s="629">
        <v>59000</v>
      </c>
      <c r="G114" s="629">
        <v>337469</v>
      </c>
      <c r="H114" s="630"/>
      <c r="I114" s="629">
        <v>7411536</v>
      </c>
      <c r="J114" s="630"/>
      <c r="K114" s="629">
        <v>59000</v>
      </c>
      <c r="L114" s="629">
        <v>59000</v>
      </c>
      <c r="M114" s="629">
        <v>337469</v>
      </c>
      <c r="N114" s="630"/>
      <c r="O114" s="629">
        <v>2652950</v>
      </c>
      <c r="P114" s="631"/>
    </row>
    <row r="115" spans="2:27" s="594" customFormat="1" ht="15" customHeight="1">
      <c r="B115" s="1769"/>
      <c r="C115" s="628" t="s">
        <v>415</v>
      </c>
      <c r="D115" s="629">
        <v>52561739</v>
      </c>
      <c r="E115" s="629">
        <v>7411536</v>
      </c>
      <c r="F115" s="629">
        <v>59000</v>
      </c>
      <c r="G115" s="629">
        <v>52561739</v>
      </c>
      <c r="H115" s="630"/>
      <c r="I115" s="629">
        <v>7411536</v>
      </c>
      <c r="J115" s="630"/>
      <c r="K115" s="629">
        <v>52561739</v>
      </c>
      <c r="L115" s="629">
        <v>957304</v>
      </c>
      <c r="M115" s="629">
        <v>1799406</v>
      </c>
      <c r="N115" s="630"/>
      <c r="O115" s="629">
        <v>52561739</v>
      </c>
      <c r="P115" s="631"/>
    </row>
    <row r="116" spans="2:27" s="594" customFormat="1" ht="15" customHeight="1" thickBot="1">
      <c r="B116" s="1770"/>
      <c r="C116" s="632" t="s">
        <v>44</v>
      </c>
      <c r="D116" s="633">
        <v>65779404</v>
      </c>
      <c r="E116" s="633">
        <v>11863892</v>
      </c>
      <c r="F116" s="633">
        <v>59000</v>
      </c>
      <c r="G116" s="633">
        <v>53856512</v>
      </c>
      <c r="H116" s="634"/>
      <c r="I116" s="633">
        <v>7411536</v>
      </c>
      <c r="J116" s="634"/>
      <c r="K116" s="633">
        <v>58367868</v>
      </c>
      <c r="L116" s="633">
        <v>1016304</v>
      </c>
      <c r="M116" s="633">
        <v>2136875</v>
      </c>
      <c r="N116" s="634"/>
      <c r="O116" s="633">
        <v>62626225</v>
      </c>
      <c r="P116" s="635"/>
    </row>
    <row r="117" spans="2:27" s="594" customFormat="1" ht="15" thickTop="1">
      <c r="B117" s="1768" t="s">
        <v>1457</v>
      </c>
      <c r="C117" s="1768"/>
      <c r="D117" s="1768"/>
      <c r="E117" s="1768"/>
      <c r="F117" s="1768"/>
      <c r="G117" s="1768"/>
      <c r="H117" s="1768"/>
      <c r="I117" s="1768"/>
      <c r="J117" s="1768"/>
      <c r="K117" s="1768"/>
      <c r="L117" s="1768"/>
      <c r="M117" s="1768"/>
      <c r="N117" s="1768"/>
      <c r="O117" s="1768"/>
      <c r="P117" s="1768"/>
      <c r="Q117" s="636"/>
      <c r="R117" s="636"/>
      <c r="S117" s="636"/>
      <c r="T117" s="636"/>
      <c r="U117" s="636"/>
      <c r="V117" s="636"/>
      <c r="W117" s="636"/>
      <c r="X117" s="636"/>
      <c r="Y117" s="636"/>
      <c r="Z117" s="636"/>
      <c r="AA117" s="636"/>
    </row>
    <row r="120" spans="2:27" ht="15" thickBot="1">
      <c r="B120" s="1780" t="s">
        <v>987</v>
      </c>
      <c r="C120" s="1780"/>
      <c r="D120" s="1780"/>
      <c r="E120" s="1465"/>
      <c r="F120" s="1465"/>
      <c r="G120" s="1465"/>
      <c r="H120" s="686"/>
    </row>
    <row r="121" spans="2:27" ht="15" thickTop="1">
      <c r="B121" s="1466"/>
      <c r="C121" s="687" t="s">
        <v>127</v>
      </c>
      <c r="D121" s="688" t="s">
        <v>128</v>
      </c>
    </row>
    <row r="122" spans="2:27">
      <c r="B122" s="900" t="s">
        <v>996</v>
      </c>
      <c r="C122" s="689">
        <v>1</v>
      </c>
      <c r="D122" s="1459">
        <f>C122/113</f>
        <v>8.8495575221238937E-3</v>
      </c>
    </row>
    <row r="123" spans="2:27">
      <c r="B123" s="900" t="s">
        <v>997</v>
      </c>
      <c r="C123" s="689">
        <v>1</v>
      </c>
      <c r="D123" s="1459">
        <f t="shared" ref="D123:D129" si="1">C123/113</f>
        <v>8.8495575221238937E-3</v>
      </c>
    </row>
    <row r="124" spans="2:27">
      <c r="B124" s="900" t="s">
        <v>998</v>
      </c>
      <c r="C124" s="689">
        <v>1</v>
      </c>
      <c r="D124" s="1459">
        <f t="shared" si="1"/>
        <v>8.8495575221238937E-3</v>
      </c>
    </row>
    <row r="125" spans="2:27">
      <c r="B125" s="900" t="s">
        <v>999</v>
      </c>
      <c r="C125" s="689">
        <v>1</v>
      </c>
      <c r="D125" s="1459">
        <f t="shared" si="1"/>
        <v>8.8495575221238937E-3</v>
      </c>
    </row>
    <row r="126" spans="2:27">
      <c r="B126" s="900" t="s">
        <v>872</v>
      </c>
      <c r="C126" s="689">
        <v>2</v>
      </c>
      <c r="D126" s="1459">
        <f t="shared" si="1"/>
        <v>1.7699115044247787E-2</v>
      </c>
    </row>
    <row r="127" spans="2:27">
      <c r="B127" s="900" t="s">
        <v>1000</v>
      </c>
      <c r="C127" s="689">
        <v>1</v>
      </c>
      <c r="D127" s="1459">
        <f t="shared" si="1"/>
        <v>8.8495575221238937E-3</v>
      </c>
    </row>
    <row r="128" spans="2:27" s="782" customFormat="1">
      <c r="B128" s="900" t="s">
        <v>44</v>
      </c>
      <c r="C128" s="689">
        <f>SUM(C122:C127)</f>
        <v>7</v>
      </c>
      <c r="D128" s="1459">
        <f t="shared" si="1"/>
        <v>6.1946902654867256E-2</v>
      </c>
    </row>
    <row r="129" spans="2:4" ht="15" thickBot="1">
      <c r="B129" s="1467" t="s">
        <v>1269</v>
      </c>
      <c r="C129" s="1468">
        <v>113</v>
      </c>
      <c r="D129" s="1439">
        <f t="shared" si="1"/>
        <v>1</v>
      </c>
    </row>
    <row r="130" spans="2:4" ht="15" thickTop="1"/>
  </sheetData>
  <mergeCells count="64">
    <mergeCell ref="B120:D120"/>
    <mergeCell ref="B3:AB3"/>
    <mergeCell ref="B4:B6"/>
    <mergeCell ref="C4:D4"/>
    <mergeCell ref="E4:L4"/>
    <mergeCell ref="M4:R4"/>
    <mergeCell ref="S4:AB4"/>
    <mergeCell ref="C5:C6"/>
    <mergeCell ref="D5:D6"/>
    <mergeCell ref="E5:F5"/>
    <mergeCell ref="G5:H5"/>
    <mergeCell ref="U5:V5"/>
    <mergeCell ref="W5:X5"/>
    <mergeCell ref="Y5:Z5"/>
    <mergeCell ref="AA5:AB5"/>
    <mergeCell ref="B17:AB17"/>
    <mergeCell ref="S5:T5"/>
    <mergeCell ref="C19:C20"/>
    <mergeCell ref="D19:D20"/>
    <mergeCell ref="E19:F19"/>
    <mergeCell ref="G19:H19"/>
    <mergeCell ref="I19:J19"/>
    <mergeCell ref="I5:J5"/>
    <mergeCell ref="K5:L5"/>
    <mergeCell ref="M5:N5"/>
    <mergeCell ref="O5:P5"/>
    <mergeCell ref="Q5:R5"/>
    <mergeCell ref="W19:X19"/>
    <mergeCell ref="Y19:Z19"/>
    <mergeCell ref="AA19:AB19"/>
    <mergeCell ref="B14:AA14"/>
    <mergeCell ref="B42:AA42"/>
    <mergeCell ref="K19:L19"/>
    <mergeCell ref="M19:N19"/>
    <mergeCell ref="O19:P19"/>
    <mergeCell ref="Q19:R19"/>
    <mergeCell ref="S19:T19"/>
    <mergeCell ref="U19:V19"/>
    <mergeCell ref="B18:B20"/>
    <mergeCell ref="C18:D18"/>
    <mergeCell ref="E18:L18"/>
    <mergeCell ref="M18:R18"/>
    <mergeCell ref="S18:AB18"/>
    <mergeCell ref="B44:P44"/>
    <mergeCell ref="B45:C46"/>
    <mergeCell ref="D45:D46"/>
    <mergeCell ref="E45:H45"/>
    <mergeCell ref="I45:K45"/>
    <mergeCell ref="L45:P45"/>
    <mergeCell ref="B47:B51"/>
    <mergeCell ref="B52:B56"/>
    <mergeCell ref="B57:B61"/>
    <mergeCell ref="B62:B66"/>
    <mergeCell ref="B67:B71"/>
    <mergeCell ref="B72:B76"/>
    <mergeCell ref="B77:B81"/>
    <mergeCell ref="B82:B86"/>
    <mergeCell ref="B87:B91"/>
    <mergeCell ref="B92:B96"/>
    <mergeCell ref="B117:P117"/>
    <mergeCell ref="B97:B101"/>
    <mergeCell ref="B102:B106"/>
    <mergeCell ref="B107:B111"/>
    <mergeCell ref="B112:B116"/>
  </mergeCells>
  <hyperlinks>
    <hyperlink ref="A1" location="Índice!A1" display="Índice!A1"/>
  </hyperlink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0"/>
  <sheetViews>
    <sheetView workbookViewId="0"/>
  </sheetViews>
  <sheetFormatPr defaultRowHeight="12"/>
  <cols>
    <col min="1" max="1" width="136.875" style="1427" customWidth="1"/>
    <col min="2" max="16384" width="9" style="1148"/>
  </cols>
  <sheetData>
    <row r="1" spans="1:2">
      <c r="A1" s="1427" t="s">
        <v>0</v>
      </c>
    </row>
    <row r="2" spans="1:2">
      <c r="A2" s="1427" t="s">
        <v>42</v>
      </c>
      <c r="B2" s="1147" t="s">
        <v>43</v>
      </c>
    </row>
    <row r="3" spans="1:2">
      <c r="A3" s="1428" t="s">
        <v>3</v>
      </c>
      <c r="B3" s="1147" t="s">
        <v>1426</v>
      </c>
    </row>
    <row r="4" spans="1:2">
      <c r="A4" s="1427" t="s">
        <v>1179</v>
      </c>
      <c r="B4" s="1147" t="s">
        <v>1</v>
      </c>
    </row>
    <row r="5" spans="1:2">
      <c r="A5" s="1427" t="s">
        <v>1137</v>
      </c>
      <c r="B5" s="1147" t="s">
        <v>6</v>
      </c>
    </row>
    <row r="6" spans="1:2">
      <c r="A6" s="1427" t="s">
        <v>1068</v>
      </c>
      <c r="B6" s="1147" t="s">
        <v>7</v>
      </c>
    </row>
    <row r="7" spans="1:2">
      <c r="A7" s="1427" t="s">
        <v>1165</v>
      </c>
      <c r="B7" s="1147" t="s">
        <v>8</v>
      </c>
    </row>
    <row r="8" spans="1:2">
      <c r="A8" s="1427" t="s">
        <v>4</v>
      </c>
      <c r="B8" s="1147" t="s">
        <v>9</v>
      </c>
    </row>
    <row r="9" spans="1:2">
      <c r="A9" s="1428" t="s">
        <v>5</v>
      </c>
      <c r="B9" s="1540" t="s">
        <v>1428</v>
      </c>
    </row>
    <row r="10" spans="1:2">
      <c r="A10" s="1427" t="s">
        <v>1138</v>
      </c>
      <c r="B10" s="1147" t="s">
        <v>10</v>
      </c>
    </row>
    <row r="11" spans="1:2">
      <c r="A11" s="1427" t="s">
        <v>11</v>
      </c>
      <c r="B11" s="1147" t="s">
        <v>12</v>
      </c>
    </row>
    <row r="12" spans="1:2">
      <c r="A12" s="1427" t="s">
        <v>1181</v>
      </c>
      <c r="B12" s="1147" t="s">
        <v>13</v>
      </c>
    </row>
    <row r="13" spans="1:2">
      <c r="A13" s="1427" t="s">
        <v>1139</v>
      </c>
      <c r="B13" s="1147" t="s">
        <v>14</v>
      </c>
    </row>
    <row r="14" spans="1:2">
      <c r="A14" s="1427" t="s">
        <v>1140</v>
      </c>
      <c r="B14" s="1147" t="s">
        <v>16</v>
      </c>
    </row>
    <row r="15" spans="1:2">
      <c r="A15" s="1427" t="s">
        <v>15</v>
      </c>
      <c r="B15" s="1147" t="s">
        <v>17</v>
      </c>
    </row>
    <row r="16" spans="1:2">
      <c r="A16" s="1427" t="s">
        <v>1141</v>
      </c>
      <c r="B16" s="1147" t="s">
        <v>18</v>
      </c>
    </row>
    <row r="17" spans="1:2">
      <c r="A17" s="1427" t="s">
        <v>1142</v>
      </c>
      <c r="B17" s="1147" t="s">
        <v>19</v>
      </c>
    </row>
    <row r="18" spans="1:2">
      <c r="A18" s="1427" t="s">
        <v>1143</v>
      </c>
      <c r="B18" s="1147" t="s">
        <v>53</v>
      </c>
    </row>
    <row r="19" spans="1:2">
      <c r="A19" s="1427" t="s">
        <v>1144</v>
      </c>
      <c r="B19" s="1147" t="s">
        <v>20</v>
      </c>
    </row>
    <row r="20" spans="1:2">
      <c r="A20" s="1427" t="s">
        <v>1145</v>
      </c>
      <c r="B20" s="1147" t="s">
        <v>21</v>
      </c>
    </row>
    <row r="21" spans="1:2">
      <c r="A21" s="1427" t="s">
        <v>22</v>
      </c>
      <c r="B21" s="1147" t="s">
        <v>23</v>
      </c>
    </row>
    <row r="22" spans="1:2">
      <c r="A22" s="1427" t="s">
        <v>24</v>
      </c>
      <c r="B22" s="1147" t="s">
        <v>25</v>
      </c>
    </row>
    <row r="23" spans="1:2">
      <c r="A23" s="1428" t="s">
        <v>26</v>
      </c>
      <c r="B23" s="1540" t="s">
        <v>1431</v>
      </c>
    </row>
    <row r="24" spans="1:2">
      <c r="A24" s="1427" t="s">
        <v>1146</v>
      </c>
      <c r="B24" s="1147" t="s">
        <v>27</v>
      </c>
    </row>
    <row r="25" spans="1:2">
      <c r="A25" s="1427" t="s">
        <v>1147</v>
      </c>
      <c r="B25" s="1147" t="s">
        <v>28</v>
      </c>
    </row>
    <row r="26" spans="1:2" ht="24">
      <c r="A26" s="1427" t="s">
        <v>1296</v>
      </c>
      <c r="B26" s="1147" t="s">
        <v>29</v>
      </c>
    </row>
    <row r="27" spans="1:2">
      <c r="A27" s="1427" t="s">
        <v>1148</v>
      </c>
      <c r="B27" s="1147" t="s">
        <v>30</v>
      </c>
    </row>
    <row r="28" spans="1:2">
      <c r="A28" s="1427" t="s">
        <v>1149</v>
      </c>
      <c r="B28" s="1147" t="s">
        <v>32</v>
      </c>
    </row>
    <row r="29" spans="1:2">
      <c r="A29" s="1427" t="s">
        <v>31</v>
      </c>
      <c r="B29" s="1147" t="s">
        <v>99</v>
      </c>
    </row>
    <row r="30" spans="1:2">
      <c r="A30" s="1427" t="s">
        <v>1150</v>
      </c>
      <c r="B30" s="1147" t="s">
        <v>33</v>
      </c>
    </row>
    <row r="31" spans="1:2">
      <c r="A31" s="1427" t="s">
        <v>1151</v>
      </c>
      <c r="B31" s="1147" t="s">
        <v>34</v>
      </c>
    </row>
    <row r="32" spans="1:2">
      <c r="A32" s="1427" t="s">
        <v>1152</v>
      </c>
      <c r="B32" s="1147" t="s">
        <v>35</v>
      </c>
    </row>
    <row r="33" spans="1:2">
      <c r="A33" s="1427" t="s">
        <v>36</v>
      </c>
      <c r="B33" s="1147" t="s">
        <v>37</v>
      </c>
    </row>
    <row r="34" spans="1:2">
      <c r="A34" s="1427" t="s">
        <v>1178</v>
      </c>
      <c r="B34" s="1147" t="s">
        <v>38</v>
      </c>
    </row>
    <row r="35" spans="1:2">
      <c r="A35" s="1427" t="s">
        <v>1153</v>
      </c>
      <c r="B35" s="1147" t="s">
        <v>39</v>
      </c>
    </row>
    <row r="36" spans="1:2">
      <c r="A36" s="1427" t="s">
        <v>1154</v>
      </c>
      <c r="B36" s="1147" t="s">
        <v>40</v>
      </c>
    </row>
    <row r="37" spans="1:2">
      <c r="A37" s="1428" t="s">
        <v>41</v>
      </c>
      <c r="B37" s="1540" t="s">
        <v>1433</v>
      </c>
    </row>
    <row r="38" spans="1:2">
      <c r="A38" s="1427" t="s">
        <v>1155</v>
      </c>
      <c r="B38" s="1147" t="s">
        <v>55</v>
      </c>
    </row>
    <row r="39" spans="1:2">
      <c r="A39" s="1427" t="s">
        <v>1156</v>
      </c>
      <c r="B39" s="1147" t="s">
        <v>56</v>
      </c>
    </row>
    <row r="40" spans="1:2">
      <c r="A40" s="1427" t="s">
        <v>1157</v>
      </c>
      <c r="B40" s="1147" t="s">
        <v>57</v>
      </c>
    </row>
    <row r="41" spans="1:2">
      <c r="A41" s="1427" t="s">
        <v>1320</v>
      </c>
      <c r="B41" s="1147" t="s">
        <v>58</v>
      </c>
    </row>
    <row r="42" spans="1:2">
      <c r="A42" s="1427" t="s">
        <v>1321</v>
      </c>
      <c r="B42" s="1147" t="s">
        <v>59</v>
      </c>
    </row>
    <row r="43" spans="1:2">
      <c r="A43" s="1427" t="s">
        <v>1111</v>
      </c>
      <c r="B43" s="1147" t="s">
        <v>60</v>
      </c>
    </row>
    <row r="44" spans="1:2">
      <c r="A44" s="1427" t="s">
        <v>1112</v>
      </c>
      <c r="B44" s="1147" t="s">
        <v>61</v>
      </c>
    </row>
    <row r="45" spans="1:2" ht="24">
      <c r="A45" s="1427" t="s">
        <v>1113</v>
      </c>
      <c r="B45" s="1147" t="s">
        <v>62</v>
      </c>
    </row>
    <row r="46" spans="1:2" ht="24">
      <c r="A46" s="1427" t="s">
        <v>64</v>
      </c>
      <c r="B46" s="1147" t="s">
        <v>65</v>
      </c>
    </row>
    <row r="47" spans="1:2" ht="24">
      <c r="A47" s="1427" t="s">
        <v>63</v>
      </c>
      <c r="B47" s="1147" t="s">
        <v>66</v>
      </c>
    </row>
    <row r="48" spans="1:2">
      <c r="A48" s="1427" t="s">
        <v>1114</v>
      </c>
      <c r="B48" s="1147" t="s">
        <v>67</v>
      </c>
    </row>
    <row r="49" spans="1:2">
      <c r="A49" s="1427" t="s">
        <v>68</v>
      </c>
      <c r="B49" s="1147" t="s">
        <v>69</v>
      </c>
    </row>
    <row r="50" spans="1:2">
      <c r="A50" s="1427" t="s">
        <v>70</v>
      </c>
      <c r="B50" s="1147" t="s">
        <v>71</v>
      </c>
    </row>
    <row r="51" spans="1:2" ht="24">
      <c r="A51" s="1427" t="s">
        <v>1115</v>
      </c>
      <c r="B51" s="1147" t="s">
        <v>72</v>
      </c>
    </row>
    <row r="52" spans="1:2">
      <c r="A52" s="1427" t="s">
        <v>1180</v>
      </c>
      <c r="B52" s="1147" t="s">
        <v>73</v>
      </c>
    </row>
    <row r="53" spans="1:2">
      <c r="A53" s="1427" t="s">
        <v>1116</v>
      </c>
      <c r="B53" s="1147" t="s">
        <v>74</v>
      </c>
    </row>
    <row r="54" spans="1:2">
      <c r="A54" s="1427" t="s">
        <v>1117</v>
      </c>
      <c r="B54" s="1147" t="s">
        <v>78</v>
      </c>
    </row>
    <row r="55" spans="1:2">
      <c r="A55" s="1427" t="s">
        <v>75</v>
      </c>
      <c r="B55" s="1147" t="s">
        <v>78</v>
      </c>
    </row>
    <row r="56" spans="1:2" ht="24">
      <c r="A56" s="1427" t="s">
        <v>1118</v>
      </c>
      <c r="B56" s="1147" t="s">
        <v>76</v>
      </c>
    </row>
    <row r="57" spans="1:2">
      <c r="A57" s="1427" t="s">
        <v>1119</v>
      </c>
      <c r="B57" s="1147" t="s">
        <v>77</v>
      </c>
    </row>
    <row r="58" spans="1:2" ht="24">
      <c r="A58" s="1427" t="s">
        <v>1120</v>
      </c>
      <c r="B58" s="1147" t="s">
        <v>79</v>
      </c>
    </row>
    <row r="59" spans="1:2" ht="24">
      <c r="A59" s="1427" t="s">
        <v>1121</v>
      </c>
      <c r="B59" s="1147" t="s">
        <v>80</v>
      </c>
    </row>
    <row r="60" spans="1:2">
      <c r="A60" s="1428" t="s">
        <v>81</v>
      </c>
      <c r="B60" s="1540" t="s">
        <v>1435</v>
      </c>
    </row>
    <row r="61" spans="1:2">
      <c r="A61" s="1427" t="s">
        <v>1122</v>
      </c>
      <c r="B61" s="1147" t="s">
        <v>82</v>
      </c>
    </row>
    <row r="62" spans="1:2">
      <c r="A62" s="1427" t="s">
        <v>1123</v>
      </c>
      <c r="B62" s="1147" t="s">
        <v>83</v>
      </c>
    </row>
    <row r="63" spans="1:2">
      <c r="A63" s="1427" t="s">
        <v>1124</v>
      </c>
      <c r="B63" s="1147" t="s">
        <v>101</v>
      </c>
    </row>
    <row r="64" spans="1:2">
      <c r="A64" s="1427" t="s">
        <v>102</v>
      </c>
      <c r="B64" s="1147" t="s">
        <v>103</v>
      </c>
    </row>
    <row r="65" spans="1:2">
      <c r="A65" s="1427" t="s">
        <v>1297</v>
      </c>
      <c r="B65" s="1147" t="s">
        <v>104</v>
      </c>
    </row>
    <row r="66" spans="1:2">
      <c r="A66" s="1427" t="s">
        <v>1298</v>
      </c>
      <c r="B66" s="1147" t="s">
        <v>105</v>
      </c>
    </row>
    <row r="67" spans="1:2">
      <c r="A67" s="1427" t="s">
        <v>106</v>
      </c>
      <c r="B67" s="1147" t="s">
        <v>107</v>
      </c>
    </row>
    <row r="68" spans="1:2">
      <c r="A68" s="1427" t="s">
        <v>108</v>
      </c>
      <c r="B68" s="1147" t="s">
        <v>109</v>
      </c>
    </row>
    <row r="69" spans="1:2">
      <c r="A69" s="1427" t="s">
        <v>110</v>
      </c>
      <c r="B69" s="1147" t="s">
        <v>111</v>
      </c>
    </row>
    <row r="70" spans="1:2">
      <c r="A70" s="1427" t="s">
        <v>1125</v>
      </c>
      <c r="B70" s="1147" t="s">
        <v>115</v>
      </c>
    </row>
    <row r="71" spans="1:2">
      <c r="A71" s="1427" t="s">
        <v>112</v>
      </c>
      <c r="B71" s="1147" t="s">
        <v>116</v>
      </c>
    </row>
    <row r="72" spans="1:2">
      <c r="A72" s="1427" t="s">
        <v>113</v>
      </c>
      <c r="B72" s="1147" t="s">
        <v>117</v>
      </c>
    </row>
    <row r="73" spans="1:2">
      <c r="A73" s="1427" t="s">
        <v>1126</v>
      </c>
      <c r="B73" s="1147" t="s">
        <v>118</v>
      </c>
    </row>
    <row r="74" spans="1:2">
      <c r="A74" s="1427" t="s">
        <v>114</v>
      </c>
      <c r="B74" s="1147" t="s">
        <v>119</v>
      </c>
    </row>
    <row r="75" spans="1:2">
      <c r="A75" s="1427" t="s">
        <v>1127</v>
      </c>
      <c r="B75" s="1147" t="s">
        <v>120</v>
      </c>
    </row>
    <row r="76" spans="1:2">
      <c r="A76" s="1427" t="s">
        <v>1128</v>
      </c>
      <c r="B76" s="1147" t="s">
        <v>121</v>
      </c>
    </row>
    <row r="77" spans="1:2">
      <c r="A77" s="1427" t="s">
        <v>1129</v>
      </c>
      <c r="B77" s="1147" t="s">
        <v>122</v>
      </c>
    </row>
    <row r="78" spans="1:2">
      <c r="A78" s="1428" t="s">
        <v>85</v>
      </c>
      <c r="B78" s="1540" t="s">
        <v>1437</v>
      </c>
    </row>
    <row r="79" spans="1:2">
      <c r="A79" s="1429" t="s">
        <v>1130</v>
      </c>
      <c r="B79" s="1147" t="s">
        <v>84</v>
      </c>
    </row>
    <row r="80" spans="1:2">
      <c r="A80" s="1429" t="s">
        <v>1131</v>
      </c>
      <c r="B80" s="1147" t="s">
        <v>86</v>
      </c>
    </row>
    <row r="81" spans="1:2">
      <c r="A81" s="1429" t="s">
        <v>1132</v>
      </c>
      <c r="B81" s="1147" t="s">
        <v>87</v>
      </c>
    </row>
    <row r="82" spans="1:2">
      <c r="A82" s="1429" t="s">
        <v>1133</v>
      </c>
      <c r="B82" s="1147" t="s">
        <v>88</v>
      </c>
    </row>
    <row r="83" spans="1:2">
      <c r="A83" s="1429" t="s">
        <v>1299</v>
      </c>
      <c r="B83" s="1147" t="s">
        <v>89</v>
      </c>
    </row>
    <row r="84" spans="1:2" ht="24">
      <c r="A84" s="1429" t="s">
        <v>96</v>
      </c>
      <c r="B84" s="1147" t="s">
        <v>90</v>
      </c>
    </row>
    <row r="85" spans="1:2">
      <c r="A85" s="1428" t="s">
        <v>95</v>
      </c>
      <c r="B85" s="1540" t="s">
        <v>1439</v>
      </c>
    </row>
    <row r="86" spans="1:2">
      <c r="A86" s="1429" t="s">
        <v>1134</v>
      </c>
      <c r="B86" s="1147" t="s">
        <v>91</v>
      </c>
    </row>
    <row r="87" spans="1:2">
      <c r="A87" s="1429" t="s">
        <v>1135</v>
      </c>
      <c r="B87" s="1147" t="s">
        <v>92</v>
      </c>
    </row>
    <row r="88" spans="1:2">
      <c r="A88" s="1429" t="s">
        <v>1136</v>
      </c>
      <c r="B88" s="1147" t="s">
        <v>93</v>
      </c>
    </row>
    <row r="89" spans="1:2">
      <c r="A89" s="1429" t="s">
        <v>97</v>
      </c>
      <c r="B89" s="1147" t="s">
        <v>94</v>
      </c>
    </row>
    <row r="90" spans="1:2">
      <c r="B90" s="1147"/>
    </row>
  </sheetData>
  <hyperlinks>
    <hyperlink ref="B4" location="Q1_4!A1" display="Q1_4!A1"/>
    <hyperlink ref="B5" location="Q1_5!A1" display="Q1_5!A1"/>
    <hyperlink ref="B6" location="Q1_6!A1" display="Q1_6!A1"/>
    <hyperlink ref="B7" location="Q1_7!A1" display="Q1_7!A1"/>
    <hyperlink ref="B8" location="Q1_8!A1" display="Q1_8!A1"/>
    <hyperlink ref="B10" location="Q2_1a!A1" display="Q2_1a!A1"/>
    <hyperlink ref="B11" location="Q2_1b!A1" display="Q2_1b!A1"/>
    <hyperlink ref="B12" location="Q2_2!A1" display="Q2_2!A1"/>
    <hyperlink ref="B13" location="Q2_3!A1" display="Q2_3!A1"/>
    <hyperlink ref="B14" location="Q2_4a!A1" display="Q2_4a!A1"/>
    <hyperlink ref="B15" location="Q2_4b!A1" display="Q2_4b!A1"/>
    <hyperlink ref="B16" location="Q2_5a!A1" display="Q2_5a!A1"/>
    <hyperlink ref="B17" location="Q2_5b!A1" display="Q2_5b!A1"/>
    <hyperlink ref="B19" location="Q2_6!A1" display="Q2_6!A1"/>
    <hyperlink ref="B20" location="Q2_7!A1" display="Q2_7!A1"/>
    <hyperlink ref="B21" location="Q2_8!A1" display="Q2_8!A1"/>
    <hyperlink ref="B22" location="Q2_9!A1" display="Q2_9!A1"/>
    <hyperlink ref="B24" location="Q3_1!A1" display="Q3_1!A1"/>
    <hyperlink ref="B25" location="Q3_2!A1" display="Q3_2!A1"/>
    <hyperlink ref="B26" location="Q3_3!A1" display="Q3_3!A1"/>
    <hyperlink ref="B27" location="Q3_4!A1" display="Q3_4!A1"/>
    <hyperlink ref="B28" location="Q3_5!A1" display="Q3_5!A1"/>
    <hyperlink ref="B30" location="Q3_7a!A1" display="Q3_7a!A1"/>
    <hyperlink ref="B31" location="Q3_7b!A1" display="Q3_7b!A1"/>
    <hyperlink ref="B32" location="Q3_8a!A1" display="Q3_8a!A1"/>
    <hyperlink ref="B33" location="Q3_8b!A1" display="Q3_8b!A1"/>
    <hyperlink ref="B34" location="Q3_9!A1" display="Q3_9!A1"/>
    <hyperlink ref="B35" location="Q3_10!A1" display="Q3_10!A1"/>
    <hyperlink ref="B36" location="Q3_11!A1" display="Q3_11!A1"/>
    <hyperlink ref="B2" location="Perfil!A1" display="Perfil!A1"/>
    <hyperlink ref="B18" location="Q2_5c!A1" display="Q2_5c!A1"/>
    <hyperlink ref="B38" location="Q4_1!A1" display="Q4_1!A1"/>
    <hyperlink ref="B39" location="Q4_2!A1" display="Q4_2!A1"/>
    <hyperlink ref="B40" location="Q4_3a!A1" display="Q4_3a!A1"/>
    <hyperlink ref="B41" location="Q4_3b!A1" display="Q4_3b!A1"/>
    <hyperlink ref="B42" location="Q4_4!A1" display="Q4_4!A1"/>
    <hyperlink ref="B43" location="Q4_5a!A1" display="Q4_5a!A1"/>
    <hyperlink ref="B44" location="Q4_6a!A1" display="Q4_6a!A1"/>
    <hyperlink ref="B45" location="Q4_6b!A1" display="Q4_6b!A1"/>
    <hyperlink ref="B46" location="Q4_7!A1" display="Q4_7!A1"/>
    <hyperlink ref="B47" location="Q4_8!A1" display="Q4_8!A1"/>
    <hyperlink ref="B48" location="Q4_9!A1" display="Q4_9!A1"/>
    <hyperlink ref="B49" location="Q4_10!A1" display="Q4_10!A1"/>
    <hyperlink ref="B50" location="Q4_11a!A1" display="Q4_11a!A1"/>
    <hyperlink ref="B51" location="Q4_11b!A1" display="Q4_11b!A1"/>
    <hyperlink ref="B52" location="Q4_12!A1" display="Q4_12!A1"/>
    <hyperlink ref="B53" location="Q4_13a!A1" display="Q4_13a!A1"/>
    <hyperlink ref="B56" location="Q4_14!A1" display="Q4_14!A1"/>
    <hyperlink ref="B57" location="Q4_15!A1" display="Q4_15!A1"/>
    <hyperlink ref="B54" location="Q4_13bc!A1" display="Q4_13bc!A1"/>
    <hyperlink ref="B55" location="Q4_13bc!A1" display="Q4_13bc!A1"/>
    <hyperlink ref="B58" location="Q4_16!A1" display="Q4_16!A1"/>
    <hyperlink ref="B59" location="Q4_17!A1" display="Q4_17!A1"/>
    <hyperlink ref="B61" location="Q5_1!A1" display="Q5_1!A1"/>
    <hyperlink ref="B62" location="Q5_2!A1" display="Q5_2!A1"/>
    <hyperlink ref="B79" location="Q6_1!A1" display="Q6_1!A1"/>
    <hyperlink ref="B80" location="Q6_2!A1" display="Q6_2!A1"/>
    <hyperlink ref="B81" location="Q6_3!A1" display="Q6_3!A1"/>
    <hyperlink ref="B82" location="Q6_4!A1" display="Q6_4!A1"/>
    <hyperlink ref="B83" location="Q6_5!A1" display="Q6_5!A1"/>
    <hyperlink ref="B84" location="Q6_6!A1" display="Q6_6!A1"/>
    <hyperlink ref="B86" location="Q7_2!A1" display="Q7_2!A1"/>
    <hyperlink ref="B87" location="Q7_3!A1" display="Q7_3!A1"/>
    <hyperlink ref="B88" location="Q7_4!A1" display="Q7_4!A1"/>
    <hyperlink ref="B89" location="Q7_5!A1" display="Q7_5!A1"/>
    <hyperlink ref="B29" location="Q3_6a!A1" display="Q3_6a!A1"/>
    <hyperlink ref="B63" location="Q5_3!A1" display="Q5_3!A1"/>
    <hyperlink ref="B64" location="Q5_4!A1" display="Q5_4!A1"/>
    <hyperlink ref="B65" location="Q5_5a!A1" display="Q5_5a!A1"/>
    <hyperlink ref="B66" location="Q5_5b!A1" display="Q5_5b!A1"/>
    <hyperlink ref="B67" location="Q5_6!A1" display="Q5_6!A1"/>
    <hyperlink ref="B68" location="Q5_7!A1" display="Q5_7!A1"/>
    <hyperlink ref="B69" location="Q5_8!A1" display="Q5_8!A1"/>
    <hyperlink ref="B70" location="Q5_9a!A1" display="Q5_9a!A1"/>
    <hyperlink ref="B71" location="Q5_10!A1" display="Q5_10!A1"/>
    <hyperlink ref="B72" location="Q5_11!A1" display="Q5_11!A1"/>
    <hyperlink ref="B73" location="Q5_12!A1" display="Q5_12!A1"/>
    <hyperlink ref="B74" location="Q5_13!A1" display="Q5_13!A1"/>
    <hyperlink ref="B75" location="Q5_14a!A1" display="Q5_14a!A1"/>
    <hyperlink ref="B76" location="Q5_14b!A1" display="Q5_14b!A1"/>
    <hyperlink ref="B77" location="Q5_15!A1" display="Q5_15!A1"/>
    <hyperlink ref="B3" location="'Bloco I'!A1" display="'Bloco I'!A1"/>
    <hyperlink ref="B9" location="'Bloco II'!A1" display="'Bloco II'!A1"/>
    <hyperlink ref="B23" location="'Bloco III'!A1" display="'Bloco III'!A1"/>
    <hyperlink ref="B37" location="'Bloco IV'!A1" display="'Bloco IV'!A1"/>
    <hyperlink ref="B60" location="'Bloco V'!A1" display="'Bloco V'!A1"/>
    <hyperlink ref="B78" location="'Bloco VI'!A1" display="'Bloco VI'!A1"/>
    <hyperlink ref="B85" location="'Bloco VII'!A1" display="'Bloco VII'!A1"/>
  </hyperlinks>
  <pageMargins left="0.511811024" right="0.511811024" top="0.78740157499999996" bottom="0.78740157499999996" header="0.31496062000000002" footer="0.31496062000000002"/>
  <pageSetup paperSize="9"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4.25"/>
  <sheetData>
    <row r="1" spans="1:8">
      <c r="A1" s="1" t="s">
        <v>2</v>
      </c>
    </row>
    <row r="3" spans="1:8">
      <c r="B3" s="1781" t="s">
        <v>1432</v>
      </c>
      <c r="C3" s="1680"/>
      <c r="D3" s="1680"/>
      <c r="E3" s="1680"/>
      <c r="F3" s="1680"/>
      <c r="G3" s="1680"/>
      <c r="H3" s="1680"/>
    </row>
    <row r="4" spans="1:8">
      <c r="B4" s="1680"/>
      <c r="C4" s="1680"/>
      <c r="D4" s="1680"/>
      <c r="E4" s="1680"/>
      <c r="F4" s="1680"/>
      <c r="G4" s="1680"/>
      <c r="H4" s="1680"/>
    </row>
    <row r="5" spans="1:8">
      <c r="B5" s="1680"/>
      <c r="C5" s="1680"/>
      <c r="D5" s="1680"/>
      <c r="E5" s="1680"/>
      <c r="F5" s="1680"/>
      <c r="G5" s="1680"/>
      <c r="H5" s="1680"/>
    </row>
    <row r="6" spans="1:8">
      <c r="B6" s="1680"/>
      <c r="C6" s="1680"/>
      <c r="D6" s="1680"/>
      <c r="E6" s="1680"/>
      <c r="F6" s="1680"/>
      <c r="G6" s="1680"/>
      <c r="H6" s="1680"/>
    </row>
    <row r="7" spans="1:8">
      <c r="B7" s="1680"/>
      <c r="C7" s="1680"/>
      <c r="D7" s="1680"/>
      <c r="E7" s="1680"/>
      <c r="F7" s="1680"/>
      <c r="G7" s="1680"/>
      <c r="H7" s="1680"/>
    </row>
    <row r="8" spans="1:8">
      <c r="B8" s="1680"/>
      <c r="C8" s="1680"/>
      <c r="D8" s="1680"/>
      <c r="E8" s="1680"/>
      <c r="F8" s="1680"/>
      <c r="G8" s="1680"/>
      <c r="H8" s="1680"/>
    </row>
    <row r="9" spans="1:8">
      <c r="B9" s="1680"/>
      <c r="C9" s="1680"/>
      <c r="D9" s="1680"/>
      <c r="E9" s="1680"/>
      <c r="F9" s="1680"/>
      <c r="G9" s="1680"/>
      <c r="H9" s="1680"/>
    </row>
    <row r="10" spans="1:8">
      <c r="B10" s="1680"/>
      <c r="C10" s="1680"/>
      <c r="D10" s="1680"/>
      <c r="E10" s="1680"/>
      <c r="F10" s="1680"/>
      <c r="G10" s="1680"/>
      <c r="H10" s="1680"/>
    </row>
    <row r="11" spans="1:8">
      <c r="B11" s="1680"/>
      <c r="C11" s="1680"/>
      <c r="D11" s="1680"/>
      <c r="E11" s="1680"/>
      <c r="F11" s="1680"/>
      <c r="G11" s="1680"/>
      <c r="H11" s="1680"/>
    </row>
    <row r="12" spans="1:8">
      <c r="B12" s="1680"/>
      <c r="C12" s="1680"/>
      <c r="D12" s="1680"/>
      <c r="E12" s="1680"/>
      <c r="F12" s="1680"/>
      <c r="G12" s="1680"/>
      <c r="H12" s="1680"/>
    </row>
  </sheetData>
  <mergeCells count="1">
    <mergeCell ref="B3:H12"/>
  </mergeCells>
  <hyperlinks>
    <hyperlink ref="A1" location="Índice!A1" display="Índice!A1"/>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topLeftCell="E1" zoomScaleNormal="100" workbookViewId="0">
      <selection activeCell="Q4" sqref="Q4:R4"/>
    </sheetView>
  </sheetViews>
  <sheetFormatPr defaultRowHeight="14.25"/>
  <cols>
    <col min="2" max="2" width="32.5" customWidth="1"/>
  </cols>
  <sheetData>
    <row r="1" spans="1:28">
      <c r="A1" s="1" t="s">
        <v>2</v>
      </c>
    </row>
    <row r="2" spans="1:28" ht="48" customHeight="1" thickBot="1">
      <c r="B2" s="1734" t="s">
        <v>438</v>
      </c>
      <c r="C2" s="1734"/>
      <c r="D2" s="1734"/>
      <c r="E2" s="1734"/>
      <c r="F2" s="1734"/>
      <c r="G2" s="1734"/>
      <c r="H2" s="1734"/>
      <c r="I2" s="1734"/>
      <c r="J2" s="1734"/>
      <c r="K2" s="1734"/>
      <c r="L2" s="1734"/>
      <c r="M2" s="1734"/>
      <c r="N2" s="1734"/>
      <c r="O2" s="1734"/>
      <c r="P2" s="1734"/>
      <c r="Q2" s="1734"/>
      <c r="R2" s="1734"/>
      <c r="S2" s="1734"/>
      <c r="T2" s="1734"/>
      <c r="U2" s="1734"/>
      <c r="V2" s="1734"/>
      <c r="W2" s="1734"/>
      <c r="X2" s="1734"/>
      <c r="Y2" s="1734"/>
      <c r="Z2" s="1734"/>
      <c r="AA2" s="1734"/>
      <c r="AB2" s="1734"/>
    </row>
    <row r="3" spans="1:28" ht="15" customHeight="1" thickTop="1">
      <c r="B3" s="1735"/>
      <c r="C3" s="1738" t="s">
        <v>44</v>
      </c>
      <c r="D3" s="1738"/>
      <c r="E3" s="1738" t="s">
        <v>123</v>
      </c>
      <c r="F3" s="1738"/>
      <c r="G3" s="1738"/>
      <c r="H3" s="1738"/>
      <c r="I3" s="1738"/>
      <c r="J3" s="1738"/>
      <c r="K3" s="1738"/>
      <c r="L3" s="1738"/>
      <c r="M3" s="1738" t="s">
        <v>124</v>
      </c>
      <c r="N3" s="1738"/>
      <c r="O3" s="1738"/>
      <c r="P3" s="1738"/>
      <c r="Q3" s="1738"/>
      <c r="R3" s="1738"/>
      <c r="S3" s="1738" t="s">
        <v>45</v>
      </c>
      <c r="T3" s="1738"/>
      <c r="U3" s="1738"/>
      <c r="V3" s="1738"/>
      <c r="W3" s="1738"/>
      <c r="X3" s="1738"/>
      <c r="Y3" s="1738"/>
      <c r="Z3" s="1738"/>
      <c r="AA3" s="1738"/>
      <c r="AB3" s="1739"/>
    </row>
    <row r="4" spans="1:28" ht="27.95" customHeight="1">
      <c r="B4" s="1736"/>
      <c r="C4" s="1733" t="s">
        <v>127</v>
      </c>
      <c r="D4" s="1733" t="s">
        <v>128</v>
      </c>
      <c r="E4" s="1733" t="s">
        <v>46</v>
      </c>
      <c r="F4" s="1733"/>
      <c r="G4" s="1733" t="s">
        <v>1078</v>
      </c>
      <c r="H4" s="1733"/>
      <c r="I4" s="1733" t="s">
        <v>1077</v>
      </c>
      <c r="J4" s="1733"/>
      <c r="K4" s="1733" t="s">
        <v>1098</v>
      </c>
      <c r="L4" s="1733"/>
      <c r="M4" s="1733" t="s">
        <v>48</v>
      </c>
      <c r="N4" s="1733"/>
      <c r="O4" s="1733" t="s">
        <v>49</v>
      </c>
      <c r="P4" s="1733"/>
      <c r="Q4" s="1733" t="s">
        <v>1441</v>
      </c>
      <c r="R4" s="1733"/>
      <c r="S4" s="1733" t="s">
        <v>1065</v>
      </c>
      <c r="T4" s="1733"/>
      <c r="U4" s="1733" t="s">
        <v>1066</v>
      </c>
      <c r="V4" s="1733"/>
      <c r="W4" s="1733" t="s">
        <v>1067</v>
      </c>
      <c r="X4" s="1733"/>
      <c r="Y4" s="1733" t="s">
        <v>125</v>
      </c>
      <c r="Z4" s="1733"/>
      <c r="AA4" s="1733" t="s">
        <v>47</v>
      </c>
      <c r="AB4" s="1740"/>
    </row>
    <row r="5" spans="1:28" ht="15" customHeight="1">
      <c r="B5" s="1737"/>
      <c r="C5" s="1733"/>
      <c r="D5" s="1733"/>
      <c r="E5" s="202" t="s">
        <v>127</v>
      </c>
      <c r="F5" s="202" t="s">
        <v>128</v>
      </c>
      <c r="G5" s="202" t="s">
        <v>127</v>
      </c>
      <c r="H5" s="202" t="s">
        <v>128</v>
      </c>
      <c r="I5" s="202" t="s">
        <v>127</v>
      </c>
      <c r="J5" s="202" t="s">
        <v>128</v>
      </c>
      <c r="K5" s="202" t="s">
        <v>127</v>
      </c>
      <c r="L5" s="202" t="s">
        <v>128</v>
      </c>
      <c r="M5" s="202" t="s">
        <v>127</v>
      </c>
      <c r="N5" s="202" t="s">
        <v>128</v>
      </c>
      <c r="O5" s="202" t="s">
        <v>127</v>
      </c>
      <c r="P5" s="202" t="s">
        <v>128</v>
      </c>
      <c r="Q5" s="202" t="s">
        <v>127</v>
      </c>
      <c r="R5" s="202" t="s">
        <v>128</v>
      </c>
      <c r="S5" s="202" t="s">
        <v>127</v>
      </c>
      <c r="T5" s="202" t="s">
        <v>128</v>
      </c>
      <c r="U5" s="202" t="s">
        <v>127</v>
      </c>
      <c r="V5" s="202" t="s">
        <v>128</v>
      </c>
      <c r="W5" s="202" t="s">
        <v>127</v>
      </c>
      <c r="X5" s="202" t="s">
        <v>128</v>
      </c>
      <c r="Y5" s="202" t="s">
        <v>127</v>
      </c>
      <c r="Z5" s="202" t="s">
        <v>128</v>
      </c>
      <c r="AA5" s="202" t="s">
        <v>127</v>
      </c>
      <c r="AB5" s="203" t="s">
        <v>128</v>
      </c>
    </row>
    <row r="6" spans="1:28" ht="15" customHeight="1">
      <c r="B6" s="670" t="s">
        <v>439</v>
      </c>
      <c r="C6" s="205">
        <v>88</v>
      </c>
      <c r="D6" s="206">
        <v>0.77876106194690264</v>
      </c>
      <c r="E6" s="205">
        <v>18</v>
      </c>
      <c r="F6" s="206">
        <v>0.9</v>
      </c>
      <c r="G6" s="205">
        <v>13</v>
      </c>
      <c r="H6" s="206">
        <v>0.68421052631578949</v>
      </c>
      <c r="I6" s="205">
        <v>45</v>
      </c>
      <c r="J6" s="206">
        <v>0.75</v>
      </c>
      <c r="K6" s="205">
        <v>12</v>
      </c>
      <c r="L6" s="206">
        <v>0.8571428571428571</v>
      </c>
      <c r="M6" s="205">
        <v>20</v>
      </c>
      <c r="N6" s="206">
        <v>1</v>
      </c>
      <c r="O6" s="205">
        <v>20</v>
      </c>
      <c r="P6" s="206">
        <v>0.47619047619047611</v>
      </c>
      <c r="Q6" s="205">
        <v>48</v>
      </c>
      <c r="R6" s="206">
        <v>0.94117647058823517</v>
      </c>
      <c r="S6" s="205">
        <v>39</v>
      </c>
      <c r="T6" s="206">
        <v>0.73584905660377364</v>
      </c>
      <c r="U6" s="205">
        <v>21</v>
      </c>
      <c r="V6" s="206">
        <v>0.80769230769230771</v>
      </c>
      <c r="W6" s="205">
        <v>12</v>
      </c>
      <c r="X6" s="206">
        <v>0.8</v>
      </c>
      <c r="Y6" s="205">
        <v>12</v>
      </c>
      <c r="Z6" s="206">
        <v>0.92307692307692302</v>
      </c>
      <c r="AA6" s="205">
        <v>4</v>
      </c>
      <c r="AB6" s="207">
        <v>0.66666666666666652</v>
      </c>
    </row>
    <row r="7" spans="1:28" ht="36.75" customHeight="1">
      <c r="B7" s="208" t="s">
        <v>440</v>
      </c>
      <c r="C7" s="209">
        <v>37</v>
      </c>
      <c r="D7" s="210">
        <v>0.32743362831858408</v>
      </c>
      <c r="E7" s="209">
        <v>11</v>
      </c>
      <c r="F7" s="210">
        <v>0.55000000000000004</v>
      </c>
      <c r="G7" s="209">
        <v>4</v>
      </c>
      <c r="H7" s="210">
        <v>0.21052631578947367</v>
      </c>
      <c r="I7" s="209">
        <v>18</v>
      </c>
      <c r="J7" s="210">
        <v>0.3</v>
      </c>
      <c r="K7" s="209">
        <v>4</v>
      </c>
      <c r="L7" s="210">
        <v>0.2857142857142857</v>
      </c>
      <c r="M7" s="209">
        <v>9</v>
      </c>
      <c r="N7" s="210">
        <v>0.45</v>
      </c>
      <c r="O7" s="209">
        <v>5</v>
      </c>
      <c r="P7" s="210">
        <v>0.11904761904761903</v>
      </c>
      <c r="Q7" s="209">
        <v>23</v>
      </c>
      <c r="R7" s="210">
        <v>0.45098039215686275</v>
      </c>
      <c r="S7" s="209">
        <v>19</v>
      </c>
      <c r="T7" s="210">
        <v>0.35849056603773582</v>
      </c>
      <c r="U7" s="209">
        <v>9</v>
      </c>
      <c r="V7" s="210">
        <v>0.34615384615384615</v>
      </c>
      <c r="W7" s="209">
        <v>4</v>
      </c>
      <c r="X7" s="210">
        <v>0.26666666666666666</v>
      </c>
      <c r="Y7" s="209">
        <v>4</v>
      </c>
      <c r="Z7" s="210">
        <v>0.30769230769230771</v>
      </c>
      <c r="AA7" s="209">
        <v>1</v>
      </c>
      <c r="AB7" s="211">
        <v>0.16666666666666663</v>
      </c>
    </row>
    <row r="8" spans="1:28" ht="50.25" customHeight="1">
      <c r="B8" s="208" t="s">
        <v>441</v>
      </c>
      <c r="C8" s="209">
        <v>56</v>
      </c>
      <c r="D8" s="210">
        <v>0.49557522123893805</v>
      </c>
      <c r="E8" s="209">
        <v>14</v>
      </c>
      <c r="F8" s="210">
        <v>0.7</v>
      </c>
      <c r="G8" s="209">
        <v>10</v>
      </c>
      <c r="H8" s="210">
        <v>0.52631578947368418</v>
      </c>
      <c r="I8" s="209">
        <v>25</v>
      </c>
      <c r="J8" s="210">
        <v>0.41666666666666674</v>
      </c>
      <c r="K8" s="209">
        <v>7</v>
      </c>
      <c r="L8" s="210">
        <v>0.5</v>
      </c>
      <c r="M8" s="209">
        <v>14</v>
      </c>
      <c r="N8" s="210">
        <v>0.7</v>
      </c>
      <c r="O8" s="209">
        <v>7</v>
      </c>
      <c r="P8" s="210">
        <v>0.16666666666666663</v>
      </c>
      <c r="Q8" s="209">
        <v>35</v>
      </c>
      <c r="R8" s="210">
        <v>0.68627450980392157</v>
      </c>
      <c r="S8" s="209">
        <v>22</v>
      </c>
      <c r="T8" s="210">
        <v>0.41509433962264153</v>
      </c>
      <c r="U8" s="209">
        <v>15</v>
      </c>
      <c r="V8" s="210">
        <v>0.57692307692307687</v>
      </c>
      <c r="W8" s="209">
        <v>7</v>
      </c>
      <c r="X8" s="210">
        <v>0.46666666666666662</v>
      </c>
      <c r="Y8" s="209">
        <v>8</v>
      </c>
      <c r="Z8" s="210">
        <v>0.61538461538461542</v>
      </c>
      <c r="AA8" s="209">
        <v>4</v>
      </c>
      <c r="AB8" s="211">
        <v>0.66666666666666652</v>
      </c>
    </row>
    <row r="9" spans="1:28" ht="54.75" customHeight="1">
      <c r="B9" s="208" t="s">
        <v>442</v>
      </c>
      <c r="C9" s="209">
        <v>58</v>
      </c>
      <c r="D9" s="210">
        <v>0.51327433628318586</v>
      </c>
      <c r="E9" s="209">
        <v>12</v>
      </c>
      <c r="F9" s="210">
        <v>0.6</v>
      </c>
      <c r="G9" s="209">
        <v>8</v>
      </c>
      <c r="H9" s="210">
        <v>0.42105263157894735</v>
      </c>
      <c r="I9" s="209">
        <v>29</v>
      </c>
      <c r="J9" s="210">
        <v>0.48333333333333334</v>
      </c>
      <c r="K9" s="209">
        <v>9</v>
      </c>
      <c r="L9" s="210">
        <v>0.6428571428571429</v>
      </c>
      <c r="M9" s="209">
        <v>15</v>
      </c>
      <c r="N9" s="210">
        <v>0.75</v>
      </c>
      <c r="O9" s="209">
        <v>12</v>
      </c>
      <c r="P9" s="210">
        <v>0.2857142857142857</v>
      </c>
      <c r="Q9" s="209">
        <v>31</v>
      </c>
      <c r="R9" s="210">
        <v>0.60784313725490191</v>
      </c>
      <c r="S9" s="209">
        <v>22</v>
      </c>
      <c r="T9" s="210">
        <v>0.41509433962264153</v>
      </c>
      <c r="U9" s="209">
        <v>16</v>
      </c>
      <c r="V9" s="210">
        <v>0.61538461538461542</v>
      </c>
      <c r="W9" s="209">
        <v>9</v>
      </c>
      <c r="X9" s="210">
        <v>0.6</v>
      </c>
      <c r="Y9" s="209">
        <v>8</v>
      </c>
      <c r="Z9" s="210">
        <v>0.61538461538461542</v>
      </c>
      <c r="AA9" s="209">
        <v>3</v>
      </c>
      <c r="AB9" s="211">
        <v>0.5</v>
      </c>
    </row>
    <row r="10" spans="1:28" ht="15" customHeight="1">
      <c r="B10" s="671" t="s">
        <v>443</v>
      </c>
      <c r="C10" s="209">
        <v>103</v>
      </c>
      <c r="D10" s="210">
        <v>0.91150442477876092</v>
      </c>
      <c r="E10" s="209">
        <v>15</v>
      </c>
      <c r="F10" s="210">
        <v>0.75</v>
      </c>
      <c r="G10" s="209">
        <v>18</v>
      </c>
      <c r="H10" s="210">
        <v>0.94736842105263153</v>
      </c>
      <c r="I10" s="209">
        <v>58</v>
      </c>
      <c r="J10" s="210">
        <v>0.96666666666666667</v>
      </c>
      <c r="K10" s="209">
        <v>12</v>
      </c>
      <c r="L10" s="210">
        <v>0.8571428571428571</v>
      </c>
      <c r="M10" s="209">
        <v>10</v>
      </c>
      <c r="N10" s="210">
        <v>0.5</v>
      </c>
      <c r="O10" s="209">
        <v>42</v>
      </c>
      <c r="P10" s="210">
        <v>1</v>
      </c>
      <c r="Q10" s="209">
        <v>51</v>
      </c>
      <c r="R10" s="210">
        <v>1</v>
      </c>
      <c r="S10" s="209">
        <v>45</v>
      </c>
      <c r="T10" s="210">
        <v>0.84905660377358483</v>
      </c>
      <c r="U10" s="209">
        <v>24</v>
      </c>
      <c r="V10" s="210">
        <v>0.92307692307692302</v>
      </c>
      <c r="W10" s="209">
        <v>15</v>
      </c>
      <c r="X10" s="210">
        <v>1</v>
      </c>
      <c r="Y10" s="209">
        <v>13</v>
      </c>
      <c r="Z10" s="210">
        <v>1</v>
      </c>
      <c r="AA10" s="209">
        <v>6</v>
      </c>
      <c r="AB10" s="211">
        <v>1</v>
      </c>
    </row>
    <row r="11" spans="1:28" ht="52.5" customHeight="1">
      <c r="B11" s="208" t="s">
        <v>444</v>
      </c>
      <c r="C11" s="209">
        <v>54</v>
      </c>
      <c r="D11" s="210">
        <v>0.47787610619469029</v>
      </c>
      <c r="E11" s="209">
        <v>8</v>
      </c>
      <c r="F11" s="210">
        <v>0.4</v>
      </c>
      <c r="G11" s="209">
        <v>5</v>
      </c>
      <c r="H11" s="210">
        <v>0.26315789473684209</v>
      </c>
      <c r="I11" s="209">
        <v>36</v>
      </c>
      <c r="J11" s="210">
        <v>0.6</v>
      </c>
      <c r="K11" s="209">
        <v>5</v>
      </c>
      <c r="L11" s="210">
        <v>0.35714285714285715</v>
      </c>
      <c r="M11" s="209">
        <v>6</v>
      </c>
      <c r="N11" s="210">
        <v>0.3</v>
      </c>
      <c r="O11" s="209">
        <v>17</v>
      </c>
      <c r="P11" s="210">
        <v>0.40476190476190477</v>
      </c>
      <c r="Q11" s="209">
        <v>31</v>
      </c>
      <c r="R11" s="210">
        <v>0.60784313725490191</v>
      </c>
      <c r="S11" s="209">
        <v>18</v>
      </c>
      <c r="T11" s="210">
        <v>0.339622641509434</v>
      </c>
      <c r="U11" s="209">
        <v>16</v>
      </c>
      <c r="V11" s="210">
        <v>0.61538461538461542</v>
      </c>
      <c r="W11" s="209">
        <v>10</v>
      </c>
      <c r="X11" s="210">
        <v>0.66666666666666652</v>
      </c>
      <c r="Y11" s="209">
        <v>6</v>
      </c>
      <c r="Z11" s="210">
        <v>0.46153846153846151</v>
      </c>
      <c r="AA11" s="209">
        <v>4</v>
      </c>
      <c r="AB11" s="211">
        <v>0.66666666666666652</v>
      </c>
    </row>
    <row r="12" spans="1:28" ht="66" customHeight="1">
      <c r="B12" s="208" t="s">
        <v>445</v>
      </c>
      <c r="C12" s="209">
        <v>90</v>
      </c>
      <c r="D12" s="210">
        <v>0.79646017699115046</v>
      </c>
      <c r="E12" s="209">
        <v>14</v>
      </c>
      <c r="F12" s="210">
        <v>0.7</v>
      </c>
      <c r="G12" s="209">
        <v>15</v>
      </c>
      <c r="H12" s="210">
        <v>0.78947368421052633</v>
      </c>
      <c r="I12" s="209">
        <v>53</v>
      </c>
      <c r="J12" s="210">
        <v>0.8833333333333333</v>
      </c>
      <c r="K12" s="209">
        <v>8</v>
      </c>
      <c r="L12" s="210">
        <v>0.5714285714285714</v>
      </c>
      <c r="M12" s="209">
        <v>3</v>
      </c>
      <c r="N12" s="210">
        <v>0.15</v>
      </c>
      <c r="O12" s="209">
        <v>37</v>
      </c>
      <c r="P12" s="210">
        <v>0.88095238095238093</v>
      </c>
      <c r="Q12" s="209">
        <v>50</v>
      </c>
      <c r="R12" s="210">
        <v>0.98039215686274506</v>
      </c>
      <c r="S12" s="209">
        <v>39</v>
      </c>
      <c r="T12" s="210">
        <v>0.73584905660377364</v>
      </c>
      <c r="U12" s="209">
        <v>22</v>
      </c>
      <c r="V12" s="210">
        <v>0.84615384615384615</v>
      </c>
      <c r="W12" s="209">
        <v>12</v>
      </c>
      <c r="X12" s="210">
        <v>0.8</v>
      </c>
      <c r="Y12" s="209">
        <v>11</v>
      </c>
      <c r="Z12" s="210">
        <v>0.84615384615384615</v>
      </c>
      <c r="AA12" s="209">
        <v>6</v>
      </c>
      <c r="AB12" s="211">
        <v>1</v>
      </c>
    </row>
    <row r="13" spans="1:28" ht="43.5" customHeight="1">
      <c r="B13" s="208" t="s">
        <v>446</v>
      </c>
      <c r="C13" s="209">
        <v>57</v>
      </c>
      <c r="D13" s="210">
        <v>0.50442477876106195</v>
      </c>
      <c r="E13" s="209">
        <v>7</v>
      </c>
      <c r="F13" s="210">
        <v>0.35</v>
      </c>
      <c r="G13" s="209">
        <v>16</v>
      </c>
      <c r="H13" s="210">
        <v>0.84210526315789469</v>
      </c>
      <c r="I13" s="209">
        <v>28</v>
      </c>
      <c r="J13" s="210">
        <v>0.46666666666666662</v>
      </c>
      <c r="K13" s="209">
        <v>6</v>
      </c>
      <c r="L13" s="210">
        <v>0.42857142857142855</v>
      </c>
      <c r="M13" s="209">
        <v>7</v>
      </c>
      <c r="N13" s="210">
        <v>0.35</v>
      </c>
      <c r="O13" s="209">
        <v>20</v>
      </c>
      <c r="P13" s="210">
        <v>0.47619047619047611</v>
      </c>
      <c r="Q13" s="209">
        <v>30</v>
      </c>
      <c r="R13" s="210">
        <v>0.58823529411764708</v>
      </c>
      <c r="S13" s="209">
        <v>30</v>
      </c>
      <c r="T13" s="210">
        <v>0.56603773584905659</v>
      </c>
      <c r="U13" s="209">
        <v>9</v>
      </c>
      <c r="V13" s="210">
        <v>0.34615384615384615</v>
      </c>
      <c r="W13" s="209">
        <v>6</v>
      </c>
      <c r="X13" s="210">
        <v>0.4</v>
      </c>
      <c r="Y13" s="209">
        <v>8</v>
      </c>
      <c r="Z13" s="210">
        <v>0.61538461538461542</v>
      </c>
      <c r="AA13" s="209">
        <v>4</v>
      </c>
      <c r="AB13" s="211">
        <v>0.66666666666666652</v>
      </c>
    </row>
    <row r="14" spans="1:28" s="86" customFormat="1" ht="15" customHeight="1">
      <c r="B14" s="113" t="s">
        <v>1269</v>
      </c>
      <c r="C14" s="42">
        <v>113</v>
      </c>
      <c r="D14" s="41">
        <v>1</v>
      </c>
      <c r="E14" s="42">
        <v>20</v>
      </c>
      <c r="F14" s="41">
        <v>1</v>
      </c>
      <c r="G14" s="42">
        <v>19</v>
      </c>
      <c r="H14" s="41">
        <v>1</v>
      </c>
      <c r="I14" s="42">
        <v>60</v>
      </c>
      <c r="J14" s="41">
        <v>1</v>
      </c>
      <c r="K14" s="42">
        <v>14</v>
      </c>
      <c r="L14" s="41">
        <v>1</v>
      </c>
      <c r="M14" s="42">
        <v>20</v>
      </c>
      <c r="N14" s="41">
        <v>1</v>
      </c>
      <c r="O14" s="42">
        <v>42</v>
      </c>
      <c r="P14" s="41">
        <v>1</v>
      </c>
      <c r="Q14" s="42">
        <v>51</v>
      </c>
      <c r="R14" s="41">
        <v>1</v>
      </c>
      <c r="S14" s="42">
        <v>53</v>
      </c>
      <c r="T14" s="41">
        <v>1</v>
      </c>
      <c r="U14" s="42">
        <v>26</v>
      </c>
      <c r="V14" s="41">
        <v>1</v>
      </c>
      <c r="W14" s="42">
        <v>15</v>
      </c>
      <c r="X14" s="41">
        <v>1</v>
      </c>
      <c r="Y14" s="42">
        <v>13</v>
      </c>
      <c r="Z14" s="41">
        <v>1</v>
      </c>
      <c r="AA14" s="92">
        <v>6</v>
      </c>
      <c r="AB14" s="56">
        <v>1</v>
      </c>
    </row>
    <row r="15" spans="1:28" ht="15" thickBot="1">
      <c r="B15" s="279" t="s">
        <v>209</v>
      </c>
      <c r="C15" s="280">
        <v>3.1150442477876106</v>
      </c>
      <c r="D15" s="280"/>
      <c r="E15" s="280">
        <v>3.3</v>
      </c>
      <c r="F15" s="280"/>
      <c r="G15" s="280">
        <v>3.0526315789473686</v>
      </c>
      <c r="H15" s="280"/>
      <c r="I15" s="280">
        <v>3.15</v>
      </c>
      <c r="J15" s="280"/>
      <c r="K15" s="280">
        <v>2.7857142857142856</v>
      </c>
      <c r="L15" s="280"/>
      <c r="M15" s="280">
        <v>2.7</v>
      </c>
      <c r="N15" s="280"/>
      <c r="O15" s="280">
        <v>2.3333333333333335</v>
      </c>
      <c r="P15" s="280"/>
      <c r="Q15" s="280">
        <v>3.9215686274509802</v>
      </c>
      <c r="R15" s="280"/>
      <c r="S15" s="280">
        <v>2.8301886792452828</v>
      </c>
      <c r="T15" s="280"/>
      <c r="U15" s="280">
        <v>3.3461538461538463</v>
      </c>
      <c r="V15" s="280"/>
      <c r="W15" s="280">
        <v>3.2</v>
      </c>
      <c r="X15" s="280"/>
      <c r="Y15" s="280">
        <v>3.4615384615384617</v>
      </c>
      <c r="Z15" s="281"/>
      <c r="AA15" s="282">
        <v>3.6666666666666665</v>
      </c>
      <c r="AB15" s="95"/>
    </row>
    <row r="16" spans="1:28" ht="15" thickTop="1">
      <c r="B16" s="1732" t="s">
        <v>1457</v>
      </c>
      <c r="C16" s="1732"/>
      <c r="D16" s="1732"/>
      <c r="E16" s="1732"/>
      <c r="F16" s="1732"/>
      <c r="G16" s="1732"/>
      <c r="H16" s="1732"/>
      <c r="I16" s="1732"/>
      <c r="J16" s="1732"/>
      <c r="K16" s="1732"/>
      <c r="L16" s="1732"/>
      <c r="M16" s="1732"/>
      <c r="N16" s="1732"/>
      <c r="O16" s="1732"/>
      <c r="P16" s="1732"/>
      <c r="Q16" s="1732"/>
      <c r="R16" s="1732"/>
      <c r="S16" s="1732"/>
      <c r="T16" s="1732"/>
      <c r="U16" s="1732"/>
      <c r="V16" s="1732"/>
      <c r="W16" s="1732"/>
      <c r="X16" s="1732"/>
      <c r="Y16" s="1732"/>
      <c r="Z16" s="1732"/>
      <c r="AA16" s="1732"/>
    </row>
    <row r="17" spans="3:7" ht="15" customHeight="1"/>
    <row r="18" spans="3:7">
      <c r="C18" s="389"/>
      <c r="D18" s="389"/>
      <c r="E18" s="389"/>
      <c r="F18" s="389"/>
      <c r="G18" s="389"/>
    </row>
  </sheetData>
  <mergeCells count="21">
    <mergeCell ref="B2:AB2"/>
    <mergeCell ref="B3:B5"/>
    <mergeCell ref="C3:D3"/>
    <mergeCell ref="E3:L3"/>
    <mergeCell ref="M3:R3"/>
    <mergeCell ref="S3:AB3"/>
    <mergeCell ref="C4:C5"/>
    <mergeCell ref="D4:D5"/>
    <mergeCell ref="E4:F4"/>
    <mergeCell ref="G4:H4"/>
    <mergeCell ref="U4:V4"/>
    <mergeCell ref="W4:X4"/>
    <mergeCell ref="Y4:Z4"/>
    <mergeCell ref="AA4:AB4"/>
    <mergeCell ref="B16:AA16"/>
    <mergeCell ref="I4:J4"/>
    <mergeCell ref="K4:L4"/>
    <mergeCell ref="M4:N4"/>
    <mergeCell ref="O4:P4"/>
    <mergeCell ref="Q4:R4"/>
    <mergeCell ref="S4:T4"/>
  </mergeCells>
  <hyperlinks>
    <hyperlink ref="A1" location="Índice!A1" display="Índice!A1"/>
  </hyperlinks>
  <pageMargins left="0.511811024" right="0.511811024" top="0.78740157499999996" bottom="0.78740157499999996" header="0.31496062000000002" footer="0.3149606200000000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
  <sheetViews>
    <sheetView topLeftCell="E1" zoomScaleNormal="100" workbookViewId="0">
      <selection activeCell="Q5" sqref="Q5:R5"/>
    </sheetView>
  </sheetViews>
  <sheetFormatPr defaultRowHeight="14.25"/>
  <cols>
    <col min="2" max="2" width="27.375" customWidth="1"/>
  </cols>
  <sheetData>
    <row r="1" spans="1:28">
      <c r="A1" s="1" t="s">
        <v>2</v>
      </c>
    </row>
    <row r="3" spans="1:28" ht="48" customHeight="1" thickBot="1">
      <c r="B3" s="1734" t="s">
        <v>447</v>
      </c>
      <c r="C3" s="1734"/>
      <c r="D3" s="1734"/>
      <c r="E3" s="1734"/>
      <c r="F3" s="1734"/>
      <c r="G3" s="1734"/>
      <c r="H3" s="1734"/>
      <c r="I3" s="1734"/>
      <c r="J3" s="1734"/>
      <c r="K3" s="1734"/>
      <c r="L3" s="1734"/>
      <c r="M3" s="1734"/>
      <c r="N3" s="1734"/>
      <c r="O3" s="1734"/>
      <c r="P3" s="1734"/>
      <c r="Q3" s="1734"/>
      <c r="R3" s="1734"/>
      <c r="S3" s="1734"/>
      <c r="T3" s="1734"/>
      <c r="U3" s="1734"/>
      <c r="V3" s="1734"/>
      <c r="W3" s="1734"/>
      <c r="X3" s="1734"/>
      <c r="Y3" s="1734"/>
      <c r="Z3" s="1734"/>
      <c r="AA3" s="1734"/>
      <c r="AB3" s="1734"/>
    </row>
    <row r="4" spans="1:28" ht="15" customHeight="1" thickTop="1">
      <c r="B4" s="1735"/>
      <c r="C4" s="1738" t="s">
        <v>44</v>
      </c>
      <c r="D4" s="1738"/>
      <c r="E4" s="1738" t="s">
        <v>123</v>
      </c>
      <c r="F4" s="1738"/>
      <c r="G4" s="1738"/>
      <c r="H4" s="1738"/>
      <c r="I4" s="1738"/>
      <c r="J4" s="1738"/>
      <c r="K4" s="1738"/>
      <c r="L4" s="1738"/>
      <c r="M4" s="1738" t="s">
        <v>124</v>
      </c>
      <c r="N4" s="1738"/>
      <c r="O4" s="1738"/>
      <c r="P4" s="1738"/>
      <c r="Q4" s="1738"/>
      <c r="R4" s="1738"/>
      <c r="S4" s="1738" t="s">
        <v>45</v>
      </c>
      <c r="T4" s="1738"/>
      <c r="U4" s="1738"/>
      <c r="V4" s="1738"/>
      <c r="W4" s="1738"/>
      <c r="X4" s="1738"/>
      <c r="Y4" s="1738"/>
      <c r="Z4" s="1738"/>
      <c r="AA4" s="1738"/>
      <c r="AB4" s="1739"/>
    </row>
    <row r="5" spans="1:28" ht="48.75" customHeight="1">
      <c r="B5" s="1736"/>
      <c r="C5" s="1733" t="s">
        <v>127</v>
      </c>
      <c r="D5" s="1733" t="s">
        <v>128</v>
      </c>
      <c r="E5" s="1733" t="s">
        <v>46</v>
      </c>
      <c r="F5" s="1733"/>
      <c r="G5" s="1733" t="s">
        <v>1078</v>
      </c>
      <c r="H5" s="1733"/>
      <c r="I5" s="1733" t="s">
        <v>1077</v>
      </c>
      <c r="J5" s="1733"/>
      <c r="K5" s="1733" t="s">
        <v>1098</v>
      </c>
      <c r="L5" s="1733"/>
      <c r="M5" s="1733" t="s">
        <v>48</v>
      </c>
      <c r="N5" s="1733"/>
      <c r="O5" s="1733" t="s">
        <v>49</v>
      </c>
      <c r="P5" s="1733"/>
      <c r="Q5" s="1733" t="s">
        <v>1441</v>
      </c>
      <c r="R5" s="1733"/>
      <c r="S5" s="1733" t="s">
        <v>1065</v>
      </c>
      <c r="T5" s="1733"/>
      <c r="U5" s="1733" t="s">
        <v>1066</v>
      </c>
      <c r="V5" s="1733"/>
      <c r="W5" s="1733" t="s">
        <v>1067</v>
      </c>
      <c r="X5" s="1733"/>
      <c r="Y5" s="1733" t="s">
        <v>125</v>
      </c>
      <c r="Z5" s="1733"/>
      <c r="AA5" s="1733" t="s">
        <v>47</v>
      </c>
      <c r="AB5" s="1740"/>
    </row>
    <row r="6" spans="1:28" ht="15" customHeight="1">
      <c r="B6" s="1737"/>
      <c r="C6" s="1733"/>
      <c r="D6" s="1733"/>
      <c r="E6" s="202" t="s">
        <v>127</v>
      </c>
      <c r="F6" s="202" t="s">
        <v>128</v>
      </c>
      <c r="G6" s="202" t="s">
        <v>127</v>
      </c>
      <c r="H6" s="202" t="s">
        <v>128</v>
      </c>
      <c r="I6" s="202" t="s">
        <v>127</v>
      </c>
      <c r="J6" s="202" t="s">
        <v>128</v>
      </c>
      <c r="K6" s="202" t="s">
        <v>127</v>
      </c>
      <c r="L6" s="202" t="s">
        <v>128</v>
      </c>
      <c r="M6" s="202" t="s">
        <v>127</v>
      </c>
      <c r="N6" s="202" t="s">
        <v>128</v>
      </c>
      <c r="O6" s="202" t="s">
        <v>127</v>
      </c>
      <c r="P6" s="202" t="s">
        <v>128</v>
      </c>
      <c r="Q6" s="202" t="s">
        <v>127</v>
      </c>
      <c r="R6" s="202" t="s">
        <v>128</v>
      </c>
      <c r="S6" s="202" t="s">
        <v>127</v>
      </c>
      <c r="T6" s="202" t="s">
        <v>128</v>
      </c>
      <c r="U6" s="202" t="s">
        <v>127</v>
      </c>
      <c r="V6" s="202" t="s">
        <v>128</v>
      </c>
      <c r="W6" s="202" t="s">
        <v>127</v>
      </c>
      <c r="X6" s="202" t="s">
        <v>128</v>
      </c>
      <c r="Y6" s="202" t="s">
        <v>127</v>
      </c>
      <c r="Z6" s="202" t="s">
        <v>128</v>
      </c>
      <c r="AA6" s="202" t="s">
        <v>127</v>
      </c>
      <c r="AB6" s="203" t="s">
        <v>128</v>
      </c>
    </row>
    <row r="7" spans="1:28" ht="48.75" customHeight="1">
      <c r="B7" s="1067" t="s">
        <v>1103</v>
      </c>
      <c r="C7" s="205">
        <v>12</v>
      </c>
      <c r="D7" s="206">
        <v>0.10619469026548672</v>
      </c>
      <c r="E7" s="205">
        <v>0</v>
      </c>
      <c r="F7" s="206">
        <v>0</v>
      </c>
      <c r="G7" s="205">
        <v>2</v>
      </c>
      <c r="H7" s="206">
        <v>0.10526315789473684</v>
      </c>
      <c r="I7" s="205">
        <v>8</v>
      </c>
      <c r="J7" s="206">
        <v>0.13333333333333333</v>
      </c>
      <c r="K7" s="205">
        <v>2</v>
      </c>
      <c r="L7" s="206">
        <v>0.14285714285714285</v>
      </c>
      <c r="M7" s="205">
        <v>0</v>
      </c>
      <c r="N7" s="206">
        <v>0</v>
      </c>
      <c r="O7" s="205">
        <v>12</v>
      </c>
      <c r="P7" s="206">
        <v>0.2857142857142857</v>
      </c>
      <c r="Q7" s="205">
        <v>0</v>
      </c>
      <c r="R7" s="206">
        <v>0</v>
      </c>
      <c r="S7" s="205">
        <v>7</v>
      </c>
      <c r="T7" s="206">
        <v>0.13207547169811321</v>
      </c>
      <c r="U7" s="205">
        <v>2</v>
      </c>
      <c r="V7" s="206">
        <v>7.6923076923076927E-2</v>
      </c>
      <c r="W7" s="205">
        <v>3</v>
      </c>
      <c r="X7" s="206">
        <v>0.2</v>
      </c>
      <c r="Y7" s="205">
        <v>0</v>
      </c>
      <c r="Z7" s="206">
        <v>0</v>
      </c>
      <c r="AA7" s="205">
        <v>0</v>
      </c>
      <c r="AB7" s="207">
        <v>0</v>
      </c>
    </row>
    <row r="8" spans="1:28" ht="39" customHeight="1">
      <c r="B8" s="208" t="s">
        <v>448</v>
      </c>
      <c r="C8" s="209">
        <v>61</v>
      </c>
      <c r="D8" s="210">
        <v>0.53982300884955747</v>
      </c>
      <c r="E8" s="209">
        <v>14</v>
      </c>
      <c r="F8" s="210">
        <v>0.7</v>
      </c>
      <c r="G8" s="209">
        <v>10</v>
      </c>
      <c r="H8" s="210">
        <v>0.52631578947368418</v>
      </c>
      <c r="I8" s="209">
        <v>32</v>
      </c>
      <c r="J8" s="210">
        <v>0.53333333333333333</v>
      </c>
      <c r="K8" s="209">
        <v>5</v>
      </c>
      <c r="L8" s="210">
        <v>0.35714285714285715</v>
      </c>
      <c r="M8" s="209">
        <v>11</v>
      </c>
      <c r="N8" s="210">
        <v>0.55000000000000004</v>
      </c>
      <c r="O8" s="209">
        <v>15</v>
      </c>
      <c r="P8" s="210">
        <v>0.35714285714285715</v>
      </c>
      <c r="Q8" s="209">
        <v>35</v>
      </c>
      <c r="R8" s="210">
        <v>0.68627450980392157</v>
      </c>
      <c r="S8" s="209">
        <v>32</v>
      </c>
      <c r="T8" s="210">
        <v>0.60377358490566035</v>
      </c>
      <c r="U8" s="209">
        <v>14</v>
      </c>
      <c r="V8" s="210">
        <v>0.53846153846153844</v>
      </c>
      <c r="W8" s="209">
        <v>5</v>
      </c>
      <c r="X8" s="210">
        <v>0.33333333333333326</v>
      </c>
      <c r="Y8" s="209">
        <v>7</v>
      </c>
      <c r="Z8" s="210">
        <v>0.53846153846153844</v>
      </c>
      <c r="AA8" s="209">
        <v>3</v>
      </c>
      <c r="AB8" s="211">
        <v>0.5</v>
      </c>
    </row>
    <row r="9" spans="1:28" ht="54" customHeight="1">
      <c r="B9" s="208" t="s">
        <v>449</v>
      </c>
      <c r="C9" s="209">
        <v>34</v>
      </c>
      <c r="D9" s="210">
        <v>0.30088495575221241</v>
      </c>
      <c r="E9" s="209">
        <v>11</v>
      </c>
      <c r="F9" s="210">
        <v>0.55000000000000004</v>
      </c>
      <c r="G9" s="209">
        <v>8</v>
      </c>
      <c r="H9" s="210">
        <v>0.42105263157894735</v>
      </c>
      <c r="I9" s="209">
        <v>14</v>
      </c>
      <c r="J9" s="210">
        <v>0.23333333333333331</v>
      </c>
      <c r="K9" s="209">
        <v>1</v>
      </c>
      <c r="L9" s="210">
        <v>7.1428571428571425E-2</v>
      </c>
      <c r="M9" s="209">
        <v>8</v>
      </c>
      <c r="N9" s="210">
        <v>0.4</v>
      </c>
      <c r="O9" s="209">
        <v>9</v>
      </c>
      <c r="P9" s="210">
        <v>0.21428571428571427</v>
      </c>
      <c r="Q9" s="209">
        <v>17</v>
      </c>
      <c r="R9" s="210">
        <v>0.33333333333333326</v>
      </c>
      <c r="S9" s="209">
        <v>16</v>
      </c>
      <c r="T9" s="210">
        <v>0.30188679245283018</v>
      </c>
      <c r="U9" s="209">
        <v>8</v>
      </c>
      <c r="V9" s="210">
        <v>0.30769230769230771</v>
      </c>
      <c r="W9" s="209">
        <v>4</v>
      </c>
      <c r="X9" s="210">
        <v>0.26666666666666666</v>
      </c>
      <c r="Y9" s="209">
        <v>4</v>
      </c>
      <c r="Z9" s="210">
        <v>0.30769230769230771</v>
      </c>
      <c r="AA9" s="209">
        <v>2</v>
      </c>
      <c r="AB9" s="211">
        <v>0.33333333333333326</v>
      </c>
    </row>
    <row r="10" spans="1:28" ht="63.75" customHeight="1">
      <c r="B10" s="208" t="s">
        <v>450</v>
      </c>
      <c r="C10" s="209">
        <v>80</v>
      </c>
      <c r="D10" s="210">
        <v>0.70796460176991149</v>
      </c>
      <c r="E10" s="209">
        <v>16</v>
      </c>
      <c r="F10" s="210">
        <v>0.8</v>
      </c>
      <c r="G10" s="209">
        <v>13</v>
      </c>
      <c r="H10" s="210">
        <v>0.68421052631578949</v>
      </c>
      <c r="I10" s="209">
        <v>41</v>
      </c>
      <c r="J10" s="210">
        <v>0.68333333333333324</v>
      </c>
      <c r="K10" s="209">
        <v>10</v>
      </c>
      <c r="L10" s="210">
        <v>0.7142857142857143</v>
      </c>
      <c r="M10" s="209">
        <v>16</v>
      </c>
      <c r="N10" s="210">
        <v>0.8</v>
      </c>
      <c r="O10" s="209">
        <v>20</v>
      </c>
      <c r="P10" s="210">
        <v>0.47619047619047611</v>
      </c>
      <c r="Q10" s="209">
        <v>44</v>
      </c>
      <c r="R10" s="210">
        <v>0.86274509803921573</v>
      </c>
      <c r="S10" s="209">
        <v>34</v>
      </c>
      <c r="T10" s="210">
        <v>0.64150943396226412</v>
      </c>
      <c r="U10" s="209">
        <v>21</v>
      </c>
      <c r="V10" s="210">
        <v>0.80769230769230771</v>
      </c>
      <c r="W10" s="209">
        <v>10</v>
      </c>
      <c r="X10" s="210">
        <v>0.66666666666666652</v>
      </c>
      <c r="Y10" s="209">
        <v>11</v>
      </c>
      <c r="Z10" s="210">
        <v>0.84615384615384615</v>
      </c>
      <c r="AA10" s="209">
        <v>4</v>
      </c>
      <c r="AB10" s="211">
        <v>0.66666666666666652</v>
      </c>
    </row>
    <row r="11" spans="1:28" ht="60.75" customHeight="1">
      <c r="B11" s="208" t="s">
        <v>451</v>
      </c>
      <c r="C11" s="209">
        <v>42</v>
      </c>
      <c r="D11" s="210">
        <v>0.37168141592920356</v>
      </c>
      <c r="E11" s="209">
        <v>11</v>
      </c>
      <c r="F11" s="210">
        <v>0.55000000000000004</v>
      </c>
      <c r="G11" s="209">
        <v>5</v>
      </c>
      <c r="H11" s="210">
        <v>0.26315789473684209</v>
      </c>
      <c r="I11" s="209">
        <v>20</v>
      </c>
      <c r="J11" s="210">
        <v>0.33333333333333326</v>
      </c>
      <c r="K11" s="209">
        <v>6</v>
      </c>
      <c r="L11" s="210">
        <v>0.42857142857142855</v>
      </c>
      <c r="M11" s="209">
        <v>8</v>
      </c>
      <c r="N11" s="210">
        <v>0.4</v>
      </c>
      <c r="O11" s="209">
        <v>11</v>
      </c>
      <c r="P11" s="210">
        <v>0.26190476190476192</v>
      </c>
      <c r="Q11" s="209">
        <v>23</v>
      </c>
      <c r="R11" s="210">
        <v>0.45098039215686275</v>
      </c>
      <c r="S11" s="209">
        <v>16</v>
      </c>
      <c r="T11" s="210">
        <v>0.30188679245283018</v>
      </c>
      <c r="U11" s="209">
        <v>8</v>
      </c>
      <c r="V11" s="210">
        <v>0.30769230769230771</v>
      </c>
      <c r="W11" s="209">
        <v>7</v>
      </c>
      <c r="X11" s="210">
        <v>0.46666666666666662</v>
      </c>
      <c r="Y11" s="209">
        <v>9</v>
      </c>
      <c r="Z11" s="210">
        <v>0.69230769230769229</v>
      </c>
      <c r="AA11" s="209">
        <v>2</v>
      </c>
      <c r="AB11" s="211">
        <v>0.33333333333333326</v>
      </c>
    </row>
    <row r="12" spans="1:28" ht="15" customHeight="1">
      <c r="B12" s="208" t="s">
        <v>47</v>
      </c>
      <c r="C12" s="209">
        <v>1</v>
      </c>
      <c r="D12" s="210">
        <v>8.8495575221238937E-3</v>
      </c>
      <c r="E12" s="209">
        <v>0</v>
      </c>
      <c r="F12" s="210">
        <v>0</v>
      </c>
      <c r="G12" s="209">
        <v>0</v>
      </c>
      <c r="H12" s="210">
        <v>0</v>
      </c>
      <c r="I12" s="209">
        <v>1</v>
      </c>
      <c r="J12" s="210">
        <v>1.6666666666666666E-2</v>
      </c>
      <c r="K12" s="209">
        <v>0</v>
      </c>
      <c r="L12" s="210">
        <v>0</v>
      </c>
      <c r="M12" s="209">
        <v>0</v>
      </c>
      <c r="N12" s="210">
        <v>0</v>
      </c>
      <c r="O12" s="209">
        <v>0</v>
      </c>
      <c r="P12" s="210">
        <v>0</v>
      </c>
      <c r="Q12" s="209">
        <v>1</v>
      </c>
      <c r="R12" s="210">
        <v>1.9607843137254902E-2</v>
      </c>
      <c r="S12" s="209">
        <v>0</v>
      </c>
      <c r="T12" s="210">
        <v>0</v>
      </c>
      <c r="U12" s="209">
        <v>0</v>
      </c>
      <c r="V12" s="210">
        <v>0</v>
      </c>
      <c r="W12" s="209">
        <v>0</v>
      </c>
      <c r="X12" s="210">
        <v>0</v>
      </c>
      <c r="Y12" s="209">
        <v>0</v>
      </c>
      <c r="Z12" s="210">
        <v>0</v>
      </c>
      <c r="AA12" s="209">
        <v>1</v>
      </c>
      <c r="AB12" s="211">
        <v>0.16666666666666663</v>
      </c>
    </row>
    <row r="13" spans="1:28" s="86" customFormat="1" ht="15" customHeight="1">
      <c r="B13" s="113" t="s">
        <v>1269</v>
      </c>
      <c r="C13" s="42">
        <v>113</v>
      </c>
      <c r="D13" s="41">
        <v>1</v>
      </c>
      <c r="E13" s="42">
        <v>20</v>
      </c>
      <c r="F13" s="41">
        <v>1</v>
      </c>
      <c r="G13" s="42">
        <v>19</v>
      </c>
      <c r="H13" s="41">
        <v>1</v>
      </c>
      <c r="I13" s="42">
        <v>60</v>
      </c>
      <c r="J13" s="41">
        <v>1</v>
      </c>
      <c r="K13" s="42">
        <v>14</v>
      </c>
      <c r="L13" s="41">
        <v>1</v>
      </c>
      <c r="M13" s="42">
        <v>20</v>
      </c>
      <c r="N13" s="41">
        <v>1</v>
      </c>
      <c r="O13" s="42">
        <v>42</v>
      </c>
      <c r="P13" s="41">
        <v>1</v>
      </c>
      <c r="Q13" s="42">
        <v>51</v>
      </c>
      <c r="R13" s="41">
        <v>1</v>
      </c>
      <c r="S13" s="42">
        <v>53</v>
      </c>
      <c r="T13" s="41">
        <v>1</v>
      </c>
      <c r="U13" s="42">
        <v>26</v>
      </c>
      <c r="V13" s="41">
        <v>1</v>
      </c>
      <c r="W13" s="42">
        <v>15</v>
      </c>
      <c r="X13" s="41">
        <v>1</v>
      </c>
      <c r="Y13" s="42">
        <v>13</v>
      </c>
      <c r="Z13" s="41">
        <v>1</v>
      </c>
      <c r="AA13" s="92">
        <v>6</v>
      </c>
      <c r="AB13" s="56">
        <v>1</v>
      </c>
    </row>
    <row r="14" spans="1:28" ht="15" customHeight="1" thickBot="1">
      <c r="B14" s="212" t="s">
        <v>209</v>
      </c>
      <c r="C14" s="283">
        <v>2.17</v>
      </c>
      <c r="D14" s="283"/>
      <c r="E14" s="283">
        <v>2.6</v>
      </c>
      <c r="F14" s="283"/>
      <c r="G14" s="283">
        <v>2.1176470588235294</v>
      </c>
      <c r="H14" s="283"/>
      <c r="I14" s="283">
        <v>2.0980392156862746</v>
      </c>
      <c r="J14" s="283"/>
      <c r="K14" s="283">
        <v>1.8333333333333333</v>
      </c>
      <c r="L14" s="283"/>
      <c r="M14" s="283">
        <v>2.15</v>
      </c>
      <c r="N14" s="283"/>
      <c r="O14" s="283">
        <v>1.8333333333333333</v>
      </c>
      <c r="P14" s="283"/>
      <c r="Q14" s="283">
        <v>2.38</v>
      </c>
      <c r="R14" s="283"/>
      <c r="S14" s="283">
        <v>2.1304347826086958</v>
      </c>
      <c r="T14" s="283"/>
      <c r="U14" s="283">
        <v>2.125</v>
      </c>
      <c r="V14" s="283"/>
      <c r="W14" s="283">
        <v>2.1666666666666665</v>
      </c>
      <c r="X14" s="283"/>
      <c r="Y14" s="283">
        <v>2.3846153846153846</v>
      </c>
      <c r="Z14" s="284"/>
      <c r="AA14" s="285">
        <v>2.2000000000000002</v>
      </c>
      <c r="AB14" s="95"/>
    </row>
    <row r="15" spans="1:28" ht="12.95" customHeight="1" thickTop="1">
      <c r="B15" s="1741" t="s">
        <v>1457</v>
      </c>
      <c r="C15" s="1741"/>
      <c r="D15" s="1741"/>
      <c r="E15" s="1741"/>
      <c r="F15" s="1741"/>
      <c r="G15" s="1741"/>
      <c r="H15" s="1741"/>
      <c r="I15" s="1741"/>
      <c r="J15" s="1741"/>
      <c r="K15" s="1741"/>
      <c r="L15" s="1741"/>
      <c r="M15" s="1741"/>
      <c r="N15" s="1741"/>
      <c r="O15" s="1741"/>
      <c r="P15" s="1741"/>
      <c r="Q15" s="1741"/>
      <c r="R15" s="1741"/>
      <c r="S15" s="1741"/>
      <c r="T15" s="1741"/>
      <c r="U15" s="1741"/>
      <c r="V15" s="1741"/>
      <c r="W15" s="1741"/>
      <c r="X15" s="1741"/>
      <c r="Y15" s="1741"/>
      <c r="Z15" s="1741"/>
      <c r="AA15" s="1741"/>
    </row>
    <row r="17" spans="3:7">
      <c r="C17" s="389"/>
      <c r="D17" s="389"/>
      <c r="E17" s="389"/>
      <c r="F17" s="389"/>
      <c r="G17" s="389"/>
    </row>
  </sheetData>
  <mergeCells count="21">
    <mergeCell ref="B3:AB3"/>
    <mergeCell ref="B4:B6"/>
    <mergeCell ref="C4:D4"/>
    <mergeCell ref="E4:L4"/>
    <mergeCell ref="M4:R4"/>
    <mergeCell ref="S4:AB4"/>
    <mergeCell ref="C5:C6"/>
    <mergeCell ref="D5:D6"/>
    <mergeCell ref="E5:F5"/>
    <mergeCell ref="G5:H5"/>
    <mergeCell ref="U5:V5"/>
    <mergeCell ref="W5:X5"/>
    <mergeCell ref="Y5:Z5"/>
    <mergeCell ref="AA5:AB5"/>
    <mergeCell ref="B15:AA15"/>
    <mergeCell ref="I5:J5"/>
    <mergeCell ref="K5:L5"/>
    <mergeCell ref="M5:N5"/>
    <mergeCell ref="O5:P5"/>
    <mergeCell ref="Q5:R5"/>
    <mergeCell ref="S5:T5"/>
  </mergeCells>
  <hyperlinks>
    <hyperlink ref="A1" location="Índice!A1" display="Índice!A1"/>
  </hyperlinks>
  <pageMargins left="0.511811024" right="0.511811024" top="0.78740157499999996" bottom="0.78740157499999996" header="0.31496062000000002" footer="0.3149606200000000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
  <sheetViews>
    <sheetView topLeftCell="E3" zoomScaleNormal="100" workbookViewId="0">
      <selection activeCell="Q4" sqref="Q4:R4"/>
    </sheetView>
  </sheetViews>
  <sheetFormatPr defaultRowHeight="14.25"/>
  <cols>
    <col min="2" max="2" width="34.75" customWidth="1"/>
  </cols>
  <sheetData>
    <row r="1" spans="1:28">
      <c r="A1" s="1" t="s">
        <v>2</v>
      </c>
    </row>
    <row r="2" spans="1:28" ht="48" customHeight="1" thickBot="1">
      <c r="B2" s="1734" t="s">
        <v>452</v>
      </c>
      <c r="C2" s="1734"/>
      <c r="D2" s="1734"/>
      <c r="E2" s="1734"/>
      <c r="F2" s="1734"/>
      <c r="G2" s="1734"/>
      <c r="H2" s="1734"/>
      <c r="I2" s="1734"/>
      <c r="J2" s="1734"/>
      <c r="K2" s="1734"/>
      <c r="L2" s="1734"/>
      <c r="M2" s="1734"/>
      <c r="N2" s="1734"/>
      <c r="O2" s="1734"/>
      <c r="P2" s="1734"/>
      <c r="Q2" s="1734"/>
      <c r="R2" s="1734"/>
      <c r="S2" s="1734"/>
      <c r="T2" s="1734"/>
      <c r="U2" s="1734"/>
      <c r="V2" s="1734"/>
      <c r="W2" s="1734"/>
      <c r="X2" s="1734"/>
      <c r="Y2" s="1734"/>
      <c r="Z2" s="1734"/>
      <c r="AA2" s="1734"/>
      <c r="AB2" s="1734"/>
    </row>
    <row r="3" spans="1:28" ht="15" customHeight="1" thickTop="1">
      <c r="B3" s="1735"/>
      <c r="C3" s="1738" t="s">
        <v>44</v>
      </c>
      <c r="D3" s="1738"/>
      <c r="E3" s="1738" t="s">
        <v>123</v>
      </c>
      <c r="F3" s="1738"/>
      <c r="G3" s="1738"/>
      <c r="H3" s="1738"/>
      <c r="I3" s="1738"/>
      <c r="J3" s="1738"/>
      <c r="K3" s="1738"/>
      <c r="L3" s="1738"/>
      <c r="M3" s="1738" t="s">
        <v>124</v>
      </c>
      <c r="N3" s="1738"/>
      <c r="O3" s="1738"/>
      <c r="P3" s="1738"/>
      <c r="Q3" s="1738"/>
      <c r="R3" s="1738"/>
      <c r="S3" s="1738" t="s">
        <v>45</v>
      </c>
      <c r="T3" s="1738"/>
      <c r="U3" s="1738"/>
      <c r="V3" s="1738"/>
      <c r="W3" s="1738"/>
      <c r="X3" s="1738"/>
      <c r="Y3" s="1738"/>
      <c r="Z3" s="1738"/>
      <c r="AA3" s="1738"/>
      <c r="AB3" s="1739"/>
    </row>
    <row r="4" spans="1:28" ht="42.75" customHeight="1">
      <c r="B4" s="1736"/>
      <c r="C4" s="1733" t="s">
        <v>127</v>
      </c>
      <c r="D4" s="1733" t="s">
        <v>128</v>
      </c>
      <c r="E4" s="1733" t="s">
        <v>46</v>
      </c>
      <c r="F4" s="1733"/>
      <c r="G4" s="1733" t="s">
        <v>1078</v>
      </c>
      <c r="H4" s="1733"/>
      <c r="I4" s="1733" t="s">
        <v>1077</v>
      </c>
      <c r="J4" s="1733"/>
      <c r="K4" s="1733" t="s">
        <v>1098</v>
      </c>
      <c r="L4" s="1733"/>
      <c r="M4" s="1733" t="s">
        <v>48</v>
      </c>
      <c r="N4" s="1733"/>
      <c r="O4" s="1733" t="s">
        <v>49</v>
      </c>
      <c r="P4" s="1733"/>
      <c r="Q4" s="1733" t="s">
        <v>1441</v>
      </c>
      <c r="R4" s="1733"/>
      <c r="S4" s="1733" t="s">
        <v>1065</v>
      </c>
      <c r="T4" s="1733"/>
      <c r="U4" s="1733" t="s">
        <v>1066</v>
      </c>
      <c r="V4" s="1733"/>
      <c r="W4" s="1733" t="s">
        <v>1067</v>
      </c>
      <c r="X4" s="1733"/>
      <c r="Y4" s="1733" t="s">
        <v>125</v>
      </c>
      <c r="Z4" s="1733"/>
      <c r="AA4" s="1733" t="s">
        <v>47</v>
      </c>
      <c r="AB4" s="1740"/>
    </row>
    <row r="5" spans="1:28" ht="15" customHeight="1">
      <c r="B5" s="1737"/>
      <c r="C5" s="1733"/>
      <c r="D5" s="1733"/>
      <c r="E5" s="202" t="s">
        <v>127</v>
      </c>
      <c r="F5" s="202" t="s">
        <v>128</v>
      </c>
      <c r="G5" s="202" t="s">
        <v>127</v>
      </c>
      <c r="H5" s="202" t="s">
        <v>128</v>
      </c>
      <c r="I5" s="202" t="s">
        <v>127</v>
      </c>
      <c r="J5" s="202" t="s">
        <v>128</v>
      </c>
      <c r="K5" s="202" t="s">
        <v>127</v>
      </c>
      <c r="L5" s="202" t="s">
        <v>128</v>
      </c>
      <c r="M5" s="202" t="s">
        <v>127</v>
      </c>
      <c r="N5" s="202" t="s">
        <v>128</v>
      </c>
      <c r="O5" s="202" t="s">
        <v>127</v>
      </c>
      <c r="P5" s="202" t="s">
        <v>128</v>
      </c>
      <c r="Q5" s="202" t="s">
        <v>127</v>
      </c>
      <c r="R5" s="202" t="s">
        <v>128</v>
      </c>
      <c r="S5" s="202" t="s">
        <v>127</v>
      </c>
      <c r="T5" s="202" t="s">
        <v>128</v>
      </c>
      <c r="U5" s="202" t="s">
        <v>127</v>
      </c>
      <c r="V5" s="202" t="s">
        <v>128</v>
      </c>
      <c r="W5" s="202" t="s">
        <v>127</v>
      </c>
      <c r="X5" s="202" t="s">
        <v>128</v>
      </c>
      <c r="Y5" s="202" t="s">
        <v>127</v>
      </c>
      <c r="Z5" s="202" t="s">
        <v>128</v>
      </c>
      <c r="AA5" s="202" t="s">
        <v>127</v>
      </c>
      <c r="AB5" s="203" t="s">
        <v>128</v>
      </c>
    </row>
    <row r="6" spans="1:28" ht="24.75" customHeight="1">
      <c r="B6" s="204" t="s">
        <v>1104</v>
      </c>
      <c r="C6" s="205">
        <v>12</v>
      </c>
      <c r="D6" s="206">
        <v>0.10619469026548672</v>
      </c>
      <c r="E6" s="205">
        <v>0</v>
      </c>
      <c r="F6" s="206">
        <v>0</v>
      </c>
      <c r="G6" s="205">
        <v>2</v>
      </c>
      <c r="H6" s="206">
        <v>0.10526315789473684</v>
      </c>
      <c r="I6" s="205">
        <v>8</v>
      </c>
      <c r="J6" s="206">
        <v>0.13333333333333333</v>
      </c>
      <c r="K6" s="205">
        <v>2</v>
      </c>
      <c r="L6" s="206">
        <v>0.14285714285714285</v>
      </c>
      <c r="M6" s="205">
        <v>0</v>
      </c>
      <c r="N6" s="206">
        <v>0</v>
      </c>
      <c r="O6" s="205">
        <v>12</v>
      </c>
      <c r="P6" s="206">
        <v>0.2857142857142857</v>
      </c>
      <c r="Q6" s="205">
        <v>0</v>
      </c>
      <c r="R6" s="206">
        <v>0</v>
      </c>
      <c r="S6" s="205">
        <v>7</v>
      </c>
      <c r="T6" s="206">
        <v>0.13207547169811321</v>
      </c>
      <c r="U6" s="205">
        <v>2</v>
      </c>
      <c r="V6" s="206">
        <v>7.6923076923076927E-2</v>
      </c>
      <c r="W6" s="205">
        <v>3</v>
      </c>
      <c r="X6" s="206">
        <v>0.2</v>
      </c>
      <c r="Y6" s="205">
        <v>0</v>
      </c>
      <c r="Z6" s="206">
        <v>0</v>
      </c>
      <c r="AA6" s="205">
        <v>0</v>
      </c>
      <c r="AB6" s="207">
        <v>0</v>
      </c>
    </row>
    <row r="7" spans="1:28" ht="39" customHeight="1">
      <c r="B7" s="208" t="s">
        <v>1107</v>
      </c>
      <c r="C7" s="209">
        <v>76</v>
      </c>
      <c r="D7" s="210">
        <v>0.67256637168141598</v>
      </c>
      <c r="E7" s="209">
        <v>18</v>
      </c>
      <c r="F7" s="210">
        <v>0.9</v>
      </c>
      <c r="G7" s="209">
        <v>13</v>
      </c>
      <c r="H7" s="210">
        <v>0.68421052631578949</v>
      </c>
      <c r="I7" s="209">
        <v>39</v>
      </c>
      <c r="J7" s="210">
        <v>0.65</v>
      </c>
      <c r="K7" s="209">
        <v>6</v>
      </c>
      <c r="L7" s="210">
        <v>0.42857142857142855</v>
      </c>
      <c r="M7" s="209">
        <v>16</v>
      </c>
      <c r="N7" s="210">
        <v>0.8</v>
      </c>
      <c r="O7" s="209">
        <v>16</v>
      </c>
      <c r="P7" s="210">
        <v>0.38095238095238093</v>
      </c>
      <c r="Q7" s="209">
        <v>44</v>
      </c>
      <c r="R7" s="210">
        <v>0.86274509803921573</v>
      </c>
      <c r="S7" s="209">
        <v>35</v>
      </c>
      <c r="T7" s="210">
        <v>0.660377358490566</v>
      </c>
      <c r="U7" s="209">
        <v>19</v>
      </c>
      <c r="V7" s="210">
        <v>0.73076923076923062</v>
      </c>
      <c r="W7" s="209">
        <v>9</v>
      </c>
      <c r="X7" s="210">
        <v>0.6</v>
      </c>
      <c r="Y7" s="209">
        <v>11</v>
      </c>
      <c r="Z7" s="210">
        <v>0.84615384615384615</v>
      </c>
      <c r="AA7" s="209">
        <v>2</v>
      </c>
      <c r="AB7" s="211">
        <v>0.33333333333333326</v>
      </c>
    </row>
    <row r="8" spans="1:28" ht="43.5" customHeight="1">
      <c r="B8" s="208" t="s">
        <v>453</v>
      </c>
      <c r="C8" s="209">
        <v>20</v>
      </c>
      <c r="D8" s="210">
        <v>0.17699115044247787</v>
      </c>
      <c r="E8" s="209">
        <v>4</v>
      </c>
      <c r="F8" s="210">
        <v>0.2</v>
      </c>
      <c r="G8" s="209">
        <v>2</v>
      </c>
      <c r="H8" s="210">
        <v>0.10526315789473684</v>
      </c>
      <c r="I8" s="209">
        <v>10</v>
      </c>
      <c r="J8" s="210">
        <v>0.16666666666666663</v>
      </c>
      <c r="K8" s="209">
        <v>4</v>
      </c>
      <c r="L8" s="210">
        <v>0.2857142857142857</v>
      </c>
      <c r="M8" s="209">
        <v>5</v>
      </c>
      <c r="N8" s="210">
        <v>0.25</v>
      </c>
      <c r="O8" s="209">
        <v>5</v>
      </c>
      <c r="P8" s="210">
        <v>0.11904761904761903</v>
      </c>
      <c r="Q8" s="209">
        <v>10</v>
      </c>
      <c r="R8" s="210">
        <v>0.19607843137254904</v>
      </c>
      <c r="S8" s="209">
        <v>9</v>
      </c>
      <c r="T8" s="210">
        <v>0.169811320754717</v>
      </c>
      <c r="U8" s="209">
        <v>5</v>
      </c>
      <c r="V8" s="210">
        <v>0.19230769230769235</v>
      </c>
      <c r="W8" s="209">
        <v>3</v>
      </c>
      <c r="X8" s="210">
        <v>0.2</v>
      </c>
      <c r="Y8" s="209">
        <v>2</v>
      </c>
      <c r="Z8" s="210">
        <v>0.15384615384615385</v>
      </c>
      <c r="AA8" s="209">
        <v>1</v>
      </c>
      <c r="AB8" s="211">
        <v>0.16666666666666663</v>
      </c>
    </row>
    <row r="9" spans="1:28" ht="37.5" customHeight="1">
      <c r="B9" s="208" t="s">
        <v>454</v>
      </c>
      <c r="C9" s="209">
        <v>1</v>
      </c>
      <c r="D9" s="210">
        <v>8.8495575221238937E-3</v>
      </c>
      <c r="E9" s="209">
        <v>0</v>
      </c>
      <c r="F9" s="210">
        <v>0</v>
      </c>
      <c r="G9" s="209">
        <v>0</v>
      </c>
      <c r="H9" s="210">
        <v>0</v>
      </c>
      <c r="I9" s="209">
        <v>0</v>
      </c>
      <c r="J9" s="210">
        <v>0</v>
      </c>
      <c r="K9" s="209">
        <v>1</v>
      </c>
      <c r="L9" s="210">
        <v>7.1428571428571425E-2</v>
      </c>
      <c r="M9" s="209">
        <v>0</v>
      </c>
      <c r="N9" s="210">
        <v>0</v>
      </c>
      <c r="O9" s="209">
        <v>1</v>
      </c>
      <c r="P9" s="210">
        <v>2.3809523809523808E-2</v>
      </c>
      <c r="Q9" s="209">
        <v>0</v>
      </c>
      <c r="R9" s="210">
        <v>0</v>
      </c>
      <c r="S9" s="209">
        <v>0</v>
      </c>
      <c r="T9" s="210">
        <v>0</v>
      </c>
      <c r="U9" s="209">
        <v>0</v>
      </c>
      <c r="V9" s="210">
        <v>0</v>
      </c>
      <c r="W9" s="209">
        <v>1</v>
      </c>
      <c r="X9" s="210">
        <v>6.6666666666666666E-2</v>
      </c>
      <c r="Y9" s="209">
        <v>0</v>
      </c>
      <c r="Z9" s="210">
        <v>0</v>
      </c>
      <c r="AA9" s="209">
        <v>0</v>
      </c>
      <c r="AB9" s="211">
        <v>0</v>
      </c>
    </row>
    <row r="10" spans="1:28" ht="39" customHeight="1">
      <c r="B10" s="208" t="s">
        <v>1108</v>
      </c>
      <c r="C10" s="209">
        <v>73</v>
      </c>
      <c r="D10" s="210">
        <v>0.64601769911504414</v>
      </c>
      <c r="E10" s="209">
        <v>14</v>
      </c>
      <c r="F10" s="210">
        <v>0.7</v>
      </c>
      <c r="G10" s="209">
        <v>12</v>
      </c>
      <c r="H10" s="210">
        <v>0.63157894736842102</v>
      </c>
      <c r="I10" s="209">
        <v>39</v>
      </c>
      <c r="J10" s="210">
        <v>0.65</v>
      </c>
      <c r="K10" s="209">
        <v>8</v>
      </c>
      <c r="L10" s="210">
        <v>0.5714285714285714</v>
      </c>
      <c r="M10" s="209">
        <v>12</v>
      </c>
      <c r="N10" s="210">
        <v>0.6</v>
      </c>
      <c r="O10" s="209">
        <v>23</v>
      </c>
      <c r="P10" s="210">
        <v>0.54761904761904767</v>
      </c>
      <c r="Q10" s="209">
        <v>38</v>
      </c>
      <c r="R10" s="210">
        <v>0.74509803921568629</v>
      </c>
      <c r="S10" s="209">
        <v>33</v>
      </c>
      <c r="T10" s="210">
        <v>0.62264150943396224</v>
      </c>
      <c r="U10" s="209">
        <v>19</v>
      </c>
      <c r="V10" s="210">
        <v>0.73076923076923062</v>
      </c>
      <c r="W10" s="209">
        <v>7</v>
      </c>
      <c r="X10" s="210">
        <v>0.46666666666666662</v>
      </c>
      <c r="Y10" s="209">
        <v>11</v>
      </c>
      <c r="Z10" s="210">
        <v>0.84615384615384615</v>
      </c>
      <c r="AA10" s="209">
        <v>3</v>
      </c>
      <c r="AB10" s="211">
        <v>0.5</v>
      </c>
    </row>
    <row r="11" spans="1:28" ht="36" customHeight="1">
      <c r="B11" s="208" t="s">
        <v>455</v>
      </c>
      <c r="C11" s="209">
        <v>5</v>
      </c>
      <c r="D11" s="210">
        <v>4.4247787610619468E-2</v>
      </c>
      <c r="E11" s="209">
        <v>2</v>
      </c>
      <c r="F11" s="210">
        <v>0.1</v>
      </c>
      <c r="G11" s="209">
        <v>2</v>
      </c>
      <c r="H11" s="210">
        <v>0.10526315789473684</v>
      </c>
      <c r="I11" s="209">
        <v>1</v>
      </c>
      <c r="J11" s="210">
        <v>1.6666666666666666E-2</v>
      </c>
      <c r="K11" s="209">
        <v>0</v>
      </c>
      <c r="L11" s="210">
        <v>0</v>
      </c>
      <c r="M11" s="209">
        <v>3</v>
      </c>
      <c r="N11" s="210">
        <v>0.15</v>
      </c>
      <c r="O11" s="209">
        <v>1</v>
      </c>
      <c r="P11" s="210">
        <v>2.3809523809523808E-2</v>
      </c>
      <c r="Q11" s="209">
        <v>1</v>
      </c>
      <c r="R11" s="210">
        <v>1.9607843137254902E-2</v>
      </c>
      <c r="S11" s="209">
        <v>3</v>
      </c>
      <c r="T11" s="210">
        <v>5.6603773584905669E-2</v>
      </c>
      <c r="U11" s="209">
        <v>0</v>
      </c>
      <c r="V11" s="210">
        <v>0</v>
      </c>
      <c r="W11" s="209">
        <v>0</v>
      </c>
      <c r="X11" s="210">
        <v>0</v>
      </c>
      <c r="Y11" s="209">
        <v>1</v>
      </c>
      <c r="Z11" s="210">
        <v>7.6923076923076927E-2</v>
      </c>
      <c r="AA11" s="209">
        <v>1</v>
      </c>
      <c r="AB11" s="211">
        <v>0.16666666666666663</v>
      </c>
    </row>
    <row r="12" spans="1:28" ht="39.75" customHeight="1">
      <c r="B12" s="208" t="s">
        <v>456</v>
      </c>
      <c r="C12" s="209">
        <v>24</v>
      </c>
      <c r="D12" s="210">
        <v>0.21238938053097345</v>
      </c>
      <c r="E12" s="209">
        <v>2</v>
      </c>
      <c r="F12" s="210">
        <v>0.1</v>
      </c>
      <c r="G12" s="209">
        <v>5</v>
      </c>
      <c r="H12" s="210">
        <v>0.26315789473684209</v>
      </c>
      <c r="I12" s="209">
        <v>12</v>
      </c>
      <c r="J12" s="210">
        <v>0.2</v>
      </c>
      <c r="K12" s="209">
        <v>5</v>
      </c>
      <c r="L12" s="210">
        <v>0.35714285714285715</v>
      </c>
      <c r="M12" s="209">
        <v>4</v>
      </c>
      <c r="N12" s="210">
        <v>0.2</v>
      </c>
      <c r="O12" s="209">
        <v>14</v>
      </c>
      <c r="P12" s="210">
        <v>0.33333333333333326</v>
      </c>
      <c r="Q12" s="209">
        <v>6</v>
      </c>
      <c r="R12" s="210">
        <v>0.1176470588235294</v>
      </c>
      <c r="S12" s="209">
        <v>12</v>
      </c>
      <c r="T12" s="210">
        <v>0.22641509433962267</v>
      </c>
      <c r="U12" s="209">
        <v>5</v>
      </c>
      <c r="V12" s="210">
        <v>0.19230769230769235</v>
      </c>
      <c r="W12" s="209">
        <v>4</v>
      </c>
      <c r="X12" s="210">
        <v>0.26666666666666666</v>
      </c>
      <c r="Y12" s="209">
        <v>1</v>
      </c>
      <c r="Z12" s="210">
        <v>7.6923076923076927E-2</v>
      </c>
      <c r="AA12" s="209">
        <v>2</v>
      </c>
      <c r="AB12" s="211">
        <v>0.33333333333333326</v>
      </c>
    </row>
    <row r="13" spans="1:28" ht="15" customHeight="1">
      <c r="B13" s="208" t="s">
        <v>47</v>
      </c>
      <c r="C13" s="209">
        <v>1</v>
      </c>
      <c r="D13" s="210">
        <v>8.8495575221238937E-3</v>
      </c>
      <c r="E13" s="209">
        <v>0</v>
      </c>
      <c r="F13" s="210">
        <v>0</v>
      </c>
      <c r="G13" s="209">
        <v>0</v>
      </c>
      <c r="H13" s="210">
        <v>0</v>
      </c>
      <c r="I13" s="209">
        <v>1</v>
      </c>
      <c r="J13" s="210">
        <v>1.6666666666666666E-2</v>
      </c>
      <c r="K13" s="209">
        <v>0</v>
      </c>
      <c r="L13" s="210">
        <v>0</v>
      </c>
      <c r="M13" s="209">
        <v>0</v>
      </c>
      <c r="N13" s="210">
        <v>0</v>
      </c>
      <c r="O13" s="209">
        <v>0</v>
      </c>
      <c r="P13" s="210">
        <v>0</v>
      </c>
      <c r="Q13" s="209">
        <v>1</v>
      </c>
      <c r="R13" s="210">
        <v>1.9607843137254902E-2</v>
      </c>
      <c r="S13" s="209">
        <v>0</v>
      </c>
      <c r="T13" s="210">
        <v>0</v>
      </c>
      <c r="U13" s="209">
        <v>0</v>
      </c>
      <c r="V13" s="210">
        <v>0</v>
      </c>
      <c r="W13" s="209">
        <v>0</v>
      </c>
      <c r="X13" s="210">
        <v>0</v>
      </c>
      <c r="Y13" s="209">
        <v>0</v>
      </c>
      <c r="Z13" s="210">
        <v>0</v>
      </c>
      <c r="AA13" s="209">
        <v>1</v>
      </c>
      <c r="AB13" s="211">
        <v>0.16666666666666663</v>
      </c>
    </row>
    <row r="14" spans="1:28" s="86" customFormat="1" ht="15" customHeight="1">
      <c r="B14" s="113" t="s">
        <v>1269</v>
      </c>
      <c r="C14" s="42">
        <v>113</v>
      </c>
      <c r="D14" s="41">
        <v>1</v>
      </c>
      <c r="E14" s="42">
        <v>20</v>
      </c>
      <c r="F14" s="41">
        <v>1</v>
      </c>
      <c r="G14" s="42">
        <v>19</v>
      </c>
      <c r="H14" s="41">
        <v>1</v>
      </c>
      <c r="I14" s="42">
        <v>60</v>
      </c>
      <c r="J14" s="41">
        <v>1</v>
      </c>
      <c r="K14" s="42">
        <v>14</v>
      </c>
      <c r="L14" s="41">
        <v>1</v>
      </c>
      <c r="M14" s="42">
        <v>20</v>
      </c>
      <c r="N14" s="41">
        <v>1</v>
      </c>
      <c r="O14" s="42">
        <v>42</v>
      </c>
      <c r="P14" s="41">
        <v>1</v>
      </c>
      <c r="Q14" s="42">
        <v>51</v>
      </c>
      <c r="R14" s="41">
        <v>1</v>
      </c>
      <c r="S14" s="42">
        <v>53</v>
      </c>
      <c r="T14" s="41">
        <v>1</v>
      </c>
      <c r="U14" s="42">
        <v>26</v>
      </c>
      <c r="V14" s="41">
        <v>1</v>
      </c>
      <c r="W14" s="42">
        <v>15</v>
      </c>
      <c r="X14" s="41">
        <v>1</v>
      </c>
      <c r="Y14" s="42">
        <v>13</v>
      </c>
      <c r="Z14" s="41">
        <v>1</v>
      </c>
      <c r="AA14" s="92">
        <v>6</v>
      </c>
      <c r="AB14" s="56">
        <v>1</v>
      </c>
    </row>
    <row r="15" spans="1:28" ht="15" customHeight="1" thickBot="1">
      <c r="B15" s="212" t="s">
        <v>209</v>
      </c>
      <c r="C15" s="283">
        <v>1.99</v>
      </c>
      <c r="D15" s="283"/>
      <c r="E15" s="283">
        <v>2</v>
      </c>
      <c r="F15" s="283"/>
      <c r="G15" s="283">
        <v>2</v>
      </c>
      <c r="H15" s="283"/>
      <c r="I15" s="283">
        <v>1.9803921568627452</v>
      </c>
      <c r="J15" s="283"/>
      <c r="K15" s="283">
        <v>2</v>
      </c>
      <c r="L15" s="283"/>
      <c r="M15" s="283">
        <v>2</v>
      </c>
      <c r="N15" s="283"/>
      <c r="O15" s="283">
        <v>2</v>
      </c>
      <c r="P15" s="283"/>
      <c r="Q15" s="283">
        <v>1.98</v>
      </c>
      <c r="R15" s="283"/>
      <c r="S15" s="283">
        <v>2</v>
      </c>
      <c r="T15" s="283"/>
      <c r="U15" s="283">
        <v>2</v>
      </c>
      <c r="V15" s="283"/>
      <c r="W15" s="283">
        <v>2</v>
      </c>
      <c r="X15" s="283"/>
      <c r="Y15" s="283">
        <v>2</v>
      </c>
      <c r="Z15" s="284"/>
      <c r="AA15" s="285">
        <v>1.8</v>
      </c>
      <c r="AB15" s="95"/>
    </row>
    <row r="16" spans="1:28" ht="12.95" customHeight="1" thickTop="1">
      <c r="B16" s="1741" t="s">
        <v>1457</v>
      </c>
      <c r="C16" s="1741"/>
      <c r="D16" s="1741"/>
      <c r="E16" s="1741"/>
      <c r="F16" s="1741"/>
      <c r="G16" s="1741"/>
      <c r="H16" s="1741"/>
      <c r="I16" s="1741"/>
      <c r="J16" s="1741"/>
      <c r="K16" s="1741"/>
      <c r="L16" s="1741"/>
      <c r="M16" s="1741"/>
      <c r="N16" s="1741"/>
      <c r="O16" s="1741"/>
      <c r="P16" s="1741"/>
      <c r="Q16" s="1741"/>
      <c r="R16" s="1741"/>
      <c r="S16" s="1741"/>
      <c r="T16" s="1741"/>
      <c r="U16" s="1741"/>
      <c r="V16" s="1741"/>
      <c r="W16" s="1741"/>
      <c r="X16" s="1741"/>
      <c r="Y16" s="1741"/>
      <c r="Z16" s="1741"/>
      <c r="AA16" s="1741"/>
    </row>
    <row r="18" spans="3:11" ht="15" customHeight="1">
      <c r="C18" s="389"/>
      <c r="D18" s="389"/>
      <c r="E18" s="389"/>
      <c r="F18" s="389"/>
      <c r="G18" s="389"/>
      <c r="H18" s="389"/>
      <c r="I18" s="389"/>
      <c r="J18" s="389"/>
      <c r="K18" s="389"/>
    </row>
    <row r="19" spans="3:11">
      <c r="C19" s="387"/>
    </row>
    <row r="20" spans="3:11">
      <c r="C20" s="387"/>
    </row>
    <row r="21" spans="3:11">
      <c r="C21" s="387"/>
    </row>
    <row r="22" spans="3:11">
      <c r="C22" s="387"/>
    </row>
    <row r="23" spans="3:11">
      <c r="C23" s="387"/>
    </row>
    <row r="24" spans="3:11">
      <c r="C24" s="387"/>
    </row>
    <row r="25" spans="3:11">
      <c r="C25" s="387"/>
    </row>
    <row r="26" spans="3:11">
      <c r="C26" s="387"/>
    </row>
    <row r="27" spans="3:11">
      <c r="C27" s="387"/>
    </row>
    <row r="28" spans="3:11">
      <c r="C28" s="387"/>
    </row>
    <row r="29" spans="3:11">
      <c r="C29" s="387"/>
    </row>
  </sheetData>
  <mergeCells count="21">
    <mergeCell ref="B2:AB2"/>
    <mergeCell ref="B3:B5"/>
    <mergeCell ref="C3:D3"/>
    <mergeCell ref="E3:L3"/>
    <mergeCell ref="M3:R3"/>
    <mergeCell ref="C4:C5"/>
    <mergeCell ref="S3:AB3"/>
    <mergeCell ref="D4:D5"/>
    <mergeCell ref="E4:F4"/>
    <mergeCell ref="G4:H4"/>
    <mergeCell ref="I4:J4"/>
    <mergeCell ref="K4:L4"/>
    <mergeCell ref="M4:N4"/>
    <mergeCell ref="O4:P4"/>
    <mergeCell ref="Q4:R4"/>
    <mergeCell ref="S4:T4"/>
    <mergeCell ref="U4:V4"/>
    <mergeCell ref="W4:X4"/>
    <mergeCell ref="Y4:Z4"/>
    <mergeCell ref="AA4:AB4"/>
    <mergeCell ref="B16:AA16"/>
  </mergeCells>
  <hyperlinks>
    <hyperlink ref="A1" location="Índice!A1" display="Índice!A1"/>
  </hyperlinks>
  <pageMargins left="0.511811024" right="0.511811024" top="0.78740157499999996" bottom="0.78740157499999996" header="0.31496062000000002" footer="0.3149606200000000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topLeftCell="E2" zoomScaleNormal="100" workbookViewId="0">
      <selection activeCell="Q4" sqref="Q4:R4"/>
    </sheetView>
  </sheetViews>
  <sheetFormatPr defaultRowHeight="14.25"/>
  <cols>
    <col min="2" max="2" width="33.25" customWidth="1"/>
  </cols>
  <sheetData>
    <row r="1" spans="1:28">
      <c r="A1" s="1" t="s">
        <v>2</v>
      </c>
    </row>
    <row r="2" spans="1:28" ht="48" customHeight="1" thickBot="1">
      <c r="B2" s="1734" t="s">
        <v>457</v>
      </c>
      <c r="C2" s="1734"/>
      <c r="D2" s="1734"/>
      <c r="E2" s="1734"/>
      <c r="F2" s="1734"/>
      <c r="G2" s="1734"/>
      <c r="H2" s="1734"/>
      <c r="I2" s="1734"/>
      <c r="J2" s="1734"/>
      <c r="K2" s="1734"/>
      <c r="L2" s="1734"/>
      <c r="M2" s="1734"/>
      <c r="N2" s="1734"/>
      <c r="O2" s="1734"/>
      <c r="P2" s="1734"/>
      <c r="Q2" s="1734"/>
      <c r="R2" s="1734"/>
      <c r="S2" s="1734"/>
      <c r="T2" s="1734"/>
      <c r="U2" s="1734"/>
      <c r="V2" s="1734"/>
      <c r="W2" s="1734"/>
      <c r="X2" s="1734"/>
      <c r="Y2" s="1734"/>
      <c r="Z2" s="1734"/>
      <c r="AA2" s="1734"/>
      <c r="AB2" s="1734"/>
    </row>
    <row r="3" spans="1:28" ht="15" customHeight="1" thickTop="1">
      <c r="B3" s="1735"/>
      <c r="C3" s="1738" t="s">
        <v>44</v>
      </c>
      <c r="D3" s="1738"/>
      <c r="E3" s="1738" t="s">
        <v>123</v>
      </c>
      <c r="F3" s="1738"/>
      <c r="G3" s="1738"/>
      <c r="H3" s="1738"/>
      <c r="I3" s="1738"/>
      <c r="J3" s="1738"/>
      <c r="K3" s="1738"/>
      <c r="L3" s="1738"/>
      <c r="M3" s="1738" t="s">
        <v>124</v>
      </c>
      <c r="N3" s="1738"/>
      <c r="O3" s="1738"/>
      <c r="P3" s="1738"/>
      <c r="Q3" s="1738"/>
      <c r="R3" s="1738"/>
      <c r="S3" s="1738" t="s">
        <v>45</v>
      </c>
      <c r="T3" s="1738"/>
      <c r="U3" s="1738"/>
      <c r="V3" s="1738"/>
      <c r="W3" s="1738"/>
      <c r="X3" s="1738"/>
      <c r="Y3" s="1738"/>
      <c r="Z3" s="1738"/>
      <c r="AA3" s="1738"/>
      <c r="AB3" s="1739"/>
    </row>
    <row r="4" spans="1:28" ht="40.5" customHeight="1">
      <c r="B4" s="1736"/>
      <c r="C4" s="1733" t="s">
        <v>127</v>
      </c>
      <c r="D4" s="1733" t="s">
        <v>128</v>
      </c>
      <c r="E4" s="1733" t="s">
        <v>46</v>
      </c>
      <c r="F4" s="1733"/>
      <c r="G4" s="1733" t="s">
        <v>1078</v>
      </c>
      <c r="H4" s="1733"/>
      <c r="I4" s="1733" t="s">
        <v>1077</v>
      </c>
      <c r="J4" s="1733"/>
      <c r="K4" s="1733" t="s">
        <v>1098</v>
      </c>
      <c r="L4" s="1733"/>
      <c r="M4" s="1733" t="s">
        <v>48</v>
      </c>
      <c r="N4" s="1733"/>
      <c r="O4" s="1733" t="s">
        <v>49</v>
      </c>
      <c r="P4" s="1733"/>
      <c r="Q4" s="1733" t="s">
        <v>1441</v>
      </c>
      <c r="R4" s="1733"/>
      <c r="S4" s="1733" t="s">
        <v>1065</v>
      </c>
      <c r="T4" s="1733"/>
      <c r="U4" s="1733" t="s">
        <v>1066</v>
      </c>
      <c r="V4" s="1733"/>
      <c r="W4" s="1733" t="s">
        <v>1067</v>
      </c>
      <c r="X4" s="1733"/>
      <c r="Y4" s="1733" t="s">
        <v>125</v>
      </c>
      <c r="Z4" s="1733"/>
      <c r="AA4" s="1733" t="s">
        <v>47</v>
      </c>
      <c r="AB4" s="1740"/>
    </row>
    <row r="5" spans="1:28" ht="15" customHeight="1">
      <c r="B5" s="1737"/>
      <c r="C5" s="1733"/>
      <c r="D5" s="1733"/>
      <c r="E5" s="202" t="s">
        <v>127</v>
      </c>
      <c r="F5" s="202" t="s">
        <v>128</v>
      </c>
      <c r="G5" s="202" t="s">
        <v>127</v>
      </c>
      <c r="H5" s="202" t="s">
        <v>128</v>
      </c>
      <c r="I5" s="202" t="s">
        <v>127</v>
      </c>
      <c r="J5" s="202" t="s">
        <v>128</v>
      </c>
      <c r="K5" s="202" t="s">
        <v>127</v>
      </c>
      <c r="L5" s="202" t="s">
        <v>128</v>
      </c>
      <c r="M5" s="202" t="s">
        <v>127</v>
      </c>
      <c r="N5" s="202" t="s">
        <v>128</v>
      </c>
      <c r="O5" s="202" t="s">
        <v>127</v>
      </c>
      <c r="P5" s="202" t="s">
        <v>128</v>
      </c>
      <c r="Q5" s="202" t="s">
        <v>127</v>
      </c>
      <c r="R5" s="202" t="s">
        <v>128</v>
      </c>
      <c r="S5" s="202" t="s">
        <v>127</v>
      </c>
      <c r="T5" s="202" t="s">
        <v>128</v>
      </c>
      <c r="U5" s="202" t="s">
        <v>127</v>
      </c>
      <c r="V5" s="202" t="s">
        <v>128</v>
      </c>
      <c r="W5" s="202" t="s">
        <v>127</v>
      </c>
      <c r="X5" s="202" t="s">
        <v>128</v>
      </c>
      <c r="Y5" s="202" t="s">
        <v>127</v>
      </c>
      <c r="Z5" s="202" t="s">
        <v>128</v>
      </c>
      <c r="AA5" s="202" t="s">
        <v>127</v>
      </c>
      <c r="AB5" s="203" t="s">
        <v>128</v>
      </c>
    </row>
    <row r="6" spans="1:28" ht="32.25" customHeight="1">
      <c r="B6" s="204" t="s">
        <v>1105</v>
      </c>
      <c r="C6" s="205">
        <v>100</v>
      </c>
      <c r="D6" s="206">
        <v>0.88495575221238942</v>
      </c>
      <c r="E6" s="205">
        <v>20</v>
      </c>
      <c r="F6" s="206">
        <v>1</v>
      </c>
      <c r="G6" s="205">
        <v>17</v>
      </c>
      <c r="H6" s="206">
        <v>0.89473684210526316</v>
      </c>
      <c r="I6" s="205">
        <v>51</v>
      </c>
      <c r="J6" s="206">
        <v>0.85</v>
      </c>
      <c r="K6" s="205">
        <v>12</v>
      </c>
      <c r="L6" s="206">
        <v>0.8571428571428571</v>
      </c>
      <c r="M6" s="205">
        <v>20</v>
      </c>
      <c r="N6" s="206">
        <v>1</v>
      </c>
      <c r="O6" s="205">
        <v>30</v>
      </c>
      <c r="P6" s="206">
        <v>0.7142857142857143</v>
      </c>
      <c r="Q6" s="205">
        <v>50</v>
      </c>
      <c r="R6" s="206">
        <v>0.98039215686274506</v>
      </c>
      <c r="S6" s="205">
        <v>46</v>
      </c>
      <c r="T6" s="206">
        <v>0.86792452830188682</v>
      </c>
      <c r="U6" s="205">
        <v>24</v>
      </c>
      <c r="V6" s="206">
        <v>0.92307692307692302</v>
      </c>
      <c r="W6" s="205">
        <v>12</v>
      </c>
      <c r="X6" s="206">
        <v>0.8</v>
      </c>
      <c r="Y6" s="205">
        <v>13</v>
      </c>
      <c r="Z6" s="206">
        <v>1</v>
      </c>
      <c r="AA6" s="205">
        <v>5</v>
      </c>
      <c r="AB6" s="207">
        <v>0.83333333333333348</v>
      </c>
    </row>
    <row r="7" spans="1:28" ht="24.75" customHeight="1">
      <c r="B7" s="208" t="s">
        <v>458</v>
      </c>
      <c r="C7" s="209">
        <v>4</v>
      </c>
      <c r="D7" s="210">
        <v>3.5398230088495575E-2</v>
      </c>
      <c r="E7" s="209">
        <v>0</v>
      </c>
      <c r="F7" s="210">
        <v>0</v>
      </c>
      <c r="G7" s="209">
        <v>0</v>
      </c>
      <c r="H7" s="210">
        <v>0</v>
      </c>
      <c r="I7" s="209">
        <v>2</v>
      </c>
      <c r="J7" s="210">
        <v>3.3333333333333333E-2</v>
      </c>
      <c r="K7" s="209">
        <v>2</v>
      </c>
      <c r="L7" s="210">
        <v>0.14285714285714285</v>
      </c>
      <c r="M7" s="209">
        <v>0</v>
      </c>
      <c r="N7" s="210">
        <v>0</v>
      </c>
      <c r="O7" s="209">
        <v>4</v>
      </c>
      <c r="P7" s="210">
        <v>9.5238095238095233E-2</v>
      </c>
      <c r="Q7" s="209">
        <v>0</v>
      </c>
      <c r="R7" s="210">
        <v>0</v>
      </c>
      <c r="S7" s="209">
        <v>3</v>
      </c>
      <c r="T7" s="210">
        <v>5.6603773584905669E-2</v>
      </c>
      <c r="U7" s="209">
        <v>0</v>
      </c>
      <c r="V7" s="210">
        <v>0</v>
      </c>
      <c r="W7" s="209">
        <v>1</v>
      </c>
      <c r="X7" s="210">
        <v>6.6666666666666666E-2</v>
      </c>
      <c r="Y7" s="209">
        <v>0</v>
      </c>
      <c r="Z7" s="210">
        <v>0</v>
      </c>
      <c r="AA7" s="209">
        <v>0</v>
      </c>
      <c r="AB7" s="211">
        <v>0</v>
      </c>
    </row>
    <row r="8" spans="1:28" ht="30" customHeight="1">
      <c r="B8" s="208" t="s">
        <v>459</v>
      </c>
      <c r="C8" s="209">
        <v>2</v>
      </c>
      <c r="D8" s="210">
        <v>1.7699115044247787E-2</v>
      </c>
      <c r="E8" s="209">
        <v>0</v>
      </c>
      <c r="F8" s="210">
        <v>0</v>
      </c>
      <c r="G8" s="209">
        <v>0</v>
      </c>
      <c r="H8" s="210">
        <v>0</v>
      </c>
      <c r="I8" s="209">
        <v>2</v>
      </c>
      <c r="J8" s="210">
        <v>3.3333333333333333E-2</v>
      </c>
      <c r="K8" s="209">
        <v>0</v>
      </c>
      <c r="L8" s="210">
        <v>0</v>
      </c>
      <c r="M8" s="209">
        <v>0</v>
      </c>
      <c r="N8" s="210">
        <v>0</v>
      </c>
      <c r="O8" s="209">
        <v>2</v>
      </c>
      <c r="P8" s="210">
        <v>4.7619047619047616E-2</v>
      </c>
      <c r="Q8" s="209">
        <v>0</v>
      </c>
      <c r="R8" s="210">
        <v>0</v>
      </c>
      <c r="S8" s="209">
        <v>0</v>
      </c>
      <c r="T8" s="210">
        <v>0</v>
      </c>
      <c r="U8" s="209">
        <v>2</v>
      </c>
      <c r="V8" s="210">
        <v>7.6923076923076927E-2</v>
      </c>
      <c r="W8" s="209">
        <v>0</v>
      </c>
      <c r="X8" s="210">
        <v>0</v>
      </c>
      <c r="Y8" s="209">
        <v>0</v>
      </c>
      <c r="Z8" s="210">
        <v>0</v>
      </c>
      <c r="AA8" s="209">
        <v>0</v>
      </c>
      <c r="AB8" s="211">
        <v>0</v>
      </c>
    </row>
    <row r="9" spans="1:28" ht="28.5" customHeight="1">
      <c r="B9" s="208" t="s">
        <v>460</v>
      </c>
      <c r="C9" s="209">
        <v>0</v>
      </c>
      <c r="D9" s="210">
        <v>0</v>
      </c>
      <c r="E9" s="209">
        <v>0</v>
      </c>
      <c r="F9" s="210">
        <v>0</v>
      </c>
      <c r="G9" s="209">
        <v>0</v>
      </c>
      <c r="H9" s="210">
        <v>0</v>
      </c>
      <c r="I9" s="209">
        <v>0</v>
      </c>
      <c r="J9" s="210">
        <v>0</v>
      </c>
      <c r="K9" s="209">
        <v>0</v>
      </c>
      <c r="L9" s="210">
        <v>0</v>
      </c>
      <c r="M9" s="209">
        <v>0</v>
      </c>
      <c r="N9" s="210">
        <v>0</v>
      </c>
      <c r="O9" s="209">
        <v>0</v>
      </c>
      <c r="P9" s="210">
        <v>0</v>
      </c>
      <c r="Q9" s="209">
        <v>0</v>
      </c>
      <c r="R9" s="210">
        <v>0</v>
      </c>
      <c r="S9" s="209">
        <v>0</v>
      </c>
      <c r="T9" s="210">
        <v>0</v>
      </c>
      <c r="U9" s="209">
        <v>0</v>
      </c>
      <c r="V9" s="210">
        <v>0</v>
      </c>
      <c r="W9" s="209">
        <v>0</v>
      </c>
      <c r="X9" s="210">
        <v>0</v>
      </c>
      <c r="Y9" s="209">
        <v>0</v>
      </c>
      <c r="Z9" s="210">
        <v>0</v>
      </c>
      <c r="AA9" s="209">
        <v>0</v>
      </c>
      <c r="AB9" s="211">
        <v>0</v>
      </c>
    </row>
    <row r="10" spans="1:28" ht="26.25" customHeight="1">
      <c r="B10" s="208" t="s">
        <v>461</v>
      </c>
      <c r="C10" s="209">
        <v>0</v>
      </c>
      <c r="D10" s="210">
        <v>0</v>
      </c>
      <c r="E10" s="209">
        <v>0</v>
      </c>
      <c r="F10" s="210">
        <v>0</v>
      </c>
      <c r="G10" s="209">
        <v>0</v>
      </c>
      <c r="H10" s="210">
        <v>0</v>
      </c>
      <c r="I10" s="209">
        <v>0</v>
      </c>
      <c r="J10" s="210">
        <v>0</v>
      </c>
      <c r="K10" s="209">
        <v>0</v>
      </c>
      <c r="L10" s="210">
        <v>0</v>
      </c>
      <c r="M10" s="209">
        <v>0</v>
      </c>
      <c r="N10" s="210">
        <v>0</v>
      </c>
      <c r="O10" s="209">
        <v>0</v>
      </c>
      <c r="P10" s="210">
        <v>0</v>
      </c>
      <c r="Q10" s="209">
        <v>0</v>
      </c>
      <c r="R10" s="210">
        <v>0</v>
      </c>
      <c r="S10" s="209">
        <v>0</v>
      </c>
      <c r="T10" s="210">
        <v>0</v>
      </c>
      <c r="U10" s="209">
        <v>0</v>
      </c>
      <c r="V10" s="210">
        <v>0</v>
      </c>
      <c r="W10" s="209">
        <v>0</v>
      </c>
      <c r="X10" s="210">
        <v>0</v>
      </c>
      <c r="Y10" s="209">
        <v>0</v>
      </c>
      <c r="Z10" s="210">
        <v>0</v>
      </c>
      <c r="AA10" s="209">
        <v>0</v>
      </c>
      <c r="AB10" s="211">
        <v>0</v>
      </c>
    </row>
    <row r="11" spans="1:28" ht="30" customHeight="1">
      <c r="B11" s="208" t="s">
        <v>462</v>
      </c>
      <c r="C11" s="209">
        <v>1</v>
      </c>
      <c r="D11" s="210">
        <v>8.8495575221238937E-3</v>
      </c>
      <c r="E11" s="209">
        <v>0</v>
      </c>
      <c r="F11" s="210">
        <v>0</v>
      </c>
      <c r="G11" s="209">
        <v>0</v>
      </c>
      <c r="H11" s="210">
        <v>0</v>
      </c>
      <c r="I11" s="209">
        <v>1</v>
      </c>
      <c r="J11" s="210">
        <v>1.6666666666666666E-2</v>
      </c>
      <c r="K11" s="209">
        <v>0</v>
      </c>
      <c r="L11" s="210">
        <v>0</v>
      </c>
      <c r="M11" s="209">
        <v>0</v>
      </c>
      <c r="N11" s="210">
        <v>0</v>
      </c>
      <c r="O11" s="209">
        <v>1</v>
      </c>
      <c r="P11" s="210">
        <v>2.3809523809523808E-2</v>
      </c>
      <c r="Q11" s="209">
        <v>0</v>
      </c>
      <c r="R11" s="210">
        <v>0</v>
      </c>
      <c r="S11" s="209">
        <v>1</v>
      </c>
      <c r="T11" s="210">
        <v>1.8867924528301886E-2</v>
      </c>
      <c r="U11" s="209">
        <v>0</v>
      </c>
      <c r="V11" s="210">
        <v>0</v>
      </c>
      <c r="W11" s="209">
        <v>0</v>
      </c>
      <c r="X11" s="210">
        <v>0</v>
      </c>
      <c r="Y11" s="209">
        <v>0</v>
      </c>
      <c r="Z11" s="210">
        <v>0</v>
      </c>
      <c r="AA11" s="209">
        <v>0</v>
      </c>
      <c r="AB11" s="211">
        <v>0</v>
      </c>
    </row>
    <row r="12" spans="1:28" ht="27" customHeight="1">
      <c r="B12" s="208" t="s">
        <v>463</v>
      </c>
      <c r="C12" s="209">
        <v>3</v>
      </c>
      <c r="D12" s="210">
        <v>2.6548672566371681E-2</v>
      </c>
      <c r="E12" s="209">
        <v>0</v>
      </c>
      <c r="F12" s="210">
        <v>0</v>
      </c>
      <c r="G12" s="209">
        <v>2</v>
      </c>
      <c r="H12" s="210">
        <v>0.10526315789473684</v>
      </c>
      <c r="I12" s="209">
        <v>1</v>
      </c>
      <c r="J12" s="210">
        <v>1.6666666666666666E-2</v>
      </c>
      <c r="K12" s="209">
        <v>0</v>
      </c>
      <c r="L12" s="210">
        <v>0</v>
      </c>
      <c r="M12" s="209">
        <v>0</v>
      </c>
      <c r="N12" s="210">
        <v>0</v>
      </c>
      <c r="O12" s="209">
        <v>3</v>
      </c>
      <c r="P12" s="210">
        <v>7.1428571428571425E-2</v>
      </c>
      <c r="Q12" s="209">
        <v>0</v>
      </c>
      <c r="R12" s="210">
        <v>0</v>
      </c>
      <c r="S12" s="209">
        <v>2</v>
      </c>
      <c r="T12" s="210">
        <v>3.7735849056603772E-2</v>
      </c>
      <c r="U12" s="209">
        <v>0</v>
      </c>
      <c r="V12" s="210">
        <v>0</v>
      </c>
      <c r="W12" s="209">
        <v>1</v>
      </c>
      <c r="X12" s="210">
        <v>6.6666666666666666E-2</v>
      </c>
      <c r="Y12" s="209">
        <v>0</v>
      </c>
      <c r="Z12" s="210">
        <v>0</v>
      </c>
      <c r="AA12" s="209">
        <v>0</v>
      </c>
      <c r="AB12" s="211">
        <v>0</v>
      </c>
    </row>
    <row r="13" spans="1:28" ht="41.25" customHeight="1">
      <c r="B13" s="208" t="s">
        <v>464</v>
      </c>
      <c r="C13" s="209">
        <v>0</v>
      </c>
      <c r="D13" s="210">
        <v>0</v>
      </c>
      <c r="E13" s="209">
        <v>0</v>
      </c>
      <c r="F13" s="210">
        <v>0</v>
      </c>
      <c r="G13" s="209">
        <v>0</v>
      </c>
      <c r="H13" s="210">
        <v>0</v>
      </c>
      <c r="I13" s="209">
        <v>0</v>
      </c>
      <c r="J13" s="210">
        <v>0</v>
      </c>
      <c r="K13" s="209">
        <v>0</v>
      </c>
      <c r="L13" s="210">
        <v>0</v>
      </c>
      <c r="M13" s="209">
        <v>0</v>
      </c>
      <c r="N13" s="210">
        <v>0</v>
      </c>
      <c r="O13" s="209">
        <v>0</v>
      </c>
      <c r="P13" s="210">
        <v>0</v>
      </c>
      <c r="Q13" s="209">
        <v>0</v>
      </c>
      <c r="R13" s="210">
        <v>0</v>
      </c>
      <c r="S13" s="209">
        <v>0</v>
      </c>
      <c r="T13" s="210">
        <v>0</v>
      </c>
      <c r="U13" s="209">
        <v>0</v>
      </c>
      <c r="V13" s="210">
        <v>0</v>
      </c>
      <c r="W13" s="209">
        <v>0</v>
      </c>
      <c r="X13" s="210">
        <v>0</v>
      </c>
      <c r="Y13" s="209">
        <v>0</v>
      </c>
      <c r="Z13" s="210">
        <v>0</v>
      </c>
      <c r="AA13" s="209">
        <v>0</v>
      </c>
      <c r="AB13" s="211">
        <v>0</v>
      </c>
    </row>
    <row r="14" spans="1:28" ht="39" customHeight="1">
      <c r="B14" s="208" t="s">
        <v>465</v>
      </c>
      <c r="C14" s="209">
        <v>1</v>
      </c>
      <c r="D14" s="210">
        <v>8.8495575221238937E-3</v>
      </c>
      <c r="E14" s="209">
        <v>0</v>
      </c>
      <c r="F14" s="210">
        <v>0</v>
      </c>
      <c r="G14" s="209">
        <v>0</v>
      </c>
      <c r="H14" s="210">
        <v>0</v>
      </c>
      <c r="I14" s="209">
        <v>1</v>
      </c>
      <c r="J14" s="210">
        <v>1.6666666666666666E-2</v>
      </c>
      <c r="K14" s="209">
        <v>0</v>
      </c>
      <c r="L14" s="210">
        <v>0</v>
      </c>
      <c r="M14" s="209">
        <v>0</v>
      </c>
      <c r="N14" s="210">
        <v>0</v>
      </c>
      <c r="O14" s="209">
        <v>1</v>
      </c>
      <c r="P14" s="210">
        <v>2.3809523809523808E-2</v>
      </c>
      <c r="Q14" s="209">
        <v>0</v>
      </c>
      <c r="R14" s="210">
        <v>0</v>
      </c>
      <c r="S14" s="209">
        <v>1</v>
      </c>
      <c r="T14" s="210">
        <v>1.8867924528301886E-2</v>
      </c>
      <c r="U14" s="209">
        <v>0</v>
      </c>
      <c r="V14" s="210">
        <v>0</v>
      </c>
      <c r="W14" s="209">
        <v>0</v>
      </c>
      <c r="X14" s="210">
        <v>0</v>
      </c>
      <c r="Y14" s="209">
        <v>0</v>
      </c>
      <c r="Z14" s="210">
        <v>0</v>
      </c>
      <c r="AA14" s="209">
        <v>0</v>
      </c>
      <c r="AB14" s="211">
        <v>0</v>
      </c>
    </row>
    <row r="15" spans="1:28" ht="29.25" customHeight="1">
      <c r="B15" s="208" t="s">
        <v>466</v>
      </c>
      <c r="C15" s="209">
        <v>3</v>
      </c>
      <c r="D15" s="210">
        <v>2.6548672566371681E-2</v>
      </c>
      <c r="E15" s="209">
        <v>0</v>
      </c>
      <c r="F15" s="210">
        <v>0</v>
      </c>
      <c r="G15" s="209">
        <v>0</v>
      </c>
      <c r="H15" s="210">
        <v>0</v>
      </c>
      <c r="I15" s="209">
        <v>3</v>
      </c>
      <c r="J15" s="210">
        <v>0.05</v>
      </c>
      <c r="K15" s="209">
        <v>0</v>
      </c>
      <c r="L15" s="210">
        <v>0</v>
      </c>
      <c r="M15" s="209">
        <v>0</v>
      </c>
      <c r="N15" s="210">
        <v>0</v>
      </c>
      <c r="O15" s="209">
        <v>3</v>
      </c>
      <c r="P15" s="210">
        <v>7.1428571428571425E-2</v>
      </c>
      <c r="Q15" s="209">
        <v>0</v>
      </c>
      <c r="R15" s="210">
        <v>0</v>
      </c>
      <c r="S15" s="209">
        <v>2</v>
      </c>
      <c r="T15" s="210">
        <v>3.7735849056603772E-2</v>
      </c>
      <c r="U15" s="209">
        <v>0</v>
      </c>
      <c r="V15" s="210">
        <v>0</v>
      </c>
      <c r="W15" s="209">
        <v>1</v>
      </c>
      <c r="X15" s="210">
        <v>6.6666666666666666E-2</v>
      </c>
      <c r="Y15" s="209">
        <v>0</v>
      </c>
      <c r="Z15" s="210">
        <v>0</v>
      </c>
      <c r="AA15" s="209">
        <v>0</v>
      </c>
      <c r="AB15" s="211">
        <v>0</v>
      </c>
    </row>
    <row r="16" spans="1:28" ht="27" customHeight="1">
      <c r="B16" s="208" t="s">
        <v>467</v>
      </c>
      <c r="C16" s="209">
        <v>10</v>
      </c>
      <c r="D16" s="210">
        <v>8.8495575221238937E-2</v>
      </c>
      <c r="E16" s="209">
        <v>0</v>
      </c>
      <c r="F16" s="210">
        <v>0</v>
      </c>
      <c r="G16" s="209">
        <v>2</v>
      </c>
      <c r="H16" s="210">
        <v>0.10526315789473684</v>
      </c>
      <c r="I16" s="209">
        <v>6</v>
      </c>
      <c r="J16" s="210">
        <v>0.1</v>
      </c>
      <c r="K16" s="209">
        <v>2</v>
      </c>
      <c r="L16" s="210">
        <v>0.14285714285714285</v>
      </c>
      <c r="M16" s="209">
        <v>0</v>
      </c>
      <c r="N16" s="210">
        <v>0</v>
      </c>
      <c r="O16" s="209">
        <v>10</v>
      </c>
      <c r="P16" s="210">
        <v>0.23809523809523805</v>
      </c>
      <c r="Q16" s="209">
        <v>0</v>
      </c>
      <c r="R16" s="210">
        <v>0</v>
      </c>
      <c r="S16" s="209">
        <v>5</v>
      </c>
      <c r="T16" s="210">
        <v>9.4339622641509441E-2</v>
      </c>
      <c r="U16" s="209">
        <v>2</v>
      </c>
      <c r="V16" s="210">
        <v>7.6923076923076927E-2</v>
      </c>
      <c r="W16" s="209">
        <v>3</v>
      </c>
      <c r="X16" s="210">
        <v>0.2</v>
      </c>
      <c r="Y16" s="209">
        <v>0</v>
      </c>
      <c r="Z16" s="210">
        <v>0</v>
      </c>
      <c r="AA16" s="209">
        <v>0</v>
      </c>
      <c r="AB16" s="211">
        <v>0</v>
      </c>
    </row>
    <row r="17" spans="2:28" ht="15" customHeight="1">
      <c r="B17" s="208" t="s">
        <v>47</v>
      </c>
      <c r="C17" s="209">
        <v>1</v>
      </c>
      <c r="D17" s="210">
        <v>8.8495575221238937E-3</v>
      </c>
      <c r="E17" s="209">
        <v>0</v>
      </c>
      <c r="F17" s="210">
        <v>0</v>
      </c>
      <c r="G17" s="209">
        <v>0</v>
      </c>
      <c r="H17" s="210">
        <v>0</v>
      </c>
      <c r="I17" s="209">
        <v>1</v>
      </c>
      <c r="J17" s="210">
        <v>1.6666666666666666E-2</v>
      </c>
      <c r="K17" s="209">
        <v>0</v>
      </c>
      <c r="L17" s="210">
        <v>0</v>
      </c>
      <c r="M17" s="209">
        <v>0</v>
      </c>
      <c r="N17" s="210">
        <v>0</v>
      </c>
      <c r="O17" s="209">
        <v>0</v>
      </c>
      <c r="P17" s="210">
        <v>0</v>
      </c>
      <c r="Q17" s="209">
        <v>1</v>
      </c>
      <c r="R17" s="210">
        <v>1.9607843137254902E-2</v>
      </c>
      <c r="S17" s="209">
        <v>0</v>
      </c>
      <c r="T17" s="210">
        <v>0</v>
      </c>
      <c r="U17" s="209">
        <v>0</v>
      </c>
      <c r="V17" s="210">
        <v>0</v>
      </c>
      <c r="W17" s="209">
        <v>0</v>
      </c>
      <c r="X17" s="210">
        <v>0</v>
      </c>
      <c r="Y17" s="209">
        <v>0</v>
      </c>
      <c r="Z17" s="210">
        <v>0</v>
      </c>
      <c r="AA17" s="209">
        <v>1</v>
      </c>
      <c r="AB17" s="211">
        <v>0.16666666666666663</v>
      </c>
    </row>
    <row r="18" spans="2:28" s="86" customFormat="1" ht="15" customHeight="1">
      <c r="B18" s="113" t="s">
        <v>1269</v>
      </c>
      <c r="C18" s="42">
        <v>113</v>
      </c>
      <c r="D18" s="41">
        <v>1</v>
      </c>
      <c r="E18" s="42">
        <v>20</v>
      </c>
      <c r="F18" s="41">
        <v>1</v>
      </c>
      <c r="G18" s="42">
        <v>19</v>
      </c>
      <c r="H18" s="41">
        <v>1</v>
      </c>
      <c r="I18" s="42">
        <v>60</v>
      </c>
      <c r="J18" s="41">
        <v>1</v>
      </c>
      <c r="K18" s="42">
        <v>14</v>
      </c>
      <c r="L18" s="41">
        <v>1</v>
      </c>
      <c r="M18" s="42">
        <v>20</v>
      </c>
      <c r="N18" s="41">
        <v>1</v>
      </c>
      <c r="O18" s="42">
        <v>42</v>
      </c>
      <c r="P18" s="41">
        <v>1</v>
      </c>
      <c r="Q18" s="42">
        <v>51</v>
      </c>
      <c r="R18" s="41">
        <v>1</v>
      </c>
      <c r="S18" s="42">
        <v>53</v>
      </c>
      <c r="T18" s="41">
        <v>1</v>
      </c>
      <c r="U18" s="42">
        <v>26</v>
      </c>
      <c r="V18" s="41">
        <v>1</v>
      </c>
      <c r="W18" s="42">
        <v>15</v>
      </c>
      <c r="X18" s="41">
        <v>1</v>
      </c>
      <c r="Y18" s="42">
        <v>13</v>
      </c>
      <c r="Z18" s="41">
        <v>1</v>
      </c>
      <c r="AA18" s="92">
        <v>6</v>
      </c>
      <c r="AB18" s="56">
        <v>1</v>
      </c>
    </row>
    <row r="19" spans="2:28" ht="15" customHeight="1" thickBot="1">
      <c r="B19" s="212" t="s">
        <v>209</v>
      </c>
      <c r="C19" s="283">
        <v>2</v>
      </c>
      <c r="D19" s="283"/>
      <c r="E19" s="286"/>
      <c r="F19" s="286"/>
      <c r="G19" s="283">
        <v>2</v>
      </c>
      <c r="H19" s="283"/>
      <c r="I19" s="283">
        <v>2</v>
      </c>
      <c r="J19" s="283"/>
      <c r="K19" s="283">
        <v>2</v>
      </c>
      <c r="L19" s="283"/>
      <c r="M19" s="286"/>
      <c r="N19" s="286"/>
      <c r="O19" s="283">
        <v>2</v>
      </c>
      <c r="P19" s="283"/>
      <c r="Q19" s="286"/>
      <c r="R19" s="286"/>
      <c r="S19" s="283">
        <v>2</v>
      </c>
      <c r="T19" s="283"/>
      <c r="U19" s="283">
        <v>2</v>
      </c>
      <c r="V19" s="283"/>
      <c r="W19" s="283">
        <v>2</v>
      </c>
      <c r="X19" s="283"/>
      <c r="Y19" s="286"/>
      <c r="Z19" s="287"/>
      <c r="AA19" s="288"/>
      <c r="AB19" s="95"/>
    </row>
    <row r="20" spans="2:28" ht="12.95" customHeight="1" thickTop="1">
      <c r="B20" s="1741" t="s">
        <v>1457</v>
      </c>
      <c r="C20" s="1741"/>
      <c r="D20" s="1741"/>
      <c r="E20" s="1741"/>
      <c r="F20" s="1741"/>
      <c r="G20" s="1741"/>
      <c r="H20" s="1741"/>
      <c r="I20" s="1741"/>
      <c r="J20" s="1741"/>
      <c r="K20" s="1741"/>
      <c r="L20" s="1741"/>
      <c r="M20" s="1741"/>
      <c r="N20" s="1741"/>
      <c r="O20" s="1741"/>
      <c r="P20" s="1741"/>
      <c r="Q20" s="1741"/>
      <c r="R20" s="1741"/>
      <c r="S20" s="1741"/>
      <c r="T20" s="1741"/>
      <c r="U20" s="1741"/>
      <c r="V20" s="1741"/>
      <c r="W20" s="1741"/>
      <c r="X20" s="1741"/>
      <c r="Y20" s="1741"/>
      <c r="Z20" s="1741"/>
      <c r="AA20" s="1741"/>
    </row>
    <row r="21" spans="2:28" ht="15" customHeight="1"/>
    <row r="23" spans="2:28" ht="15" customHeight="1"/>
    <row r="25" spans="2:28" ht="15" customHeight="1"/>
  </sheetData>
  <mergeCells count="21">
    <mergeCell ref="B2:AB2"/>
    <mergeCell ref="B3:B5"/>
    <mergeCell ref="C3:D3"/>
    <mergeCell ref="E3:L3"/>
    <mergeCell ref="M3:R3"/>
    <mergeCell ref="S3:AB3"/>
    <mergeCell ref="C4:C5"/>
    <mergeCell ref="D4:D5"/>
    <mergeCell ref="E4:F4"/>
    <mergeCell ref="G4:H4"/>
    <mergeCell ref="U4:V4"/>
    <mergeCell ref="W4:X4"/>
    <mergeCell ref="Y4:Z4"/>
    <mergeCell ref="AA4:AB4"/>
    <mergeCell ref="B20:AA20"/>
    <mergeCell ref="I4:J4"/>
    <mergeCell ref="K4:L4"/>
    <mergeCell ref="M4:N4"/>
    <mergeCell ref="O4:P4"/>
    <mergeCell ref="Q4:R4"/>
    <mergeCell ref="S4:T4"/>
  </mergeCells>
  <hyperlinks>
    <hyperlink ref="A1" location="Índice!A1" display="Índice!A1"/>
  </hyperlinks>
  <pageMargins left="0.511811024" right="0.511811024" top="0.78740157499999996" bottom="0.78740157499999996" header="0.31496062000000002" footer="0.3149606200000000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
  <sheetViews>
    <sheetView topLeftCell="E1" zoomScaleNormal="100" workbookViewId="0">
      <selection activeCell="Q6" sqref="Q6:R6"/>
    </sheetView>
  </sheetViews>
  <sheetFormatPr defaultRowHeight="14.25"/>
  <cols>
    <col min="2" max="2" width="36" customWidth="1"/>
  </cols>
  <sheetData>
    <row r="1" spans="1:28">
      <c r="A1" s="1" t="s">
        <v>2</v>
      </c>
    </row>
    <row r="4" spans="1:28" ht="45" customHeight="1" thickBot="1">
      <c r="B4" s="1790" t="s">
        <v>468</v>
      </c>
      <c r="C4" s="1790"/>
      <c r="D4" s="1790"/>
      <c r="E4" s="1790"/>
      <c r="F4" s="1790"/>
      <c r="G4" s="1790"/>
      <c r="H4" s="1790"/>
      <c r="I4" s="1790"/>
      <c r="J4" s="1790"/>
      <c r="K4" s="1790"/>
      <c r="L4" s="1790"/>
      <c r="M4" s="1790"/>
      <c r="N4" s="1790"/>
      <c r="O4" s="1790"/>
      <c r="P4" s="1790"/>
      <c r="Q4" s="1790"/>
      <c r="R4" s="1790"/>
      <c r="S4" s="1790"/>
      <c r="T4" s="1790"/>
      <c r="U4" s="1790"/>
      <c r="V4" s="1790"/>
      <c r="W4" s="1790"/>
      <c r="X4" s="1790"/>
      <c r="Y4" s="1790"/>
      <c r="Z4" s="1790"/>
      <c r="AA4" s="1790"/>
      <c r="AB4" s="1790"/>
    </row>
    <row r="5" spans="1:28" ht="15" thickTop="1">
      <c r="B5" s="1784"/>
      <c r="C5" s="1787" t="s">
        <v>44</v>
      </c>
      <c r="D5" s="1787"/>
      <c r="E5" s="1787" t="s">
        <v>123</v>
      </c>
      <c r="F5" s="1787"/>
      <c r="G5" s="1787"/>
      <c r="H5" s="1787"/>
      <c r="I5" s="1787"/>
      <c r="J5" s="1787"/>
      <c r="K5" s="1787"/>
      <c r="L5" s="1787"/>
      <c r="M5" s="1787" t="s">
        <v>124</v>
      </c>
      <c r="N5" s="1787"/>
      <c r="O5" s="1787"/>
      <c r="P5" s="1787"/>
      <c r="Q5" s="1787"/>
      <c r="R5" s="1787"/>
      <c r="S5" s="1787" t="s">
        <v>45</v>
      </c>
      <c r="T5" s="1787"/>
      <c r="U5" s="1787"/>
      <c r="V5" s="1787"/>
      <c r="W5" s="1787"/>
      <c r="X5" s="1787"/>
      <c r="Y5" s="1787"/>
      <c r="Z5" s="1787"/>
      <c r="AA5" s="1787"/>
      <c r="AB5" s="1788"/>
    </row>
    <row r="6" spans="1:28" ht="43.5" customHeight="1">
      <c r="B6" s="1785"/>
      <c r="C6" s="1783" t="s">
        <v>127</v>
      </c>
      <c r="D6" s="1783" t="s">
        <v>128</v>
      </c>
      <c r="E6" s="1783" t="s">
        <v>46</v>
      </c>
      <c r="F6" s="1783"/>
      <c r="G6" s="1783" t="s">
        <v>1078</v>
      </c>
      <c r="H6" s="1783"/>
      <c r="I6" s="1783" t="s">
        <v>1077</v>
      </c>
      <c r="J6" s="1783"/>
      <c r="K6" s="1783" t="s">
        <v>1098</v>
      </c>
      <c r="L6" s="1783"/>
      <c r="M6" s="1783" t="s">
        <v>48</v>
      </c>
      <c r="N6" s="1783"/>
      <c r="O6" s="1783" t="s">
        <v>49</v>
      </c>
      <c r="P6" s="1783"/>
      <c r="Q6" s="1783" t="s">
        <v>1441</v>
      </c>
      <c r="R6" s="1783"/>
      <c r="S6" s="1783" t="s">
        <v>1065</v>
      </c>
      <c r="T6" s="1783"/>
      <c r="U6" s="1783" t="s">
        <v>1066</v>
      </c>
      <c r="V6" s="1783"/>
      <c r="W6" s="1783" t="s">
        <v>1067</v>
      </c>
      <c r="X6" s="1783"/>
      <c r="Y6" s="1783" t="s">
        <v>125</v>
      </c>
      <c r="Z6" s="1783"/>
      <c r="AA6" s="1783" t="s">
        <v>47</v>
      </c>
      <c r="AB6" s="1789"/>
    </row>
    <row r="7" spans="1:28">
      <c r="B7" s="1786"/>
      <c r="C7" s="1783"/>
      <c r="D7" s="1783"/>
      <c r="E7" s="213" t="s">
        <v>127</v>
      </c>
      <c r="F7" s="213" t="s">
        <v>128</v>
      </c>
      <c r="G7" s="213" t="s">
        <v>127</v>
      </c>
      <c r="H7" s="213" t="s">
        <v>128</v>
      </c>
      <c r="I7" s="213" t="s">
        <v>127</v>
      </c>
      <c r="J7" s="213" t="s">
        <v>128</v>
      </c>
      <c r="K7" s="213" t="s">
        <v>127</v>
      </c>
      <c r="L7" s="213" t="s">
        <v>128</v>
      </c>
      <c r="M7" s="213" t="s">
        <v>127</v>
      </c>
      <c r="N7" s="213" t="s">
        <v>128</v>
      </c>
      <c r="O7" s="213" t="s">
        <v>127</v>
      </c>
      <c r="P7" s="213" t="s">
        <v>128</v>
      </c>
      <c r="Q7" s="213" t="s">
        <v>127</v>
      </c>
      <c r="R7" s="213" t="s">
        <v>128</v>
      </c>
      <c r="S7" s="213" t="s">
        <v>127</v>
      </c>
      <c r="T7" s="213" t="s">
        <v>128</v>
      </c>
      <c r="U7" s="213" t="s">
        <v>127</v>
      </c>
      <c r="V7" s="213" t="s">
        <v>128</v>
      </c>
      <c r="W7" s="213" t="s">
        <v>127</v>
      </c>
      <c r="X7" s="213" t="s">
        <v>128</v>
      </c>
      <c r="Y7" s="213" t="s">
        <v>127</v>
      </c>
      <c r="Z7" s="213" t="s">
        <v>128</v>
      </c>
      <c r="AA7" s="213" t="s">
        <v>127</v>
      </c>
      <c r="AB7" s="214" t="s">
        <v>128</v>
      </c>
    </row>
    <row r="8" spans="1:28" ht="24">
      <c r="B8" s="215" t="s">
        <v>1070</v>
      </c>
      <c r="C8" s="216">
        <v>12</v>
      </c>
      <c r="D8" s="217">
        <v>0.10619469026548672</v>
      </c>
      <c r="E8" s="216">
        <v>4</v>
      </c>
      <c r="F8" s="217">
        <v>0.2</v>
      </c>
      <c r="G8" s="216">
        <v>2</v>
      </c>
      <c r="H8" s="217">
        <v>0.10526315789473684</v>
      </c>
      <c r="I8" s="216">
        <v>4</v>
      </c>
      <c r="J8" s="217">
        <v>6.6666666666666666E-2</v>
      </c>
      <c r="K8" s="216">
        <v>2</v>
      </c>
      <c r="L8" s="217">
        <v>0.14285714285714285</v>
      </c>
      <c r="M8" s="216">
        <v>5</v>
      </c>
      <c r="N8" s="217">
        <v>0.25</v>
      </c>
      <c r="O8" s="216">
        <v>3</v>
      </c>
      <c r="P8" s="217">
        <v>7.1428571428571425E-2</v>
      </c>
      <c r="Q8" s="216">
        <v>4</v>
      </c>
      <c r="R8" s="217">
        <v>7.8431372549019607E-2</v>
      </c>
      <c r="S8" s="216">
        <v>8</v>
      </c>
      <c r="T8" s="217">
        <v>0.15094339622641509</v>
      </c>
      <c r="U8" s="216">
        <v>2</v>
      </c>
      <c r="V8" s="217">
        <v>7.6923076923076927E-2</v>
      </c>
      <c r="W8" s="216">
        <v>1</v>
      </c>
      <c r="X8" s="217">
        <v>6.6666666666666666E-2</v>
      </c>
      <c r="Y8" s="216">
        <v>1</v>
      </c>
      <c r="Z8" s="217">
        <v>7.6923076923076927E-2</v>
      </c>
      <c r="AA8" s="216">
        <v>0</v>
      </c>
      <c r="AB8" s="218">
        <v>0</v>
      </c>
    </row>
    <row r="9" spans="1:28" ht="36">
      <c r="B9" s="219" t="s">
        <v>1166</v>
      </c>
      <c r="C9" s="220">
        <v>72</v>
      </c>
      <c r="D9" s="221">
        <v>0.63716814159292035</v>
      </c>
      <c r="E9" s="220">
        <v>12</v>
      </c>
      <c r="F9" s="221">
        <v>0.6</v>
      </c>
      <c r="G9" s="220">
        <v>12</v>
      </c>
      <c r="H9" s="221">
        <v>0.63157894736842102</v>
      </c>
      <c r="I9" s="220">
        <v>41</v>
      </c>
      <c r="J9" s="221">
        <v>0.68333333333333324</v>
      </c>
      <c r="K9" s="220">
        <v>7</v>
      </c>
      <c r="L9" s="221">
        <v>0.5</v>
      </c>
      <c r="M9" s="220">
        <v>10</v>
      </c>
      <c r="N9" s="221">
        <v>0.5</v>
      </c>
      <c r="O9" s="220">
        <v>28</v>
      </c>
      <c r="P9" s="221">
        <v>0.66666666666666652</v>
      </c>
      <c r="Q9" s="220">
        <v>34</v>
      </c>
      <c r="R9" s="221">
        <v>0.66666666666666652</v>
      </c>
      <c r="S9" s="220">
        <v>34</v>
      </c>
      <c r="T9" s="221">
        <v>0.64150943396226412</v>
      </c>
      <c r="U9" s="220">
        <v>18</v>
      </c>
      <c r="V9" s="221">
        <v>0.69230769230769229</v>
      </c>
      <c r="W9" s="220">
        <v>9</v>
      </c>
      <c r="X9" s="221">
        <v>0.6</v>
      </c>
      <c r="Y9" s="220">
        <v>8</v>
      </c>
      <c r="Z9" s="221">
        <v>0.61538461538461542</v>
      </c>
      <c r="AA9" s="220">
        <v>3</v>
      </c>
      <c r="AB9" s="222">
        <v>0.5</v>
      </c>
    </row>
    <row r="10" spans="1:28" ht="48">
      <c r="B10" s="219" t="s">
        <v>1167</v>
      </c>
      <c r="C10" s="220">
        <v>52</v>
      </c>
      <c r="D10" s="221">
        <v>0.46017699115044247</v>
      </c>
      <c r="E10" s="220">
        <v>8</v>
      </c>
      <c r="F10" s="221">
        <v>0.4</v>
      </c>
      <c r="G10" s="220">
        <v>8</v>
      </c>
      <c r="H10" s="221">
        <v>0.42105263157894735</v>
      </c>
      <c r="I10" s="220">
        <v>28</v>
      </c>
      <c r="J10" s="221">
        <v>0.46666666666666662</v>
      </c>
      <c r="K10" s="220">
        <v>8</v>
      </c>
      <c r="L10" s="221">
        <v>0.5714285714285714</v>
      </c>
      <c r="M10" s="220">
        <v>4</v>
      </c>
      <c r="N10" s="221">
        <v>0.2</v>
      </c>
      <c r="O10" s="220">
        <v>19</v>
      </c>
      <c r="P10" s="221">
        <v>0.45238095238095238</v>
      </c>
      <c r="Q10" s="220">
        <v>29</v>
      </c>
      <c r="R10" s="221">
        <v>0.56862745098039214</v>
      </c>
      <c r="S10" s="220">
        <v>19</v>
      </c>
      <c r="T10" s="221">
        <v>0.35849056603773582</v>
      </c>
      <c r="U10" s="220">
        <v>14</v>
      </c>
      <c r="V10" s="221">
        <v>0.53846153846153844</v>
      </c>
      <c r="W10" s="220">
        <v>11</v>
      </c>
      <c r="X10" s="221">
        <v>0.73333333333333328</v>
      </c>
      <c r="Y10" s="220">
        <v>6</v>
      </c>
      <c r="Z10" s="221">
        <v>0.46153846153846151</v>
      </c>
      <c r="AA10" s="220">
        <v>2</v>
      </c>
      <c r="AB10" s="222">
        <v>0.33333333333333326</v>
      </c>
    </row>
    <row r="11" spans="1:28" ht="48">
      <c r="B11" s="219" t="s">
        <v>1168</v>
      </c>
      <c r="C11" s="220">
        <v>39</v>
      </c>
      <c r="D11" s="221">
        <v>0.34513274336283184</v>
      </c>
      <c r="E11" s="220">
        <v>5</v>
      </c>
      <c r="F11" s="221">
        <v>0.25</v>
      </c>
      <c r="G11" s="220">
        <v>6</v>
      </c>
      <c r="H11" s="221">
        <v>0.31578947368421051</v>
      </c>
      <c r="I11" s="220">
        <v>23</v>
      </c>
      <c r="J11" s="221">
        <v>0.38333333333333336</v>
      </c>
      <c r="K11" s="220">
        <v>5</v>
      </c>
      <c r="L11" s="221">
        <v>0.35714285714285715</v>
      </c>
      <c r="M11" s="220">
        <v>2</v>
      </c>
      <c r="N11" s="221">
        <v>0.1</v>
      </c>
      <c r="O11" s="220">
        <v>17</v>
      </c>
      <c r="P11" s="221">
        <v>0.40476190476190477</v>
      </c>
      <c r="Q11" s="220">
        <v>20</v>
      </c>
      <c r="R11" s="221">
        <v>0.39215686274509809</v>
      </c>
      <c r="S11" s="220">
        <v>15</v>
      </c>
      <c r="T11" s="221">
        <v>0.28301886792452829</v>
      </c>
      <c r="U11" s="220">
        <v>10</v>
      </c>
      <c r="V11" s="221">
        <v>0.38461538461538469</v>
      </c>
      <c r="W11" s="220">
        <v>7</v>
      </c>
      <c r="X11" s="221">
        <v>0.46666666666666662</v>
      </c>
      <c r="Y11" s="220">
        <v>6</v>
      </c>
      <c r="Z11" s="221">
        <v>0.46153846153846151</v>
      </c>
      <c r="AA11" s="220">
        <v>1</v>
      </c>
      <c r="AB11" s="222">
        <v>0.16666666666666663</v>
      </c>
    </row>
    <row r="12" spans="1:28" ht="48">
      <c r="B12" s="219" t="s">
        <v>1169</v>
      </c>
      <c r="C12" s="220">
        <v>50</v>
      </c>
      <c r="D12" s="221">
        <v>0.44247787610619471</v>
      </c>
      <c r="E12" s="220">
        <v>9</v>
      </c>
      <c r="F12" s="221">
        <v>0.45</v>
      </c>
      <c r="G12" s="220">
        <v>7</v>
      </c>
      <c r="H12" s="221">
        <v>0.36842105263157893</v>
      </c>
      <c r="I12" s="220">
        <v>28</v>
      </c>
      <c r="J12" s="221">
        <v>0.46666666666666662</v>
      </c>
      <c r="K12" s="220">
        <v>6</v>
      </c>
      <c r="L12" s="221">
        <v>0.42857142857142855</v>
      </c>
      <c r="M12" s="220">
        <v>6</v>
      </c>
      <c r="N12" s="221">
        <v>0.3</v>
      </c>
      <c r="O12" s="220">
        <v>17</v>
      </c>
      <c r="P12" s="221">
        <v>0.40476190476190477</v>
      </c>
      <c r="Q12" s="220">
        <v>27</v>
      </c>
      <c r="R12" s="221">
        <v>0.52941176470588236</v>
      </c>
      <c r="S12" s="220">
        <v>19</v>
      </c>
      <c r="T12" s="221">
        <v>0.35849056603773582</v>
      </c>
      <c r="U12" s="220">
        <v>16</v>
      </c>
      <c r="V12" s="221">
        <v>0.61538461538461542</v>
      </c>
      <c r="W12" s="220">
        <v>7</v>
      </c>
      <c r="X12" s="221">
        <v>0.46666666666666662</v>
      </c>
      <c r="Y12" s="220">
        <v>6</v>
      </c>
      <c r="Z12" s="221">
        <v>0.46153846153846151</v>
      </c>
      <c r="AA12" s="220">
        <v>2</v>
      </c>
      <c r="AB12" s="222">
        <v>0.33333333333333326</v>
      </c>
    </row>
    <row r="13" spans="1:28" ht="60">
      <c r="B13" s="219" t="s">
        <v>1170</v>
      </c>
      <c r="C13" s="220">
        <v>26</v>
      </c>
      <c r="D13" s="221">
        <v>0.23008849557522124</v>
      </c>
      <c r="E13" s="220">
        <v>3</v>
      </c>
      <c r="F13" s="221">
        <v>0.15</v>
      </c>
      <c r="G13" s="220">
        <v>5</v>
      </c>
      <c r="H13" s="221">
        <v>0.26315789473684209</v>
      </c>
      <c r="I13" s="220">
        <v>13</v>
      </c>
      <c r="J13" s="221">
        <v>0.21666666666666667</v>
      </c>
      <c r="K13" s="220">
        <v>5</v>
      </c>
      <c r="L13" s="221">
        <v>0.35714285714285715</v>
      </c>
      <c r="M13" s="220">
        <v>5</v>
      </c>
      <c r="N13" s="221">
        <v>0.25</v>
      </c>
      <c r="O13" s="220">
        <v>11</v>
      </c>
      <c r="P13" s="221">
        <v>0.26190476190476192</v>
      </c>
      <c r="Q13" s="220">
        <v>10</v>
      </c>
      <c r="R13" s="221">
        <v>0.19607843137254904</v>
      </c>
      <c r="S13" s="220">
        <v>6</v>
      </c>
      <c r="T13" s="221">
        <v>0.11320754716981134</v>
      </c>
      <c r="U13" s="220">
        <v>8</v>
      </c>
      <c r="V13" s="221">
        <v>0.30769230769230771</v>
      </c>
      <c r="W13" s="220">
        <v>6</v>
      </c>
      <c r="X13" s="221">
        <v>0.4</v>
      </c>
      <c r="Y13" s="220">
        <v>5</v>
      </c>
      <c r="Z13" s="221">
        <v>0.38461538461538469</v>
      </c>
      <c r="AA13" s="220">
        <v>1</v>
      </c>
      <c r="AB13" s="222">
        <v>0.16666666666666663</v>
      </c>
    </row>
    <row r="14" spans="1:28" ht="48">
      <c r="B14" s="219" t="s">
        <v>1182</v>
      </c>
      <c r="C14" s="220">
        <v>66</v>
      </c>
      <c r="D14" s="221">
        <v>0.58407079646017701</v>
      </c>
      <c r="E14" s="220">
        <v>10</v>
      </c>
      <c r="F14" s="221">
        <v>0.5</v>
      </c>
      <c r="G14" s="220">
        <v>12</v>
      </c>
      <c r="H14" s="221">
        <v>0.63157894736842102</v>
      </c>
      <c r="I14" s="220">
        <v>35</v>
      </c>
      <c r="J14" s="221">
        <v>0.58333333333333337</v>
      </c>
      <c r="K14" s="220">
        <v>9</v>
      </c>
      <c r="L14" s="221">
        <v>0.6428571428571429</v>
      </c>
      <c r="M14" s="220">
        <v>8</v>
      </c>
      <c r="N14" s="221">
        <v>0.4</v>
      </c>
      <c r="O14" s="220">
        <v>24</v>
      </c>
      <c r="P14" s="221">
        <v>0.5714285714285714</v>
      </c>
      <c r="Q14" s="220">
        <v>34</v>
      </c>
      <c r="R14" s="221">
        <v>0.66666666666666652</v>
      </c>
      <c r="S14" s="220">
        <v>28</v>
      </c>
      <c r="T14" s="221">
        <v>0.52830188679245282</v>
      </c>
      <c r="U14" s="220">
        <v>13</v>
      </c>
      <c r="V14" s="221">
        <v>0.5</v>
      </c>
      <c r="W14" s="220">
        <v>13</v>
      </c>
      <c r="X14" s="221">
        <v>0.8666666666666667</v>
      </c>
      <c r="Y14" s="220">
        <v>8</v>
      </c>
      <c r="Z14" s="221">
        <v>0.61538461538461542</v>
      </c>
      <c r="AA14" s="220">
        <v>4</v>
      </c>
      <c r="AB14" s="222">
        <v>0.66666666666666652</v>
      </c>
    </row>
    <row r="15" spans="1:28">
      <c r="B15" s="219" t="s">
        <v>988</v>
      </c>
      <c r="C15" s="220">
        <v>1</v>
      </c>
      <c r="D15" s="221">
        <v>8.8495575221238937E-3</v>
      </c>
      <c r="E15" s="220">
        <v>1</v>
      </c>
      <c r="F15" s="221">
        <v>0.05</v>
      </c>
      <c r="G15" s="220">
        <v>0</v>
      </c>
      <c r="H15" s="221">
        <v>0</v>
      </c>
      <c r="I15" s="220">
        <v>0</v>
      </c>
      <c r="J15" s="221">
        <v>0</v>
      </c>
      <c r="K15" s="220">
        <v>0</v>
      </c>
      <c r="L15" s="221">
        <v>0</v>
      </c>
      <c r="M15" s="220">
        <v>0</v>
      </c>
      <c r="N15" s="221">
        <v>0</v>
      </c>
      <c r="O15" s="220">
        <v>0</v>
      </c>
      <c r="P15" s="221">
        <v>0</v>
      </c>
      <c r="Q15" s="220">
        <v>1</v>
      </c>
      <c r="R15" s="221">
        <v>1.9607843137254902E-2</v>
      </c>
      <c r="S15" s="220">
        <v>0</v>
      </c>
      <c r="T15" s="221">
        <v>0</v>
      </c>
      <c r="U15" s="220">
        <v>0</v>
      </c>
      <c r="V15" s="221">
        <v>0</v>
      </c>
      <c r="W15" s="220">
        <v>0</v>
      </c>
      <c r="X15" s="221">
        <v>0</v>
      </c>
      <c r="Y15" s="220">
        <v>1</v>
      </c>
      <c r="Z15" s="221">
        <v>7.6923076923076927E-2</v>
      </c>
      <c r="AA15" s="220">
        <v>0</v>
      </c>
      <c r="AB15" s="222">
        <v>0</v>
      </c>
    </row>
    <row r="16" spans="1:28" s="86" customFormat="1">
      <c r="B16" s="113" t="s">
        <v>1269</v>
      </c>
      <c r="C16" s="42">
        <v>113</v>
      </c>
      <c r="D16" s="41">
        <v>1</v>
      </c>
      <c r="E16" s="42">
        <v>20</v>
      </c>
      <c r="F16" s="41">
        <v>1</v>
      </c>
      <c r="G16" s="42">
        <v>19</v>
      </c>
      <c r="H16" s="41">
        <v>1</v>
      </c>
      <c r="I16" s="42">
        <v>60</v>
      </c>
      <c r="J16" s="41">
        <v>1</v>
      </c>
      <c r="K16" s="42">
        <v>14</v>
      </c>
      <c r="L16" s="41">
        <v>1</v>
      </c>
      <c r="M16" s="42">
        <v>20</v>
      </c>
      <c r="N16" s="41">
        <v>1</v>
      </c>
      <c r="O16" s="42">
        <v>42</v>
      </c>
      <c r="P16" s="41">
        <v>1</v>
      </c>
      <c r="Q16" s="42">
        <v>51</v>
      </c>
      <c r="R16" s="41">
        <v>1</v>
      </c>
      <c r="S16" s="42">
        <v>53</v>
      </c>
      <c r="T16" s="41">
        <v>1</v>
      </c>
      <c r="U16" s="42">
        <v>26</v>
      </c>
      <c r="V16" s="41">
        <v>1</v>
      </c>
      <c r="W16" s="42">
        <v>15</v>
      </c>
      <c r="X16" s="41">
        <v>1</v>
      </c>
      <c r="Y16" s="42">
        <v>13</v>
      </c>
      <c r="Z16" s="41">
        <v>1</v>
      </c>
      <c r="AA16" s="92">
        <v>6</v>
      </c>
      <c r="AB16" s="56">
        <v>1</v>
      </c>
    </row>
    <row r="17" spans="2:28" ht="15" thickBot="1">
      <c r="B17" s="223" t="s">
        <v>209</v>
      </c>
      <c r="C17" s="289">
        <v>3.0297029702970297</v>
      </c>
      <c r="D17" s="289"/>
      <c r="E17" s="289">
        <v>3</v>
      </c>
      <c r="F17" s="289"/>
      <c r="G17" s="289">
        <v>2.9411764705882355</v>
      </c>
      <c r="H17" s="289"/>
      <c r="I17" s="289">
        <v>3</v>
      </c>
      <c r="J17" s="289"/>
      <c r="K17" s="289">
        <v>3.3333333333333335</v>
      </c>
      <c r="L17" s="289"/>
      <c r="M17" s="289">
        <v>2.3333333333333335</v>
      </c>
      <c r="N17" s="289"/>
      <c r="O17" s="289">
        <v>2.9743589743589745</v>
      </c>
      <c r="P17" s="289"/>
      <c r="Q17" s="289">
        <v>3.2978723404255321</v>
      </c>
      <c r="R17" s="289"/>
      <c r="S17" s="289">
        <v>2.6888888888888891</v>
      </c>
      <c r="T17" s="289"/>
      <c r="U17" s="289">
        <v>3.2916666666666665</v>
      </c>
      <c r="V17" s="289"/>
      <c r="W17" s="289">
        <v>3.7857142857142856</v>
      </c>
      <c r="X17" s="289"/>
      <c r="Y17" s="289">
        <v>3.3333333333333335</v>
      </c>
      <c r="Z17" s="290"/>
      <c r="AA17" s="291">
        <v>2.1666666666666665</v>
      </c>
      <c r="AB17" s="95"/>
    </row>
    <row r="18" spans="2:28" ht="15" thickTop="1">
      <c r="B18" s="1782" t="s">
        <v>1457</v>
      </c>
      <c r="C18" s="1782"/>
      <c r="D18" s="1782"/>
      <c r="E18" s="1782"/>
      <c r="F18" s="1782"/>
      <c r="G18" s="1782"/>
      <c r="H18" s="1782"/>
      <c r="I18" s="1782"/>
      <c r="J18" s="1782"/>
      <c r="K18" s="1782"/>
      <c r="L18" s="1782"/>
      <c r="M18" s="1782"/>
      <c r="N18" s="1782"/>
      <c r="O18" s="1782"/>
      <c r="P18" s="1782"/>
      <c r="Q18" s="1782"/>
      <c r="R18" s="1782"/>
      <c r="S18" s="1782"/>
      <c r="T18" s="1782"/>
      <c r="U18" s="1782"/>
      <c r="V18" s="1782"/>
      <c r="W18" s="1782"/>
      <c r="X18" s="1782"/>
      <c r="Y18" s="1782"/>
      <c r="Z18" s="1782"/>
      <c r="AA18" s="1782"/>
    </row>
    <row r="19" spans="2:28">
      <c r="B19" s="1094" t="s">
        <v>990</v>
      </c>
    </row>
  </sheetData>
  <mergeCells count="21">
    <mergeCell ref="M5:R5"/>
    <mergeCell ref="S5:AB5"/>
    <mergeCell ref="Y6:Z6"/>
    <mergeCell ref="AA6:AB6"/>
    <mergeCell ref="B4:AB4"/>
    <mergeCell ref="B18:AA18"/>
    <mergeCell ref="M6:N6"/>
    <mergeCell ref="O6:P6"/>
    <mergeCell ref="Q6:R6"/>
    <mergeCell ref="S6:T6"/>
    <mergeCell ref="U6:V6"/>
    <mergeCell ref="W6:X6"/>
    <mergeCell ref="C6:C7"/>
    <mergeCell ref="D6:D7"/>
    <mergeCell ref="E6:F6"/>
    <mergeCell ref="G6:H6"/>
    <mergeCell ref="I6:J6"/>
    <mergeCell ref="K6:L6"/>
    <mergeCell ref="B5:B7"/>
    <mergeCell ref="C5:D5"/>
    <mergeCell ref="E5:L5"/>
  </mergeCells>
  <hyperlinks>
    <hyperlink ref="A1" location="Índice!A1" display="Índice!A1"/>
  </hyperlinks>
  <pageMargins left="0.511811024" right="0.511811024" top="0.78740157499999996" bottom="0.78740157499999996" header="0.31496062000000002" footer="0.3149606200000000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
  <sheetViews>
    <sheetView topLeftCell="E2" zoomScaleNormal="100" workbookViewId="0">
      <selection activeCell="Q6" sqref="Q6:R6"/>
    </sheetView>
  </sheetViews>
  <sheetFormatPr defaultRowHeight="14.25"/>
  <cols>
    <col min="2" max="2" width="39.25" customWidth="1"/>
  </cols>
  <sheetData>
    <row r="1" spans="1:28">
      <c r="A1" s="1" t="s">
        <v>2</v>
      </c>
    </row>
    <row r="3" spans="1:28">
      <c r="C3" s="247"/>
    </row>
    <row r="4" spans="1:28" ht="60.75" customHeight="1" thickBot="1">
      <c r="B4" s="1791" t="s">
        <v>1183</v>
      </c>
      <c r="C4" s="1791"/>
      <c r="D4" s="1791"/>
      <c r="E4" s="1791"/>
      <c r="F4" s="1791"/>
      <c r="G4" s="1791"/>
      <c r="H4" s="1791"/>
      <c r="I4" s="1791"/>
      <c r="J4" s="1791"/>
      <c r="K4" s="1791"/>
      <c r="L4" s="1791"/>
      <c r="M4" s="1791"/>
      <c r="N4" s="1791"/>
      <c r="O4" s="1791"/>
      <c r="P4" s="1791"/>
      <c r="Q4" s="1791"/>
      <c r="R4" s="1791"/>
      <c r="S4" s="1791"/>
      <c r="T4" s="1791"/>
      <c r="U4" s="1791"/>
      <c r="V4" s="1791"/>
      <c r="W4" s="1791"/>
      <c r="X4" s="1791"/>
      <c r="Y4" s="1791"/>
      <c r="Z4" s="1791"/>
      <c r="AA4" s="1791"/>
      <c r="AB4" s="1791"/>
    </row>
    <row r="5" spans="1:28" ht="15" thickTop="1">
      <c r="B5" s="1784"/>
      <c r="C5" s="1787" t="s">
        <v>44</v>
      </c>
      <c r="D5" s="1787"/>
      <c r="E5" s="1787" t="s">
        <v>123</v>
      </c>
      <c r="F5" s="1787"/>
      <c r="G5" s="1787"/>
      <c r="H5" s="1787"/>
      <c r="I5" s="1787"/>
      <c r="J5" s="1787"/>
      <c r="K5" s="1787"/>
      <c r="L5" s="1787"/>
      <c r="M5" s="1787" t="s">
        <v>124</v>
      </c>
      <c r="N5" s="1787"/>
      <c r="O5" s="1787"/>
      <c r="P5" s="1787"/>
      <c r="Q5" s="1787"/>
      <c r="R5" s="1787"/>
      <c r="S5" s="1787" t="s">
        <v>45</v>
      </c>
      <c r="T5" s="1787"/>
      <c r="U5" s="1787"/>
      <c r="V5" s="1787"/>
      <c r="W5" s="1787"/>
      <c r="X5" s="1787"/>
      <c r="Y5" s="1787"/>
      <c r="Z5" s="1787"/>
      <c r="AA5" s="1787"/>
      <c r="AB5" s="1788"/>
    </row>
    <row r="6" spans="1:28" ht="43.5" customHeight="1">
      <c r="B6" s="1785"/>
      <c r="C6" s="1783" t="s">
        <v>127</v>
      </c>
      <c r="D6" s="1783" t="s">
        <v>128</v>
      </c>
      <c r="E6" s="1783" t="s">
        <v>46</v>
      </c>
      <c r="F6" s="1783"/>
      <c r="G6" s="1783" t="s">
        <v>1078</v>
      </c>
      <c r="H6" s="1783"/>
      <c r="I6" s="1783" t="s">
        <v>1077</v>
      </c>
      <c r="J6" s="1783"/>
      <c r="K6" s="1783" t="s">
        <v>1098</v>
      </c>
      <c r="L6" s="1783"/>
      <c r="M6" s="1783" t="s">
        <v>48</v>
      </c>
      <c r="N6" s="1783"/>
      <c r="O6" s="1783" t="s">
        <v>49</v>
      </c>
      <c r="P6" s="1783"/>
      <c r="Q6" s="1783" t="s">
        <v>1441</v>
      </c>
      <c r="R6" s="1783"/>
      <c r="S6" s="1783" t="s">
        <v>1065</v>
      </c>
      <c r="T6" s="1783"/>
      <c r="U6" s="1783" t="s">
        <v>1066</v>
      </c>
      <c r="V6" s="1783"/>
      <c r="W6" s="1783" t="s">
        <v>1067</v>
      </c>
      <c r="X6" s="1783"/>
      <c r="Y6" s="1783" t="s">
        <v>125</v>
      </c>
      <c r="Z6" s="1783"/>
      <c r="AA6" s="1783" t="s">
        <v>47</v>
      </c>
      <c r="AB6" s="1789"/>
    </row>
    <row r="7" spans="1:28">
      <c r="B7" s="1786"/>
      <c r="C7" s="1783"/>
      <c r="D7" s="1783"/>
      <c r="E7" s="213" t="s">
        <v>127</v>
      </c>
      <c r="F7" s="213" t="s">
        <v>128</v>
      </c>
      <c r="G7" s="213" t="s">
        <v>127</v>
      </c>
      <c r="H7" s="213" t="s">
        <v>128</v>
      </c>
      <c r="I7" s="213" t="s">
        <v>127</v>
      </c>
      <c r="J7" s="213" t="s">
        <v>128</v>
      </c>
      <c r="K7" s="213" t="s">
        <v>127</v>
      </c>
      <c r="L7" s="213" t="s">
        <v>128</v>
      </c>
      <c r="M7" s="213" t="s">
        <v>127</v>
      </c>
      <c r="N7" s="213" t="s">
        <v>128</v>
      </c>
      <c r="O7" s="213" t="s">
        <v>127</v>
      </c>
      <c r="P7" s="213" t="s">
        <v>128</v>
      </c>
      <c r="Q7" s="213" t="s">
        <v>127</v>
      </c>
      <c r="R7" s="213" t="s">
        <v>128</v>
      </c>
      <c r="S7" s="213" t="s">
        <v>127</v>
      </c>
      <c r="T7" s="213" t="s">
        <v>128</v>
      </c>
      <c r="U7" s="213" t="s">
        <v>127</v>
      </c>
      <c r="V7" s="213" t="s">
        <v>128</v>
      </c>
      <c r="W7" s="213" t="s">
        <v>127</v>
      </c>
      <c r="X7" s="213" t="s">
        <v>128</v>
      </c>
      <c r="Y7" s="213" t="s">
        <v>127</v>
      </c>
      <c r="Z7" s="213" t="s">
        <v>128</v>
      </c>
      <c r="AA7" s="213" t="s">
        <v>127</v>
      </c>
      <c r="AB7" s="214" t="s">
        <v>128</v>
      </c>
    </row>
    <row r="8" spans="1:28" ht="24">
      <c r="B8" s="215" t="s">
        <v>1071</v>
      </c>
      <c r="C8" s="216">
        <v>18</v>
      </c>
      <c r="D8" s="217">
        <v>0.15929203539823009</v>
      </c>
      <c r="E8" s="216">
        <v>4</v>
      </c>
      <c r="F8" s="217">
        <v>0.2</v>
      </c>
      <c r="G8" s="216">
        <v>4</v>
      </c>
      <c r="H8" s="217">
        <v>0.21052631578947367</v>
      </c>
      <c r="I8" s="216">
        <v>8</v>
      </c>
      <c r="J8" s="217">
        <v>0.13333333333333333</v>
      </c>
      <c r="K8" s="216">
        <v>2</v>
      </c>
      <c r="L8" s="217">
        <v>0.14285714285714285</v>
      </c>
      <c r="M8" s="216">
        <v>7</v>
      </c>
      <c r="N8" s="217">
        <v>0.35</v>
      </c>
      <c r="O8" s="216">
        <v>4</v>
      </c>
      <c r="P8" s="217">
        <v>9.5238095238095233E-2</v>
      </c>
      <c r="Q8" s="216">
        <v>7</v>
      </c>
      <c r="R8" s="217">
        <v>0.13725490196078433</v>
      </c>
      <c r="S8" s="216">
        <v>13</v>
      </c>
      <c r="T8" s="217">
        <v>0.24528301886792453</v>
      </c>
      <c r="U8" s="216">
        <v>3</v>
      </c>
      <c r="V8" s="217">
        <v>0.11538461538461538</v>
      </c>
      <c r="W8" s="216">
        <v>1</v>
      </c>
      <c r="X8" s="217">
        <v>6.6666666666666666E-2</v>
      </c>
      <c r="Y8" s="216">
        <v>1</v>
      </c>
      <c r="Z8" s="217">
        <v>7.6923076923076927E-2</v>
      </c>
      <c r="AA8" s="216">
        <v>0</v>
      </c>
      <c r="AB8" s="218">
        <v>0</v>
      </c>
    </row>
    <row r="9" spans="1:28" ht="24">
      <c r="B9" s="219" t="s">
        <v>469</v>
      </c>
      <c r="C9" s="220">
        <v>48</v>
      </c>
      <c r="D9" s="221">
        <v>0.4247787610619469</v>
      </c>
      <c r="E9" s="220">
        <v>8</v>
      </c>
      <c r="F9" s="221">
        <v>0.4</v>
      </c>
      <c r="G9" s="220">
        <v>8</v>
      </c>
      <c r="H9" s="221">
        <v>0.42105263157894735</v>
      </c>
      <c r="I9" s="220">
        <v>25</v>
      </c>
      <c r="J9" s="221">
        <v>0.41666666666666674</v>
      </c>
      <c r="K9" s="220">
        <v>7</v>
      </c>
      <c r="L9" s="221">
        <v>0.5</v>
      </c>
      <c r="M9" s="220">
        <v>4</v>
      </c>
      <c r="N9" s="221">
        <v>0.2</v>
      </c>
      <c r="O9" s="220">
        <v>19</v>
      </c>
      <c r="P9" s="221">
        <v>0.45238095238095238</v>
      </c>
      <c r="Q9" s="220">
        <v>25</v>
      </c>
      <c r="R9" s="221">
        <v>0.49019607843137253</v>
      </c>
      <c r="S9" s="220">
        <v>19</v>
      </c>
      <c r="T9" s="221">
        <v>0.35849056603773582</v>
      </c>
      <c r="U9" s="220">
        <v>10</v>
      </c>
      <c r="V9" s="221">
        <v>0.38461538461538469</v>
      </c>
      <c r="W9" s="220">
        <v>11</v>
      </c>
      <c r="X9" s="221">
        <v>0.73333333333333328</v>
      </c>
      <c r="Y9" s="220">
        <v>6</v>
      </c>
      <c r="Z9" s="221">
        <v>0.46153846153846151</v>
      </c>
      <c r="AA9" s="220">
        <v>2</v>
      </c>
      <c r="AB9" s="222">
        <v>0.33333333333333326</v>
      </c>
    </row>
    <row r="10" spans="1:28" ht="24">
      <c r="B10" s="219" t="s">
        <v>470</v>
      </c>
      <c r="C10" s="220">
        <v>57</v>
      </c>
      <c r="D10" s="221">
        <v>0.50442477876106195</v>
      </c>
      <c r="E10" s="220">
        <v>7</v>
      </c>
      <c r="F10" s="221">
        <v>0.35</v>
      </c>
      <c r="G10" s="220">
        <v>11</v>
      </c>
      <c r="H10" s="221">
        <v>0.57894736842105265</v>
      </c>
      <c r="I10" s="220">
        <v>34</v>
      </c>
      <c r="J10" s="221">
        <v>0.56666666666666665</v>
      </c>
      <c r="K10" s="220">
        <v>5</v>
      </c>
      <c r="L10" s="221">
        <v>0.35714285714285715</v>
      </c>
      <c r="M10" s="220">
        <v>5</v>
      </c>
      <c r="N10" s="221">
        <v>0.25</v>
      </c>
      <c r="O10" s="220">
        <v>25</v>
      </c>
      <c r="P10" s="221">
        <v>0.59523809523809523</v>
      </c>
      <c r="Q10" s="220">
        <v>27</v>
      </c>
      <c r="R10" s="221">
        <v>0.52941176470588236</v>
      </c>
      <c r="S10" s="220">
        <v>24</v>
      </c>
      <c r="T10" s="221">
        <v>0.45283018867924535</v>
      </c>
      <c r="U10" s="220">
        <v>13</v>
      </c>
      <c r="V10" s="221">
        <v>0.5</v>
      </c>
      <c r="W10" s="220">
        <v>10</v>
      </c>
      <c r="X10" s="221">
        <v>0.66666666666666652</v>
      </c>
      <c r="Y10" s="220">
        <v>8</v>
      </c>
      <c r="Z10" s="221">
        <v>0.61538461538461542</v>
      </c>
      <c r="AA10" s="220">
        <v>2</v>
      </c>
      <c r="AB10" s="222">
        <v>0.33333333333333326</v>
      </c>
    </row>
    <row r="11" spans="1:28" ht="24">
      <c r="B11" s="219" t="s">
        <v>471</v>
      </c>
      <c r="C11" s="220">
        <v>50</v>
      </c>
      <c r="D11" s="221">
        <v>0.44247787610619471</v>
      </c>
      <c r="E11" s="220">
        <v>8</v>
      </c>
      <c r="F11" s="221">
        <v>0.4</v>
      </c>
      <c r="G11" s="220">
        <v>7</v>
      </c>
      <c r="H11" s="221">
        <v>0.36842105263157893</v>
      </c>
      <c r="I11" s="220">
        <v>30</v>
      </c>
      <c r="J11" s="221">
        <v>0.5</v>
      </c>
      <c r="K11" s="220">
        <v>5</v>
      </c>
      <c r="L11" s="221">
        <v>0.35714285714285715</v>
      </c>
      <c r="M11" s="220">
        <v>3</v>
      </c>
      <c r="N11" s="221">
        <v>0.15</v>
      </c>
      <c r="O11" s="220">
        <v>20</v>
      </c>
      <c r="P11" s="221">
        <v>0.47619047619047611</v>
      </c>
      <c r="Q11" s="220">
        <v>27</v>
      </c>
      <c r="R11" s="221">
        <v>0.52941176470588236</v>
      </c>
      <c r="S11" s="220">
        <v>17</v>
      </c>
      <c r="T11" s="221">
        <v>0.32075471698113206</v>
      </c>
      <c r="U11" s="220">
        <v>14</v>
      </c>
      <c r="V11" s="221">
        <v>0.53846153846153844</v>
      </c>
      <c r="W11" s="220">
        <v>10</v>
      </c>
      <c r="X11" s="221">
        <v>0.66666666666666652</v>
      </c>
      <c r="Y11" s="220">
        <v>7</v>
      </c>
      <c r="Z11" s="221">
        <v>0.53846153846153844</v>
      </c>
      <c r="AA11" s="220">
        <v>2</v>
      </c>
      <c r="AB11" s="222">
        <v>0.33333333333333326</v>
      </c>
    </row>
    <row r="12" spans="1:28" ht="24">
      <c r="B12" s="219" t="s">
        <v>472</v>
      </c>
      <c r="C12" s="220">
        <v>28</v>
      </c>
      <c r="D12" s="221">
        <v>0.24778761061946902</v>
      </c>
      <c r="E12" s="220">
        <v>2</v>
      </c>
      <c r="F12" s="221">
        <v>0.1</v>
      </c>
      <c r="G12" s="220">
        <v>4</v>
      </c>
      <c r="H12" s="221">
        <v>0.21052631578947367</v>
      </c>
      <c r="I12" s="220">
        <v>16</v>
      </c>
      <c r="J12" s="221">
        <v>0.26666666666666666</v>
      </c>
      <c r="K12" s="220">
        <v>6</v>
      </c>
      <c r="L12" s="221">
        <v>0.42857142857142855</v>
      </c>
      <c r="M12" s="220">
        <v>1</v>
      </c>
      <c r="N12" s="221">
        <v>0.05</v>
      </c>
      <c r="O12" s="220">
        <v>14</v>
      </c>
      <c r="P12" s="221">
        <v>0.33333333333333326</v>
      </c>
      <c r="Q12" s="220">
        <v>13</v>
      </c>
      <c r="R12" s="221">
        <v>0.25490196078431371</v>
      </c>
      <c r="S12" s="220">
        <v>11</v>
      </c>
      <c r="T12" s="221">
        <v>0.20754716981132076</v>
      </c>
      <c r="U12" s="220">
        <v>4</v>
      </c>
      <c r="V12" s="221">
        <v>0.15384615384615385</v>
      </c>
      <c r="W12" s="220">
        <v>9</v>
      </c>
      <c r="X12" s="221">
        <v>0.6</v>
      </c>
      <c r="Y12" s="220">
        <v>4</v>
      </c>
      <c r="Z12" s="221">
        <v>0.30769230769230771</v>
      </c>
      <c r="AA12" s="220">
        <v>0</v>
      </c>
      <c r="AB12" s="222">
        <v>0</v>
      </c>
    </row>
    <row r="13" spans="1:28" ht="36">
      <c r="B13" s="219" t="s">
        <v>473</v>
      </c>
      <c r="C13" s="220">
        <v>44</v>
      </c>
      <c r="D13" s="221">
        <v>0.38938053097345132</v>
      </c>
      <c r="E13" s="220">
        <v>11</v>
      </c>
      <c r="F13" s="221">
        <v>0.55000000000000004</v>
      </c>
      <c r="G13" s="220">
        <v>10</v>
      </c>
      <c r="H13" s="221">
        <v>0.52631578947368418</v>
      </c>
      <c r="I13" s="220">
        <v>17</v>
      </c>
      <c r="J13" s="221">
        <v>0.28333333333333333</v>
      </c>
      <c r="K13" s="220">
        <v>6</v>
      </c>
      <c r="L13" s="221">
        <v>0.42857142857142855</v>
      </c>
      <c r="M13" s="220">
        <v>5</v>
      </c>
      <c r="N13" s="221">
        <v>0.25</v>
      </c>
      <c r="O13" s="220">
        <v>20</v>
      </c>
      <c r="P13" s="221">
        <v>0.47619047619047611</v>
      </c>
      <c r="Q13" s="220">
        <v>19</v>
      </c>
      <c r="R13" s="221">
        <v>0.37254901960784315</v>
      </c>
      <c r="S13" s="220">
        <v>18</v>
      </c>
      <c r="T13" s="221">
        <v>0.339622641509434</v>
      </c>
      <c r="U13" s="220">
        <v>10</v>
      </c>
      <c r="V13" s="221">
        <v>0.38461538461538469</v>
      </c>
      <c r="W13" s="220">
        <v>9</v>
      </c>
      <c r="X13" s="221">
        <v>0.6</v>
      </c>
      <c r="Y13" s="220">
        <v>4</v>
      </c>
      <c r="Z13" s="221">
        <v>0.30769230769230771</v>
      </c>
      <c r="AA13" s="220">
        <v>3</v>
      </c>
      <c r="AB13" s="222">
        <v>0.5</v>
      </c>
    </row>
    <row r="14" spans="1:28" ht="24">
      <c r="B14" s="219" t="s">
        <v>474</v>
      </c>
      <c r="C14" s="220">
        <v>21</v>
      </c>
      <c r="D14" s="221">
        <v>0.18584070796460178</v>
      </c>
      <c r="E14" s="220">
        <v>3</v>
      </c>
      <c r="F14" s="221">
        <v>0.15</v>
      </c>
      <c r="G14" s="220">
        <v>5</v>
      </c>
      <c r="H14" s="221">
        <v>0.26315789473684209</v>
      </c>
      <c r="I14" s="220">
        <v>8</v>
      </c>
      <c r="J14" s="221">
        <v>0.13333333333333333</v>
      </c>
      <c r="K14" s="220">
        <v>5</v>
      </c>
      <c r="L14" s="221">
        <v>0.35714285714285715</v>
      </c>
      <c r="M14" s="220">
        <v>2</v>
      </c>
      <c r="N14" s="221">
        <v>0.1</v>
      </c>
      <c r="O14" s="220">
        <v>12</v>
      </c>
      <c r="P14" s="221">
        <v>0.2857142857142857</v>
      </c>
      <c r="Q14" s="220">
        <v>7</v>
      </c>
      <c r="R14" s="221">
        <v>0.13725490196078433</v>
      </c>
      <c r="S14" s="220">
        <v>5</v>
      </c>
      <c r="T14" s="221">
        <v>9.4339622641509441E-2</v>
      </c>
      <c r="U14" s="220">
        <v>7</v>
      </c>
      <c r="V14" s="221">
        <v>0.26923076923076922</v>
      </c>
      <c r="W14" s="220">
        <v>6</v>
      </c>
      <c r="X14" s="221">
        <v>0.4</v>
      </c>
      <c r="Y14" s="220">
        <v>2</v>
      </c>
      <c r="Z14" s="221">
        <v>0.15384615384615385</v>
      </c>
      <c r="AA14" s="220">
        <v>1</v>
      </c>
      <c r="AB14" s="222">
        <v>0.16666666666666663</v>
      </c>
    </row>
    <row r="15" spans="1:28" ht="24">
      <c r="B15" s="219" t="s">
        <v>475</v>
      </c>
      <c r="C15" s="220">
        <v>22</v>
      </c>
      <c r="D15" s="221">
        <v>0.19469026548672566</v>
      </c>
      <c r="E15" s="220">
        <v>1</v>
      </c>
      <c r="F15" s="221">
        <v>0.05</v>
      </c>
      <c r="G15" s="220">
        <v>3</v>
      </c>
      <c r="H15" s="221">
        <v>0.15789473684210525</v>
      </c>
      <c r="I15" s="220">
        <v>14</v>
      </c>
      <c r="J15" s="221">
        <v>0.23333333333333331</v>
      </c>
      <c r="K15" s="220">
        <v>4</v>
      </c>
      <c r="L15" s="221">
        <v>0.2857142857142857</v>
      </c>
      <c r="M15" s="220">
        <v>1</v>
      </c>
      <c r="N15" s="221">
        <v>0.05</v>
      </c>
      <c r="O15" s="220">
        <v>12</v>
      </c>
      <c r="P15" s="221">
        <v>0.2857142857142857</v>
      </c>
      <c r="Q15" s="220">
        <v>9</v>
      </c>
      <c r="R15" s="221">
        <v>0.17647058823529413</v>
      </c>
      <c r="S15" s="220">
        <v>7</v>
      </c>
      <c r="T15" s="221">
        <v>0.13207547169811321</v>
      </c>
      <c r="U15" s="220">
        <v>3</v>
      </c>
      <c r="V15" s="221">
        <v>0.11538461538461538</v>
      </c>
      <c r="W15" s="220">
        <v>6</v>
      </c>
      <c r="X15" s="221">
        <v>0.4</v>
      </c>
      <c r="Y15" s="220">
        <v>5</v>
      </c>
      <c r="Z15" s="221">
        <v>0.38461538461538469</v>
      </c>
      <c r="AA15" s="220">
        <v>1</v>
      </c>
      <c r="AB15" s="222">
        <v>0.16666666666666663</v>
      </c>
    </row>
    <row r="16" spans="1:28" ht="24">
      <c r="B16" s="219" t="s">
        <v>476</v>
      </c>
      <c r="C16" s="220">
        <v>34</v>
      </c>
      <c r="D16" s="221">
        <v>0.30088495575221241</v>
      </c>
      <c r="E16" s="220">
        <v>3</v>
      </c>
      <c r="F16" s="221">
        <v>0.15</v>
      </c>
      <c r="G16" s="220">
        <v>6</v>
      </c>
      <c r="H16" s="221">
        <v>0.31578947368421051</v>
      </c>
      <c r="I16" s="220">
        <v>19</v>
      </c>
      <c r="J16" s="221">
        <v>0.31666666666666665</v>
      </c>
      <c r="K16" s="220">
        <v>6</v>
      </c>
      <c r="L16" s="221">
        <v>0.42857142857142855</v>
      </c>
      <c r="M16" s="220">
        <v>2</v>
      </c>
      <c r="N16" s="221">
        <v>0.1</v>
      </c>
      <c r="O16" s="220">
        <v>16</v>
      </c>
      <c r="P16" s="221">
        <v>0.38095238095238093</v>
      </c>
      <c r="Q16" s="220">
        <v>16</v>
      </c>
      <c r="R16" s="221">
        <v>0.31372549019607843</v>
      </c>
      <c r="S16" s="220">
        <v>10</v>
      </c>
      <c r="T16" s="221">
        <v>0.18867924528301888</v>
      </c>
      <c r="U16" s="220">
        <v>5</v>
      </c>
      <c r="V16" s="221">
        <v>0.19230769230769235</v>
      </c>
      <c r="W16" s="220">
        <v>10</v>
      </c>
      <c r="X16" s="221">
        <v>0.66666666666666652</v>
      </c>
      <c r="Y16" s="220">
        <v>6</v>
      </c>
      <c r="Z16" s="221">
        <v>0.46153846153846151</v>
      </c>
      <c r="AA16" s="220">
        <v>3</v>
      </c>
      <c r="AB16" s="222">
        <v>0.5</v>
      </c>
    </row>
    <row r="17" spans="2:28">
      <c r="B17" s="219" t="s">
        <v>477</v>
      </c>
      <c r="C17" s="220">
        <v>8</v>
      </c>
      <c r="D17" s="221">
        <v>7.0796460176991149E-2</v>
      </c>
      <c r="E17" s="220">
        <v>0</v>
      </c>
      <c r="F17" s="221">
        <v>0</v>
      </c>
      <c r="G17" s="220">
        <v>4</v>
      </c>
      <c r="H17" s="221">
        <v>0.21052631578947367</v>
      </c>
      <c r="I17" s="220">
        <v>3</v>
      </c>
      <c r="J17" s="221">
        <v>0.05</v>
      </c>
      <c r="K17" s="220">
        <v>1</v>
      </c>
      <c r="L17" s="221">
        <v>7.1428571428571425E-2</v>
      </c>
      <c r="M17" s="220">
        <v>0</v>
      </c>
      <c r="N17" s="221">
        <v>0</v>
      </c>
      <c r="O17" s="220">
        <v>4</v>
      </c>
      <c r="P17" s="221">
        <v>9.5238095238095233E-2</v>
      </c>
      <c r="Q17" s="220">
        <v>4</v>
      </c>
      <c r="R17" s="221">
        <v>7.8431372549019607E-2</v>
      </c>
      <c r="S17" s="220">
        <v>2</v>
      </c>
      <c r="T17" s="221">
        <v>3.7735849056603772E-2</v>
      </c>
      <c r="U17" s="220">
        <v>1</v>
      </c>
      <c r="V17" s="221">
        <v>3.8461538461538464E-2</v>
      </c>
      <c r="W17" s="220">
        <v>5</v>
      </c>
      <c r="X17" s="221">
        <v>0.33333333333333326</v>
      </c>
      <c r="Y17" s="220">
        <v>0</v>
      </c>
      <c r="Z17" s="221">
        <v>0</v>
      </c>
      <c r="AA17" s="220">
        <v>0</v>
      </c>
      <c r="AB17" s="222">
        <v>0</v>
      </c>
    </row>
    <row r="18" spans="2:28">
      <c r="B18" s="219" t="s">
        <v>478</v>
      </c>
      <c r="C18" s="220">
        <v>34</v>
      </c>
      <c r="D18" s="221">
        <v>0.30088495575221202</v>
      </c>
      <c r="E18" s="220">
        <v>6</v>
      </c>
      <c r="F18" s="221">
        <v>0.3</v>
      </c>
      <c r="G18" s="220">
        <v>6</v>
      </c>
      <c r="H18" s="221">
        <v>0.31578947368421051</v>
      </c>
      <c r="I18" s="220">
        <v>18</v>
      </c>
      <c r="J18" s="221">
        <v>0.3</v>
      </c>
      <c r="K18" s="220">
        <v>4</v>
      </c>
      <c r="L18" s="221">
        <v>0.2857142857142857</v>
      </c>
      <c r="M18" s="220">
        <v>1</v>
      </c>
      <c r="N18" s="221">
        <v>0.05</v>
      </c>
      <c r="O18" s="220">
        <v>17</v>
      </c>
      <c r="P18" s="221">
        <v>0.40476190476190477</v>
      </c>
      <c r="Q18" s="220">
        <v>16</v>
      </c>
      <c r="R18" s="221">
        <v>0.31372549019607843</v>
      </c>
      <c r="S18" s="220">
        <v>8</v>
      </c>
      <c r="T18" s="221">
        <v>0.15094339622641509</v>
      </c>
      <c r="U18" s="220">
        <v>8</v>
      </c>
      <c r="V18" s="221">
        <v>0.30769230769230771</v>
      </c>
      <c r="W18" s="220">
        <v>8</v>
      </c>
      <c r="X18" s="221">
        <v>0.53333333333333333</v>
      </c>
      <c r="Y18" s="220">
        <v>7</v>
      </c>
      <c r="Z18" s="221">
        <v>0.53846153846153844</v>
      </c>
      <c r="AA18" s="220">
        <v>3</v>
      </c>
      <c r="AB18" s="222">
        <v>0.5</v>
      </c>
    </row>
    <row r="19" spans="2:28" ht="24">
      <c r="B19" s="219" t="s">
        <v>479</v>
      </c>
      <c r="C19" s="220">
        <v>9</v>
      </c>
      <c r="D19" s="221">
        <v>7.9646017699115043E-2</v>
      </c>
      <c r="E19" s="220">
        <v>1</v>
      </c>
      <c r="F19" s="221">
        <v>0.05</v>
      </c>
      <c r="G19" s="220">
        <v>1</v>
      </c>
      <c r="H19" s="221">
        <v>5.2631578947368418E-2</v>
      </c>
      <c r="I19" s="220">
        <v>6</v>
      </c>
      <c r="J19" s="221">
        <v>0.1</v>
      </c>
      <c r="K19" s="220">
        <v>1</v>
      </c>
      <c r="L19" s="221">
        <v>7.1428571428571425E-2</v>
      </c>
      <c r="M19" s="220">
        <v>2</v>
      </c>
      <c r="N19" s="221">
        <v>0.1</v>
      </c>
      <c r="O19" s="220">
        <v>3</v>
      </c>
      <c r="P19" s="221">
        <v>7.1428571428571425E-2</v>
      </c>
      <c r="Q19" s="220">
        <v>4</v>
      </c>
      <c r="R19" s="221">
        <v>7.8431372549019607E-2</v>
      </c>
      <c r="S19" s="220">
        <v>4</v>
      </c>
      <c r="T19" s="221">
        <v>7.5471698113207544E-2</v>
      </c>
      <c r="U19" s="220">
        <v>2</v>
      </c>
      <c r="V19" s="221">
        <v>7.6923076923076927E-2</v>
      </c>
      <c r="W19" s="220">
        <v>2</v>
      </c>
      <c r="X19" s="221">
        <v>0.13333333333333333</v>
      </c>
      <c r="Y19" s="220">
        <v>1</v>
      </c>
      <c r="Z19" s="221">
        <v>7.6923076923076927E-2</v>
      </c>
      <c r="AA19" s="220">
        <v>0</v>
      </c>
      <c r="AB19" s="222">
        <v>0</v>
      </c>
    </row>
    <row r="20" spans="2:28">
      <c r="B20" s="219" t="s">
        <v>480</v>
      </c>
      <c r="C20" s="220">
        <v>4</v>
      </c>
      <c r="D20" s="221">
        <v>3.5398230088495575E-2</v>
      </c>
      <c r="E20" s="220">
        <v>0</v>
      </c>
      <c r="F20" s="221">
        <v>0</v>
      </c>
      <c r="G20" s="220">
        <v>1</v>
      </c>
      <c r="H20" s="221">
        <v>5.2631578947368418E-2</v>
      </c>
      <c r="I20" s="220">
        <v>3</v>
      </c>
      <c r="J20" s="221">
        <v>0.05</v>
      </c>
      <c r="K20" s="220">
        <v>0</v>
      </c>
      <c r="L20" s="221">
        <v>0</v>
      </c>
      <c r="M20" s="220">
        <v>0</v>
      </c>
      <c r="N20" s="221">
        <v>0</v>
      </c>
      <c r="O20" s="220">
        <v>2</v>
      </c>
      <c r="P20" s="221">
        <v>4.7619047619047616E-2</v>
      </c>
      <c r="Q20" s="220">
        <v>2</v>
      </c>
      <c r="R20" s="221">
        <v>3.9215686274509803E-2</v>
      </c>
      <c r="S20" s="220">
        <v>1</v>
      </c>
      <c r="T20" s="221">
        <v>1.8867924528301886E-2</v>
      </c>
      <c r="U20" s="220">
        <v>1</v>
      </c>
      <c r="V20" s="221">
        <v>3.8461538461538464E-2</v>
      </c>
      <c r="W20" s="220">
        <v>1</v>
      </c>
      <c r="X20" s="221">
        <v>6.6666666666666666E-2</v>
      </c>
      <c r="Y20" s="220">
        <v>1</v>
      </c>
      <c r="Z20" s="221">
        <v>7.6923076923076927E-2</v>
      </c>
      <c r="AA20" s="220">
        <v>0</v>
      </c>
      <c r="AB20" s="222">
        <v>0</v>
      </c>
    </row>
    <row r="21" spans="2:28">
      <c r="B21" s="219" t="s">
        <v>481</v>
      </c>
      <c r="C21" s="220">
        <v>24</v>
      </c>
      <c r="D21" s="221">
        <v>0.21238938053097345</v>
      </c>
      <c r="E21" s="220">
        <v>5</v>
      </c>
      <c r="F21" s="221">
        <v>0.25</v>
      </c>
      <c r="G21" s="220">
        <v>4</v>
      </c>
      <c r="H21" s="221">
        <v>0.21052631578947367</v>
      </c>
      <c r="I21" s="220">
        <v>13</v>
      </c>
      <c r="J21" s="221">
        <v>0.21666666666666667</v>
      </c>
      <c r="K21" s="220">
        <v>2</v>
      </c>
      <c r="L21" s="221">
        <v>0.14285714285714285</v>
      </c>
      <c r="M21" s="220">
        <v>2</v>
      </c>
      <c r="N21" s="221">
        <v>0.1</v>
      </c>
      <c r="O21" s="220">
        <v>7</v>
      </c>
      <c r="P21" s="221">
        <v>0.16666666666666663</v>
      </c>
      <c r="Q21" s="220">
        <v>15</v>
      </c>
      <c r="R21" s="221">
        <v>0.29411764705882354</v>
      </c>
      <c r="S21" s="220">
        <v>11</v>
      </c>
      <c r="T21" s="221">
        <v>0.20754716981132076</v>
      </c>
      <c r="U21" s="220">
        <v>5</v>
      </c>
      <c r="V21" s="221">
        <v>0.19230769230769235</v>
      </c>
      <c r="W21" s="220">
        <v>3</v>
      </c>
      <c r="X21" s="221">
        <v>0.2</v>
      </c>
      <c r="Y21" s="220">
        <v>3</v>
      </c>
      <c r="Z21" s="221">
        <v>0.23076923076923075</v>
      </c>
      <c r="AA21" s="220">
        <v>2</v>
      </c>
      <c r="AB21" s="222">
        <v>0.33333333333333326</v>
      </c>
    </row>
    <row r="22" spans="2:28" ht="24">
      <c r="B22" s="219" t="s">
        <v>482</v>
      </c>
      <c r="C22" s="220">
        <v>44</v>
      </c>
      <c r="D22" s="221">
        <v>0.38938053097345132</v>
      </c>
      <c r="E22" s="220">
        <v>10</v>
      </c>
      <c r="F22" s="221">
        <v>0.5</v>
      </c>
      <c r="G22" s="220">
        <v>6</v>
      </c>
      <c r="H22" s="221">
        <v>0.31578947368421051</v>
      </c>
      <c r="I22" s="220">
        <v>22</v>
      </c>
      <c r="J22" s="221">
        <v>0.36666666666666664</v>
      </c>
      <c r="K22" s="220">
        <v>6</v>
      </c>
      <c r="L22" s="221">
        <v>0.42857142857142855</v>
      </c>
      <c r="M22" s="220">
        <v>9</v>
      </c>
      <c r="N22" s="221">
        <v>0.45</v>
      </c>
      <c r="O22" s="220">
        <v>12</v>
      </c>
      <c r="P22" s="221">
        <v>0.2857142857142857</v>
      </c>
      <c r="Q22" s="220">
        <v>23</v>
      </c>
      <c r="R22" s="221">
        <v>0.45098039215686275</v>
      </c>
      <c r="S22" s="220">
        <v>16</v>
      </c>
      <c r="T22" s="221">
        <v>0.30188679245283018</v>
      </c>
      <c r="U22" s="220">
        <v>13</v>
      </c>
      <c r="V22" s="221">
        <v>0.5</v>
      </c>
      <c r="W22" s="220">
        <v>7</v>
      </c>
      <c r="X22" s="221">
        <v>0.46666666666666662</v>
      </c>
      <c r="Y22" s="220">
        <v>6</v>
      </c>
      <c r="Z22" s="221">
        <v>0.46153846153846151</v>
      </c>
      <c r="AA22" s="220">
        <v>2</v>
      </c>
      <c r="AB22" s="222">
        <v>0.33333333333333326</v>
      </c>
    </row>
    <row r="23" spans="2:28">
      <c r="B23" s="219" t="s">
        <v>989</v>
      </c>
      <c r="C23" s="220">
        <v>1</v>
      </c>
      <c r="D23" s="221">
        <v>8.8495575221238937E-3</v>
      </c>
      <c r="E23" s="220">
        <v>0</v>
      </c>
      <c r="F23" s="221">
        <v>0</v>
      </c>
      <c r="G23" s="220">
        <v>0</v>
      </c>
      <c r="H23" s="221">
        <v>0</v>
      </c>
      <c r="I23" s="220">
        <v>1</v>
      </c>
      <c r="J23" s="221">
        <v>1.6666666666666666E-2</v>
      </c>
      <c r="K23" s="220">
        <v>0</v>
      </c>
      <c r="L23" s="221">
        <v>0</v>
      </c>
      <c r="M23" s="220">
        <v>0</v>
      </c>
      <c r="N23" s="221">
        <v>0</v>
      </c>
      <c r="O23" s="220">
        <v>1</v>
      </c>
      <c r="P23" s="221">
        <v>2.3809523809523808E-2</v>
      </c>
      <c r="Q23" s="220">
        <v>0</v>
      </c>
      <c r="R23" s="221">
        <v>0</v>
      </c>
      <c r="S23" s="220">
        <v>0</v>
      </c>
      <c r="T23" s="221">
        <v>0</v>
      </c>
      <c r="U23" s="220">
        <v>1</v>
      </c>
      <c r="V23" s="221">
        <v>3.8461538461538464E-2</v>
      </c>
      <c r="W23" s="220">
        <v>0</v>
      </c>
      <c r="X23" s="221">
        <v>0</v>
      </c>
      <c r="Y23" s="220">
        <v>0</v>
      </c>
      <c r="Z23" s="221">
        <v>0</v>
      </c>
      <c r="AA23" s="220">
        <v>0</v>
      </c>
      <c r="AB23" s="222">
        <v>0</v>
      </c>
    </row>
    <row r="24" spans="2:28" s="86" customFormat="1">
      <c r="B24" s="113" t="s">
        <v>1269</v>
      </c>
      <c r="C24" s="42">
        <v>113</v>
      </c>
      <c r="D24" s="41">
        <v>1</v>
      </c>
      <c r="E24" s="42">
        <v>20</v>
      </c>
      <c r="F24" s="41">
        <v>1</v>
      </c>
      <c r="G24" s="42">
        <v>19</v>
      </c>
      <c r="H24" s="41">
        <v>1</v>
      </c>
      <c r="I24" s="42">
        <v>60</v>
      </c>
      <c r="J24" s="41">
        <v>1</v>
      </c>
      <c r="K24" s="42">
        <v>14</v>
      </c>
      <c r="L24" s="41">
        <v>1</v>
      </c>
      <c r="M24" s="42">
        <v>20</v>
      </c>
      <c r="N24" s="41">
        <v>1</v>
      </c>
      <c r="O24" s="42">
        <v>42</v>
      </c>
      <c r="P24" s="41">
        <v>1</v>
      </c>
      <c r="Q24" s="42">
        <v>51</v>
      </c>
      <c r="R24" s="41">
        <v>1</v>
      </c>
      <c r="S24" s="42">
        <v>53</v>
      </c>
      <c r="T24" s="41">
        <v>1</v>
      </c>
      <c r="U24" s="42">
        <v>26</v>
      </c>
      <c r="V24" s="41">
        <v>1</v>
      </c>
      <c r="W24" s="42">
        <v>15</v>
      </c>
      <c r="X24" s="41">
        <v>1</v>
      </c>
      <c r="Y24" s="42">
        <v>13</v>
      </c>
      <c r="Z24" s="41">
        <v>1</v>
      </c>
      <c r="AA24" s="92">
        <v>6</v>
      </c>
      <c r="AB24" s="56">
        <v>1</v>
      </c>
    </row>
    <row r="25" spans="2:28" ht="15" thickBot="1">
      <c r="B25" s="223" t="s">
        <v>209</v>
      </c>
      <c r="C25" s="289">
        <v>4.5052631578947366</v>
      </c>
      <c r="D25" s="289"/>
      <c r="E25" s="289">
        <v>4.0625</v>
      </c>
      <c r="F25" s="289"/>
      <c r="G25" s="289">
        <v>5.0666666666666664</v>
      </c>
      <c r="H25" s="289"/>
      <c r="I25" s="289">
        <v>4.4038461538461542</v>
      </c>
      <c r="J25" s="289"/>
      <c r="K25" s="289">
        <v>4.833333333333333</v>
      </c>
      <c r="L25" s="289"/>
      <c r="M25" s="289">
        <v>2.8461538461538463</v>
      </c>
      <c r="N25" s="289"/>
      <c r="O25" s="289">
        <v>4.8421052631578947</v>
      </c>
      <c r="P25" s="289"/>
      <c r="Q25" s="289">
        <v>4.7045454545454541</v>
      </c>
      <c r="R25" s="289"/>
      <c r="S25" s="289">
        <v>3.8250000000000002</v>
      </c>
      <c r="T25" s="289"/>
      <c r="U25" s="289">
        <v>4.2173913043478262</v>
      </c>
      <c r="V25" s="289"/>
      <c r="W25" s="289">
        <v>6.9285714285714288</v>
      </c>
      <c r="X25" s="289"/>
      <c r="Y25" s="289">
        <v>5</v>
      </c>
      <c r="Z25" s="290"/>
      <c r="AA25" s="291">
        <v>3.5</v>
      </c>
      <c r="AB25" s="95"/>
    </row>
    <row r="26" spans="2:28" ht="15" thickTop="1">
      <c r="B26" s="1782" t="s">
        <v>1457</v>
      </c>
      <c r="C26" s="1782"/>
      <c r="D26" s="1782"/>
      <c r="E26" s="1782"/>
      <c r="F26" s="1782"/>
      <c r="G26" s="1782"/>
      <c r="H26" s="1782"/>
      <c r="I26" s="1782"/>
      <c r="J26" s="1782"/>
      <c r="K26" s="1782"/>
      <c r="L26" s="1782"/>
      <c r="M26" s="1782"/>
      <c r="N26" s="1782"/>
      <c r="O26" s="1782"/>
      <c r="P26" s="1782"/>
      <c r="Q26" s="1782"/>
      <c r="R26" s="1782"/>
      <c r="S26" s="1782"/>
      <c r="T26" s="1782"/>
      <c r="U26" s="1782"/>
      <c r="V26" s="1782"/>
      <c r="W26" s="1782"/>
      <c r="X26" s="1782"/>
      <c r="Y26" s="1782"/>
      <c r="Z26" s="1782"/>
      <c r="AA26" s="1782"/>
    </row>
    <row r="27" spans="2:28">
      <c r="B27" s="1093" t="s">
        <v>616</v>
      </c>
    </row>
    <row r="28" spans="2:28">
      <c r="B28" s="1094" t="s">
        <v>991</v>
      </c>
    </row>
    <row r="29" spans="2:28">
      <c r="C29" s="389"/>
      <c r="D29" s="389"/>
      <c r="E29" s="389"/>
      <c r="F29" s="389"/>
      <c r="G29" s="389"/>
      <c r="H29" s="389"/>
      <c r="I29" s="389"/>
      <c r="J29" s="389"/>
      <c r="K29" s="389"/>
    </row>
  </sheetData>
  <mergeCells count="21">
    <mergeCell ref="B4:AB4"/>
    <mergeCell ref="B5:B7"/>
    <mergeCell ref="C5:D5"/>
    <mergeCell ref="E5:L5"/>
    <mergeCell ref="M5:R5"/>
    <mergeCell ref="S5:AB5"/>
    <mergeCell ref="C6:C7"/>
    <mergeCell ref="D6:D7"/>
    <mergeCell ref="E6:F6"/>
    <mergeCell ref="G6:H6"/>
    <mergeCell ref="U6:V6"/>
    <mergeCell ref="W6:X6"/>
    <mergeCell ref="Y6:Z6"/>
    <mergeCell ref="AA6:AB6"/>
    <mergeCell ref="B26:AA26"/>
    <mergeCell ref="I6:J6"/>
    <mergeCell ref="K6:L6"/>
    <mergeCell ref="M6:N6"/>
    <mergeCell ref="O6:P6"/>
    <mergeCell ref="Q6:R6"/>
    <mergeCell ref="S6:T6"/>
  </mergeCells>
  <hyperlinks>
    <hyperlink ref="A1" location="Índice!A1" display="Índice!A1"/>
  </hyperlinks>
  <pageMargins left="0.511811024" right="0.511811024" top="0.78740157499999996" bottom="0.78740157499999996" header="0.31496062000000002" footer="0.3149606200000000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2"/>
  <sheetViews>
    <sheetView topLeftCell="E112" zoomScaleNormal="100" workbookViewId="0">
      <selection activeCell="Q120" sqref="Q120:R120"/>
    </sheetView>
  </sheetViews>
  <sheetFormatPr defaultRowHeight="12"/>
  <cols>
    <col min="1" max="1" width="9" style="1151"/>
    <col min="2" max="2" width="25.75" style="1151" customWidth="1"/>
    <col min="3" max="3" width="13.25" style="1151" customWidth="1"/>
    <col min="4" max="4" width="12.875" style="1151" customWidth="1"/>
    <col min="5" max="5" width="13.25" style="1151" customWidth="1"/>
    <col min="6" max="10" width="9" style="1151"/>
    <col min="11" max="11" width="10.875" style="1151" customWidth="1"/>
    <col min="12" max="12" width="10.75" style="1151" customWidth="1"/>
    <col min="13" max="14" width="11" style="1151" customWidth="1"/>
    <col min="15" max="16384" width="9" style="1151"/>
  </cols>
  <sheetData>
    <row r="1" spans="1:15">
      <c r="A1" s="1162" t="s">
        <v>2</v>
      </c>
    </row>
    <row r="3" spans="1:15" ht="70.5" customHeight="1" thickBot="1">
      <c r="B3" s="1803" t="s">
        <v>1196</v>
      </c>
      <c r="C3" s="1803"/>
      <c r="D3" s="1803"/>
      <c r="E3" s="1803"/>
      <c r="F3" s="1803"/>
      <c r="K3" s="1148"/>
      <c r="L3" s="1148"/>
      <c r="M3" s="1148"/>
      <c r="N3" s="1148"/>
      <c r="O3" s="1148"/>
    </row>
    <row r="4" spans="1:15" ht="84.75" thickTop="1">
      <c r="B4" s="1101"/>
      <c r="C4" s="1102" t="s">
        <v>333</v>
      </c>
      <c r="D4" s="1102" t="s">
        <v>334</v>
      </c>
      <c r="E4" s="1102" t="s">
        <v>335</v>
      </c>
      <c r="F4" s="1103" t="s">
        <v>238</v>
      </c>
      <c r="G4" s="1469"/>
      <c r="H4" s="1469"/>
      <c r="I4" s="1469"/>
      <c r="J4" s="1469"/>
      <c r="K4" s="1148"/>
      <c r="L4" s="1148"/>
      <c r="M4" s="1148"/>
      <c r="N4" s="1148"/>
      <c r="O4" s="1148"/>
    </row>
    <row r="5" spans="1:15" ht="39.75" customHeight="1">
      <c r="B5" s="1104" t="s">
        <v>1171</v>
      </c>
      <c r="C5" s="1105">
        <v>0.39823008849557523</v>
      </c>
      <c r="D5" s="1105">
        <v>0.19469026548672566</v>
      </c>
      <c r="E5" s="1105">
        <v>0.13274336283185842</v>
      </c>
      <c r="F5" s="1106">
        <v>0.27433628318584069</v>
      </c>
      <c r="K5" s="1148"/>
      <c r="L5" s="1148"/>
      <c r="M5" s="1148"/>
      <c r="N5" s="1148"/>
      <c r="O5" s="1148"/>
    </row>
    <row r="6" spans="1:15" ht="24">
      <c r="B6" s="1109" t="s">
        <v>336</v>
      </c>
      <c r="C6" s="1110">
        <v>0.30088495575221241</v>
      </c>
      <c r="D6" s="1110">
        <v>0.30973451327433627</v>
      </c>
      <c r="E6" s="1110">
        <v>0.11504424778761062</v>
      </c>
      <c r="F6" s="1111">
        <v>0.27433628318584069</v>
      </c>
      <c r="K6" s="1148"/>
      <c r="L6" s="1148"/>
      <c r="M6" s="1148"/>
      <c r="N6" s="1148"/>
      <c r="O6" s="1148"/>
    </row>
    <row r="7" spans="1:15" ht="36">
      <c r="B7" s="1109" t="s">
        <v>1172</v>
      </c>
      <c r="C7" s="1110">
        <v>0.2831858407079646</v>
      </c>
      <c r="D7" s="1110">
        <v>0.21238938053097345</v>
      </c>
      <c r="E7" s="1110">
        <v>0.23008849557522124</v>
      </c>
      <c r="F7" s="1111">
        <v>0.27433628318584069</v>
      </c>
      <c r="K7" s="1148"/>
      <c r="L7" s="1148"/>
      <c r="M7" s="1148"/>
      <c r="N7" s="1148"/>
      <c r="O7" s="1148"/>
    </row>
    <row r="8" spans="1:15" ht="24">
      <c r="B8" s="1109" t="s">
        <v>337</v>
      </c>
      <c r="C8" s="1110">
        <v>0.15044247787610621</v>
      </c>
      <c r="D8" s="1110">
        <v>0.2831858407079646</v>
      </c>
      <c r="E8" s="1110">
        <v>0.29203539823008851</v>
      </c>
      <c r="F8" s="1111">
        <v>0.27433628318584069</v>
      </c>
      <c r="K8" s="1148"/>
      <c r="L8" s="1148"/>
      <c r="M8" s="1148"/>
      <c r="N8" s="1148"/>
      <c r="O8" s="1148"/>
    </row>
    <row r="9" spans="1:15" ht="40.5" customHeight="1">
      <c r="B9" s="1109" t="s">
        <v>338</v>
      </c>
      <c r="C9" s="1110">
        <v>0.12389380530973451</v>
      </c>
      <c r="D9" s="1110">
        <v>0.31858407079646017</v>
      </c>
      <c r="E9" s="1110">
        <v>0.2831858407079646</v>
      </c>
      <c r="F9" s="1111">
        <v>0.27433628318584069</v>
      </c>
      <c r="K9" s="1148"/>
      <c r="L9" s="1148"/>
      <c r="M9" s="1148"/>
      <c r="N9" s="1148"/>
      <c r="O9" s="1148"/>
    </row>
    <row r="10" spans="1:15" ht="36" customHeight="1">
      <c r="B10" s="1109" t="s">
        <v>339</v>
      </c>
      <c r="C10" s="1110">
        <v>0.20353982300884957</v>
      </c>
      <c r="D10" s="1110">
        <v>0.25663716814159293</v>
      </c>
      <c r="E10" s="1110">
        <v>0.26548672566371684</v>
      </c>
      <c r="F10" s="1111">
        <v>0.27433628318584069</v>
      </c>
      <c r="K10" s="1148"/>
      <c r="L10" s="1148"/>
      <c r="M10" s="1148"/>
      <c r="N10" s="1148"/>
      <c r="O10" s="1148"/>
    </row>
    <row r="11" spans="1:15" ht="43.5" customHeight="1">
      <c r="B11" s="1109" t="s">
        <v>340</v>
      </c>
      <c r="C11" s="1110">
        <v>0.26548672566371684</v>
      </c>
      <c r="D11" s="1110">
        <v>0.18584070796460178</v>
      </c>
      <c r="E11" s="1110">
        <v>0.27433628318584069</v>
      </c>
      <c r="F11" s="1111">
        <v>0.27433628318584069</v>
      </c>
      <c r="K11" s="1148"/>
      <c r="L11" s="1148"/>
      <c r="M11" s="1148"/>
      <c r="N11" s="1148"/>
      <c r="O11" s="1148"/>
    </row>
    <row r="12" spans="1:15" ht="48.75" thickBot="1">
      <c r="B12" s="1114" t="s">
        <v>341</v>
      </c>
      <c r="C12" s="1115">
        <v>0.33628318584070799</v>
      </c>
      <c r="D12" s="1115">
        <v>0.30973451327433627</v>
      </c>
      <c r="E12" s="1115">
        <v>7.9646017699115043E-2</v>
      </c>
      <c r="F12" s="1116">
        <v>0.27433628318584069</v>
      </c>
      <c r="K12" s="1148"/>
      <c r="L12" s="1148"/>
      <c r="M12" s="1148"/>
      <c r="N12" s="1148"/>
      <c r="O12" s="1148"/>
    </row>
    <row r="13" spans="1:15" ht="24.75" customHeight="1" thickTop="1">
      <c r="B13" s="1792" t="s">
        <v>1462</v>
      </c>
      <c r="C13" s="1792"/>
      <c r="D13" s="1792"/>
      <c r="E13" s="1792"/>
      <c r="F13" s="1792"/>
      <c r="K13" s="1148"/>
      <c r="L13" s="1148"/>
      <c r="M13" s="1148"/>
      <c r="N13" s="1148"/>
      <c r="O13" s="1148"/>
    </row>
    <row r="15" spans="1:15" ht="65.25" customHeight="1" thickBot="1">
      <c r="B15" s="1803" t="s">
        <v>1197</v>
      </c>
      <c r="C15" s="1803"/>
      <c r="D15" s="1803"/>
      <c r="E15" s="1803"/>
      <c r="F15" s="1803"/>
    </row>
    <row r="16" spans="1:15" ht="84.75" thickTop="1">
      <c r="B16" s="1101"/>
      <c r="C16" s="1102" t="s">
        <v>333</v>
      </c>
      <c r="D16" s="1102" t="s">
        <v>334</v>
      </c>
      <c r="E16" s="1102" t="s">
        <v>335</v>
      </c>
      <c r="F16" s="1103" t="s">
        <v>238</v>
      </c>
      <c r="G16" s="1469"/>
      <c r="H16" s="1469"/>
      <c r="I16" s="1469"/>
      <c r="J16" s="1469"/>
    </row>
    <row r="17" spans="2:28" ht="39.75" customHeight="1">
      <c r="B17" s="1104" t="s">
        <v>1171</v>
      </c>
      <c r="C17" s="1107">
        <v>45</v>
      </c>
      <c r="D17" s="1107">
        <v>22</v>
      </c>
      <c r="E17" s="1107">
        <v>15</v>
      </c>
      <c r="F17" s="1108">
        <v>31</v>
      </c>
    </row>
    <row r="18" spans="2:28" ht="24">
      <c r="B18" s="1109" t="s">
        <v>336</v>
      </c>
      <c r="C18" s="1112">
        <v>34</v>
      </c>
      <c r="D18" s="1112">
        <v>35</v>
      </c>
      <c r="E18" s="1112">
        <v>13</v>
      </c>
      <c r="F18" s="1113">
        <v>31</v>
      </c>
    </row>
    <row r="19" spans="2:28" ht="36">
      <c r="B19" s="1109" t="s">
        <v>1172</v>
      </c>
      <c r="C19" s="1112">
        <v>32</v>
      </c>
      <c r="D19" s="1112">
        <v>24</v>
      </c>
      <c r="E19" s="1112">
        <v>26</v>
      </c>
      <c r="F19" s="1113">
        <v>31</v>
      </c>
    </row>
    <row r="20" spans="2:28" ht="24">
      <c r="B20" s="1109" t="s">
        <v>337</v>
      </c>
      <c r="C20" s="1112">
        <v>17</v>
      </c>
      <c r="D20" s="1112">
        <v>32</v>
      </c>
      <c r="E20" s="1112">
        <v>33</v>
      </c>
      <c r="F20" s="1113">
        <v>31</v>
      </c>
    </row>
    <row r="21" spans="2:28" ht="40.5" customHeight="1">
      <c r="B21" s="1109" t="s">
        <v>338</v>
      </c>
      <c r="C21" s="1112">
        <v>14</v>
      </c>
      <c r="D21" s="1112">
        <v>36</v>
      </c>
      <c r="E21" s="1112">
        <v>32</v>
      </c>
      <c r="F21" s="1113">
        <v>31</v>
      </c>
    </row>
    <row r="22" spans="2:28" ht="36" customHeight="1">
      <c r="B22" s="1109" t="s">
        <v>339</v>
      </c>
      <c r="C22" s="1112">
        <v>23</v>
      </c>
      <c r="D22" s="1112">
        <v>29</v>
      </c>
      <c r="E22" s="1112">
        <v>30</v>
      </c>
      <c r="F22" s="1113">
        <v>31</v>
      </c>
    </row>
    <row r="23" spans="2:28" ht="43.5" customHeight="1">
      <c r="B23" s="1109" t="s">
        <v>340</v>
      </c>
      <c r="C23" s="1112">
        <v>30</v>
      </c>
      <c r="D23" s="1112">
        <v>21</v>
      </c>
      <c r="E23" s="1112">
        <v>31</v>
      </c>
      <c r="F23" s="1113">
        <v>31</v>
      </c>
    </row>
    <row r="24" spans="2:28" ht="48.75" thickBot="1">
      <c r="B24" s="1114" t="s">
        <v>341</v>
      </c>
      <c r="C24" s="1117">
        <v>38</v>
      </c>
      <c r="D24" s="1117">
        <v>35</v>
      </c>
      <c r="E24" s="1117">
        <v>9</v>
      </c>
      <c r="F24" s="1118">
        <v>31</v>
      </c>
    </row>
    <row r="25" spans="2:28" ht="24.75" customHeight="1" thickTop="1">
      <c r="B25" s="1792" t="s">
        <v>1462</v>
      </c>
      <c r="C25" s="1792"/>
      <c r="D25" s="1792"/>
      <c r="E25" s="1792"/>
      <c r="F25" s="1792"/>
    </row>
    <row r="26" spans="2:28" ht="24.75" customHeight="1">
      <c r="B26" s="1133"/>
      <c r="C26" s="1133"/>
      <c r="D26" s="1133"/>
      <c r="E26" s="1133"/>
      <c r="F26" s="1133"/>
      <c r="K26" s="1133"/>
      <c r="L26" s="1133"/>
      <c r="M26" s="1133"/>
      <c r="N26" s="1133"/>
      <c r="O26" s="1133"/>
    </row>
    <row r="27" spans="2:28" ht="60.95" customHeight="1" thickBot="1">
      <c r="B27" s="1804" t="s">
        <v>1374</v>
      </c>
      <c r="C27" s="1804"/>
      <c r="D27" s="1804"/>
      <c r="E27" s="1804"/>
      <c r="F27" s="1804"/>
      <c r="G27" s="1804"/>
      <c r="H27" s="1804"/>
      <c r="I27" s="1804"/>
      <c r="J27" s="1804"/>
      <c r="K27" s="1804"/>
      <c r="L27" s="1804"/>
      <c r="M27" s="1804"/>
      <c r="N27" s="1804"/>
      <c r="O27" s="1804"/>
      <c r="P27" s="1804"/>
      <c r="Q27" s="1804"/>
      <c r="R27" s="1804"/>
      <c r="S27" s="1804"/>
      <c r="T27" s="1804"/>
      <c r="U27" s="1804"/>
      <c r="V27" s="1804"/>
      <c r="W27" s="1804"/>
      <c r="X27" s="1804"/>
      <c r="Y27" s="1804"/>
      <c r="Z27" s="1804"/>
      <c r="AA27" s="1804"/>
      <c r="AB27" s="1804"/>
    </row>
    <row r="28" spans="2:28" ht="15" customHeight="1" thickTop="1">
      <c r="B28" s="1805"/>
      <c r="C28" s="1808" t="s">
        <v>44</v>
      </c>
      <c r="D28" s="1808"/>
      <c r="E28" s="1808" t="s">
        <v>123</v>
      </c>
      <c r="F28" s="1808"/>
      <c r="G28" s="1808"/>
      <c r="H28" s="1808"/>
      <c r="I28" s="1808"/>
      <c r="J28" s="1808"/>
      <c r="K28" s="1808"/>
      <c r="L28" s="1808"/>
      <c r="M28" s="1808" t="s">
        <v>124</v>
      </c>
      <c r="N28" s="1808"/>
      <c r="O28" s="1808"/>
      <c r="P28" s="1808"/>
      <c r="Q28" s="1808"/>
      <c r="R28" s="1808"/>
      <c r="S28" s="1808" t="s">
        <v>45</v>
      </c>
      <c r="T28" s="1808"/>
      <c r="U28" s="1808"/>
      <c r="V28" s="1808"/>
      <c r="W28" s="1808"/>
      <c r="X28" s="1808"/>
      <c r="Y28" s="1808"/>
      <c r="Z28" s="1808"/>
      <c r="AA28" s="1808"/>
      <c r="AB28" s="1809"/>
    </row>
    <row r="29" spans="2:28" ht="27.95" customHeight="1">
      <c r="B29" s="1806"/>
      <c r="C29" s="1802" t="s">
        <v>127</v>
      </c>
      <c r="D29" s="1802" t="s">
        <v>128</v>
      </c>
      <c r="E29" s="1802" t="s">
        <v>46</v>
      </c>
      <c r="F29" s="1802"/>
      <c r="G29" s="1802" t="s">
        <v>1078</v>
      </c>
      <c r="H29" s="1802"/>
      <c r="I29" s="1802" t="s">
        <v>1077</v>
      </c>
      <c r="J29" s="1802"/>
      <c r="K29" s="1802" t="s">
        <v>1098</v>
      </c>
      <c r="L29" s="1802"/>
      <c r="M29" s="1802" t="s">
        <v>48</v>
      </c>
      <c r="N29" s="1802"/>
      <c r="O29" s="1802" t="s">
        <v>49</v>
      </c>
      <c r="P29" s="1802"/>
      <c r="Q29" s="1802" t="s">
        <v>1441</v>
      </c>
      <c r="R29" s="1802"/>
      <c r="S29" s="1802" t="s">
        <v>1065</v>
      </c>
      <c r="T29" s="1802"/>
      <c r="U29" s="1802" t="s">
        <v>1066</v>
      </c>
      <c r="V29" s="1802"/>
      <c r="W29" s="1802" t="s">
        <v>1067</v>
      </c>
      <c r="X29" s="1802"/>
      <c r="Y29" s="1802" t="s">
        <v>125</v>
      </c>
      <c r="Z29" s="1802"/>
      <c r="AA29" s="1802" t="s">
        <v>47</v>
      </c>
      <c r="AB29" s="1810"/>
    </row>
    <row r="30" spans="2:28" ht="15" customHeight="1">
      <c r="B30" s="1807"/>
      <c r="C30" s="1802"/>
      <c r="D30" s="1802"/>
      <c r="E30" s="1095" t="s">
        <v>127</v>
      </c>
      <c r="F30" s="1095" t="s">
        <v>128</v>
      </c>
      <c r="G30" s="1095" t="s">
        <v>127</v>
      </c>
      <c r="H30" s="1095" t="s">
        <v>128</v>
      </c>
      <c r="I30" s="1095" t="s">
        <v>127</v>
      </c>
      <c r="J30" s="1095" t="s">
        <v>128</v>
      </c>
      <c r="K30" s="1095" t="s">
        <v>127</v>
      </c>
      <c r="L30" s="1095" t="s">
        <v>128</v>
      </c>
      <c r="M30" s="1095" t="s">
        <v>127</v>
      </c>
      <c r="N30" s="1095" t="s">
        <v>128</v>
      </c>
      <c r="O30" s="1095" t="s">
        <v>127</v>
      </c>
      <c r="P30" s="1095" t="s">
        <v>128</v>
      </c>
      <c r="Q30" s="1095" t="s">
        <v>127</v>
      </c>
      <c r="R30" s="1095" t="s">
        <v>128</v>
      </c>
      <c r="S30" s="1095" t="s">
        <v>127</v>
      </c>
      <c r="T30" s="1095" t="s">
        <v>128</v>
      </c>
      <c r="U30" s="1095" t="s">
        <v>127</v>
      </c>
      <c r="V30" s="1095" t="s">
        <v>128</v>
      </c>
      <c r="W30" s="1095" t="s">
        <v>127</v>
      </c>
      <c r="X30" s="1095" t="s">
        <v>128</v>
      </c>
      <c r="Y30" s="1095" t="s">
        <v>127</v>
      </c>
      <c r="Z30" s="1095" t="s">
        <v>128</v>
      </c>
      <c r="AA30" s="1095" t="s">
        <v>127</v>
      </c>
      <c r="AB30" s="1096" t="s">
        <v>128</v>
      </c>
    </row>
    <row r="31" spans="2:28" ht="41.25" customHeight="1">
      <c r="B31" s="1097" t="s">
        <v>1184</v>
      </c>
      <c r="C31" s="1098">
        <v>26</v>
      </c>
      <c r="D31" s="1099">
        <v>0.23008849557522124</v>
      </c>
      <c r="E31" s="1098">
        <v>3</v>
      </c>
      <c r="F31" s="1099">
        <v>0.15</v>
      </c>
      <c r="G31" s="1098">
        <v>1</v>
      </c>
      <c r="H31" s="1099">
        <v>5.2631578947368418E-2</v>
      </c>
      <c r="I31" s="1098">
        <v>22</v>
      </c>
      <c r="J31" s="1099">
        <v>0.36666666666666664</v>
      </c>
      <c r="K31" s="1098">
        <v>0</v>
      </c>
      <c r="L31" s="1099">
        <v>0</v>
      </c>
      <c r="M31" s="1098">
        <v>3</v>
      </c>
      <c r="N31" s="1099">
        <v>0.15</v>
      </c>
      <c r="O31" s="1098">
        <v>9</v>
      </c>
      <c r="P31" s="1099">
        <v>0.21428571428571427</v>
      </c>
      <c r="Q31" s="1098">
        <v>14</v>
      </c>
      <c r="R31" s="1099">
        <v>0.27450980392156865</v>
      </c>
      <c r="S31" s="1098">
        <v>11</v>
      </c>
      <c r="T31" s="1099">
        <v>0.20754716981132076</v>
      </c>
      <c r="U31" s="1098">
        <v>7</v>
      </c>
      <c r="V31" s="1099">
        <v>0.26923076923076922</v>
      </c>
      <c r="W31" s="1098">
        <v>3</v>
      </c>
      <c r="X31" s="1099">
        <v>0.2</v>
      </c>
      <c r="Y31" s="1098">
        <v>4</v>
      </c>
      <c r="Z31" s="1099">
        <v>0.30769230769230771</v>
      </c>
      <c r="AA31" s="1098">
        <v>1</v>
      </c>
      <c r="AB31" s="1100">
        <v>0.16666666666666663</v>
      </c>
    </row>
    <row r="32" spans="2:28" ht="24">
      <c r="B32" s="1064" t="s">
        <v>1185</v>
      </c>
      <c r="C32" s="1085">
        <v>18</v>
      </c>
      <c r="D32" s="1086">
        <v>0.15929203539823009</v>
      </c>
      <c r="E32" s="1085">
        <v>7</v>
      </c>
      <c r="F32" s="1086">
        <v>0.35</v>
      </c>
      <c r="G32" s="1085">
        <v>0</v>
      </c>
      <c r="H32" s="1086">
        <v>0</v>
      </c>
      <c r="I32" s="1085">
        <v>11</v>
      </c>
      <c r="J32" s="1086">
        <v>0.18333333333333332</v>
      </c>
      <c r="K32" s="1085">
        <v>0</v>
      </c>
      <c r="L32" s="1086">
        <v>0</v>
      </c>
      <c r="M32" s="1085">
        <v>3</v>
      </c>
      <c r="N32" s="1086">
        <v>0.15</v>
      </c>
      <c r="O32" s="1085">
        <v>6</v>
      </c>
      <c r="P32" s="1086">
        <v>0.14285714285714285</v>
      </c>
      <c r="Q32" s="1085">
        <v>9</v>
      </c>
      <c r="R32" s="1086">
        <v>0.17647058823529413</v>
      </c>
      <c r="S32" s="1085">
        <v>11</v>
      </c>
      <c r="T32" s="1086">
        <v>0.20754716981132076</v>
      </c>
      <c r="U32" s="1085">
        <v>4</v>
      </c>
      <c r="V32" s="1086">
        <v>0.15384615384615385</v>
      </c>
      <c r="W32" s="1085">
        <v>1</v>
      </c>
      <c r="X32" s="1086">
        <v>6.6666666666666666E-2</v>
      </c>
      <c r="Y32" s="1085">
        <v>1</v>
      </c>
      <c r="Z32" s="1086">
        <v>7.6923076923076927E-2</v>
      </c>
      <c r="AA32" s="1085">
        <v>1</v>
      </c>
      <c r="AB32" s="1087">
        <v>0.16666666666666663</v>
      </c>
    </row>
    <row r="33" spans="2:28" ht="24">
      <c r="B33" s="1064" t="s">
        <v>1186</v>
      </c>
      <c r="C33" s="1085">
        <v>12</v>
      </c>
      <c r="D33" s="1086">
        <v>0.10619469026548672</v>
      </c>
      <c r="E33" s="1085">
        <v>5</v>
      </c>
      <c r="F33" s="1086">
        <v>0.25</v>
      </c>
      <c r="G33" s="1085">
        <v>0</v>
      </c>
      <c r="H33" s="1086">
        <v>0</v>
      </c>
      <c r="I33" s="1085">
        <v>7</v>
      </c>
      <c r="J33" s="1086">
        <v>0.11666666666666665</v>
      </c>
      <c r="K33" s="1085">
        <v>0</v>
      </c>
      <c r="L33" s="1086">
        <v>0</v>
      </c>
      <c r="M33" s="1085">
        <v>1</v>
      </c>
      <c r="N33" s="1086">
        <v>0.05</v>
      </c>
      <c r="O33" s="1085">
        <v>4</v>
      </c>
      <c r="P33" s="1086">
        <v>9.5238095238095233E-2</v>
      </c>
      <c r="Q33" s="1085">
        <v>7</v>
      </c>
      <c r="R33" s="1086">
        <v>0.13725490196078433</v>
      </c>
      <c r="S33" s="1085">
        <v>4</v>
      </c>
      <c r="T33" s="1086">
        <v>7.5471698113207544E-2</v>
      </c>
      <c r="U33" s="1085">
        <v>1</v>
      </c>
      <c r="V33" s="1086">
        <v>3.8461538461538464E-2</v>
      </c>
      <c r="W33" s="1085">
        <v>2</v>
      </c>
      <c r="X33" s="1086">
        <v>0.13333333333333333</v>
      </c>
      <c r="Y33" s="1085">
        <v>2</v>
      </c>
      <c r="Z33" s="1086">
        <v>0.15384615384615385</v>
      </c>
      <c r="AA33" s="1085">
        <v>3</v>
      </c>
      <c r="AB33" s="1087">
        <v>0.5</v>
      </c>
    </row>
    <row r="34" spans="2:28" ht="24">
      <c r="B34" s="1064" t="s">
        <v>1187</v>
      </c>
      <c r="C34" s="1085">
        <v>8</v>
      </c>
      <c r="D34" s="1086">
        <v>7.0796460176991149E-2</v>
      </c>
      <c r="E34" s="1085">
        <v>3</v>
      </c>
      <c r="F34" s="1086">
        <v>0.15</v>
      </c>
      <c r="G34" s="1085">
        <v>0</v>
      </c>
      <c r="H34" s="1086">
        <v>0</v>
      </c>
      <c r="I34" s="1085">
        <v>5</v>
      </c>
      <c r="J34" s="1086">
        <v>8.3333333333333315E-2</v>
      </c>
      <c r="K34" s="1085">
        <v>0</v>
      </c>
      <c r="L34" s="1086">
        <v>0</v>
      </c>
      <c r="M34" s="1085">
        <v>2</v>
      </c>
      <c r="N34" s="1086">
        <v>0.1</v>
      </c>
      <c r="O34" s="1085">
        <v>1</v>
      </c>
      <c r="P34" s="1086">
        <v>2.3809523809523808E-2</v>
      </c>
      <c r="Q34" s="1085">
        <v>5</v>
      </c>
      <c r="R34" s="1086">
        <v>9.8039215686274522E-2</v>
      </c>
      <c r="S34" s="1085">
        <v>5</v>
      </c>
      <c r="T34" s="1086">
        <v>9.4339622641509441E-2</v>
      </c>
      <c r="U34" s="1085">
        <v>2</v>
      </c>
      <c r="V34" s="1086">
        <v>7.6923076923076927E-2</v>
      </c>
      <c r="W34" s="1085">
        <v>0</v>
      </c>
      <c r="X34" s="1086">
        <v>0</v>
      </c>
      <c r="Y34" s="1085">
        <v>1</v>
      </c>
      <c r="Z34" s="1086">
        <v>7.6923076923076927E-2</v>
      </c>
      <c r="AA34" s="1085">
        <v>0</v>
      </c>
      <c r="AB34" s="1087">
        <v>0</v>
      </c>
    </row>
    <row r="35" spans="2:28" ht="29.25" customHeight="1">
      <c r="B35" s="1064" t="s">
        <v>1188</v>
      </c>
      <c r="C35" s="1085">
        <v>18</v>
      </c>
      <c r="D35" s="1086">
        <v>0.15929203539823009</v>
      </c>
      <c r="E35" s="1085">
        <v>2</v>
      </c>
      <c r="F35" s="1086">
        <v>0.1</v>
      </c>
      <c r="G35" s="1085">
        <v>4</v>
      </c>
      <c r="H35" s="1086">
        <v>0.21052631578947367</v>
      </c>
      <c r="I35" s="1085">
        <v>12</v>
      </c>
      <c r="J35" s="1086">
        <v>0.2</v>
      </c>
      <c r="K35" s="1085">
        <v>0</v>
      </c>
      <c r="L35" s="1086">
        <v>0</v>
      </c>
      <c r="M35" s="1085">
        <v>3</v>
      </c>
      <c r="N35" s="1086">
        <v>0.15</v>
      </c>
      <c r="O35" s="1085">
        <v>9</v>
      </c>
      <c r="P35" s="1086">
        <v>0.21428571428571427</v>
      </c>
      <c r="Q35" s="1085">
        <v>6</v>
      </c>
      <c r="R35" s="1086">
        <v>0.1176470588235294</v>
      </c>
      <c r="S35" s="1085">
        <v>6</v>
      </c>
      <c r="T35" s="1086">
        <v>0.11320754716981134</v>
      </c>
      <c r="U35" s="1085">
        <v>7</v>
      </c>
      <c r="V35" s="1086">
        <v>0.26923076923076922</v>
      </c>
      <c r="W35" s="1085">
        <v>2</v>
      </c>
      <c r="X35" s="1086">
        <v>0.13333333333333333</v>
      </c>
      <c r="Y35" s="1085">
        <v>2</v>
      </c>
      <c r="Z35" s="1086">
        <v>0.15384615384615385</v>
      </c>
      <c r="AA35" s="1085">
        <v>1</v>
      </c>
      <c r="AB35" s="1087">
        <v>0.16666666666666663</v>
      </c>
    </row>
    <row r="36" spans="2:28" ht="15" customHeight="1">
      <c r="B36" s="1125" t="s">
        <v>238</v>
      </c>
      <c r="C36" s="1085">
        <v>31</v>
      </c>
      <c r="D36" s="1086">
        <v>0.27433628318584069</v>
      </c>
      <c r="E36" s="1085">
        <v>0</v>
      </c>
      <c r="F36" s="1086">
        <v>0</v>
      </c>
      <c r="G36" s="1085">
        <v>14</v>
      </c>
      <c r="H36" s="1086">
        <v>0.73684210526315785</v>
      </c>
      <c r="I36" s="1085">
        <v>3</v>
      </c>
      <c r="J36" s="1086">
        <v>0.05</v>
      </c>
      <c r="K36" s="1085">
        <v>14</v>
      </c>
      <c r="L36" s="1086">
        <v>1</v>
      </c>
      <c r="M36" s="1085">
        <v>8</v>
      </c>
      <c r="N36" s="1086">
        <v>0.4</v>
      </c>
      <c r="O36" s="1085">
        <v>13</v>
      </c>
      <c r="P36" s="1086">
        <v>0.30952380952380953</v>
      </c>
      <c r="Q36" s="1085">
        <v>10</v>
      </c>
      <c r="R36" s="1086">
        <v>0.19607843137254904</v>
      </c>
      <c r="S36" s="1085">
        <v>16</v>
      </c>
      <c r="T36" s="1086">
        <v>0.30188679245283018</v>
      </c>
      <c r="U36" s="1085">
        <v>5</v>
      </c>
      <c r="V36" s="1086">
        <v>0.19230769230769235</v>
      </c>
      <c r="W36" s="1085">
        <v>7</v>
      </c>
      <c r="X36" s="1086">
        <v>0.46666666666666662</v>
      </c>
      <c r="Y36" s="1085">
        <v>3</v>
      </c>
      <c r="Z36" s="1086">
        <v>0.23076923076923075</v>
      </c>
      <c r="AA36" s="1085">
        <v>0</v>
      </c>
      <c r="AB36" s="1087">
        <v>0</v>
      </c>
    </row>
    <row r="37" spans="2:28" ht="15" customHeight="1" thickBot="1">
      <c r="B37" s="1088" t="s">
        <v>1269</v>
      </c>
      <c r="C37" s="1089">
        <v>113</v>
      </c>
      <c r="D37" s="1090">
        <v>1</v>
      </c>
      <c r="E37" s="1089">
        <v>20</v>
      </c>
      <c r="F37" s="1090">
        <v>1</v>
      </c>
      <c r="G37" s="1089">
        <v>19</v>
      </c>
      <c r="H37" s="1090">
        <v>1</v>
      </c>
      <c r="I37" s="1089">
        <v>60</v>
      </c>
      <c r="J37" s="1090">
        <v>1</v>
      </c>
      <c r="K37" s="1089">
        <v>14</v>
      </c>
      <c r="L37" s="1090">
        <v>1</v>
      </c>
      <c r="M37" s="1089">
        <v>20</v>
      </c>
      <c r="N37" s="1090">
        <v>1</v>
      </c>
      <c r="O37" s="1089">
        <v>42</v>
      </c>
      <c r="P37" s="1090">
        <v>1</v>
      </c>
      <c r="Q37" s="1089">
        <v>51</v>
      </c>
      <c r="R37" s="1090">
        <v>1</v>
      </c>
      <c r="S37" s="1089">
        <v>53</v>
      </c>
      <c r="T37" s="1090">
        <v>1</v>
      </c>
      <c r="U37" s="1089">
        <v>26</v>
      </c>
      <c r="V37" s="1090">
        <v>1</v>
      </c>
      <c r="W37" s="1089">
        <v>15</v>
      </c>
      <c r="X37" s="1090">
        <v>1</v>
      </c>
      <c r="Y37" s="1089">
        <v>13</v>
      </c>
      <c r="Z37" s="1090">
        <v>1</v>
      </c>
      <c r="AA37" s="1089">
        <v>6</v>
      </c>
      <c r="AB37" s="1091">
        <v>1</v>
      </c>
    </row>
    <row r="38" spans="2:28" ht="12.95" customHeight="1" thickTop="1">
      <c r="B38" s="1756" t="s">
        <v>1457</v>
      </c>
      <c r="C38" s="1756"/>
      <c r="D38" s="1756"/>
      <c r="E38" s="1756"/>
      <c r="F38" s="1756"/>
      <c r="G38" s="1756"/>
      <c r="H38" s="1756"/>
      <c r="I38" s="1756"/>
      <c r="J38" s="1756"/>
      <c r="K38" s="1756"/>
      <c r="L38" s="1756"/>
      <c r="M38" s="1756"/>
      <c r="N38" s="1756"/>
      <c r="O38" s="1756"/>
      <c r="P38" s="1756"/>
      <c r="Q38" s="1756"/>
      <c r="R38" s="1756"/>
      <c r="S38" s="1756"/>
      <c r="T38" s="1756"/>
      <c r="U38" s="1756"/>
      <c r="V38" s="1756"/>
      <c r="W38" s="1756"/>
      <c r="X38" s="1756"/>
      <c r="Y38" s="1756"/>
      <c r="Z38" s="1756"/>
      <c r="AA38" s="1756"/>
      <c r="AB38" s="1756"/>
    </row>
    <row r="39" spans="2:28" ht="15" customHeight="1">
      <c r="B39" s="1151" t="s">
        <v>615</v>
      </c>
    </row>
    <row r="40" spans="2:28" ht="15" customHeight="1"/>
    <row r="41" spans="2:28" ht="60.95" customHeight="1" thickBot="1">
      <c r="B41" s="1796" t="s">
        <v>1173</v>
      </c>
      <c r="C41" s="1796"/>
      <c r="D41" s="1796"/>
      <c r="E41" s="1796"/>
      <c r="F41" s="1796"/>
      <c r="G41" s="1796"/>
      <c r="H41" s="1796"/>
      <c r="I41" s="1796"/>
      <c r="J41" s="1796"/>
      <c r="K41" s="1796"/>
      <c r="L41" s="1796"/>
      <c r="M41" s="1796"/>
      <c r="N41" s="1796"/>
      <c r="O41" s="1796"/>
      <c r="P41" s="1796"/>
      <c r="Q41" s="1796"/>
      <c r="R41" s="1796"/>
      <c r="S41" s="1796"/>
      <c r="T41" s="1796"/>
      <c r="U41" s="1796"/>
      <c r="V41" s="1796"/>
      <c r="W41" s="1796"/>
      <c r="X41" s="1796"/>
      <c r="Y41" s="1796"/>
      <c r="Z41" s="1796"/>
      <c r="AA41" s="1796"/>
      <c r="AB41" s="1796"/>
    </row>
    <row r="42" spans="2:28" ht="15" customHeight="1" thickTop="1">
      <c r="B42" s="1797"/>
      <c r="C42" s="1800" t="s">
        <v>44</v>
      </c>
      <c r="D42" s="1800"/>
      <c r="E42" s="1800" t="s">
        <v>123</v>
      </c>
      <c r="F42" s="1800"/>
      <c r="G42" s="1800"/>
      <c r="H42" s="1800"/>
      <c r="I42" s="1800"/>
      <c r="J42" s="1800"/>
      <c r="K42" s="1800"/>
      <c r="L42" s="1800"/>
      <c r="M42" s="1800" t="s">
        <v>124</v>
      </c>
      <c r="N42" s="1800"/>
      <c r="O42" s="1800"/>
      <c r="P42" s="1800"/>
      <c r="Q42" s="1800"/>
      <c r="R42" s="1800"/>
      <c r="S42" s="1800" t="s">
        <v>45</v>
      </c>
      <c r="T42" s="1800"/>
      <c r="U42" s="1800"/>
      <c r="V42" s="1800"/>
      <c r="W42" s="1800"/>
      <c r="X42" s="1800"/>
      <c r="Y42" s="1800"/>
      <c r="Z42" s="1800"/>
      <c r="AA42" s="1800"/>
      <c r="AB42" s="1801"/>
    </row>
    <row r="43" spans="2:28" ht="27.95" customHeight="1">
      <c r="B43" s="1798"/>
      <c r="C43" s="1793" t="s">
        <v>127</v>
      </c>
      <c r="D43" s="1793" t="s">
        <v>128</v>
      </c>
      <c r="E43" s="1793" t="s">
        <v>46</v>
      </c>
      <c r="F43" s="1793"/>
      <c r="G43" s="1793" t="s">
        <v>1078</v>
      </c>
      <c r="H43" s="1793"/>
      <c r="I43" s="1793" t="s">
        <v>1077</v>
      </c>
      <c r="J43" s="1793"/>
      <c r="K43" s="1793" t="s">
        <v>1098</v>
      </c>
      <c r="L43" s="1793"/>
      <c r="M43" s="1793" t="s">
        <v>48</v>
      </c>
      <c r="N43" s="1793"/>
      <c r="O43" s="1793" t="s">
        <v>49</v>
      </c>
      <c r="P43" s="1793"/>
      <c r="Q43" s="1793" t="s">
        <v>1441</v>
      </c>
      <c r="R43" s="1793"/>
      <c r="S43" s="1793" t="s">
        <v>1065</v>
      </c>
      <c r="T43" s="1793"/>
      <c r="U43" s="1793" t="s">
        <v>1066</v>
      </c>
      <c r="V43" s="1793"/>
      <c r="W43" s="1793" t="s">
        <v>1067</v>
      </c>
      <c r="X43" s="1793"/>
      <c r="Y43" s="1793" t="s">
        <v>125</v>
      </c>
      <c r="Z43" s="1793"/>
      <c r="AA43" s="1793" t="s">
        <v>47</v>
      </c>
      <c r="AB43" s="1794"/>
    </row>
    <row r="44" spans="2:28" ht="15" customHeight="1">
      <c r="B44" s="1799"/>
      <c r="C44" s="1793"/>
      <c r="D44" s="1793"/>
      <c r="E44" s="1119" t="s">
        <v>127</v>
      </c>
      <c r="F44" s="1119" t="s">
        <v>128</v>
      </c>
      <c r="G44" s="1119" t="s">
        <v>127</v>
      </c>
      <c r="H44" s="1119" t="s">
        <v>128</v>
      </c>
      <c r="I44" s="1119" t="s">
        <v>127</v>
      </c>
      <c r="J44" s="1119" t="s">
        <v>128</v>
      </c>
      <c r="K44" s="1119" t="s">
        <v>127</v>
      </c>
      <c r="L44" s="1119" t="s">
        <v>128</v>
      </c>
      <c r="M44" s="1119" t="s">
        <v>127</v>
      </c>
      <c r="N44" s="1119" t="s">
        <v>128</v>
      </c>
      <c r="O44" s="1119" t="s">
        <v>127</v>
      </c>
      <c r="P44" s="1119" t="s">
        <v>128</v>
      </c>
      <c r="Q44" s="1119" t="s">
        <v>127</v>
      </c>
      <c r="R44" s="1119" t="s">
        <v>128</v>
      </c>
      <c r="S44" s="1119" t="s">
        <v>127</v>
      </c>
      <c r="T44" s="1119" t="s">
        <v>128</v>
      </c>
      <c r="U44" s="1119" t="s">
        <v>127</v>
      </c>
      <c r="V44" s="1119" t="s">
        <v>128</v>
      </c>
      <c r="W44" s="1119" t="s">
        <v>127</v>
      </c>
      <c r="X44" s="1119" t="s">
        <v>128</v>
      </c>
      <c r="Y44" s="1119" t="s">
        <v>127</v>
      </c>
      <c r="Z44" s="1119" t="s">
        <v>128</v>
      </c>
      <c r="AA44" s="1119" t="s">
        <v>127</v>
      </c>
      <c r="AB44" s="1120" t="s">
        <v>128</v>
      </c>
    </row>
    <row r="45" spans="2:28" ht="57" customHeight="1">
      <c r="B45" s="1121" t="s">
        <v>333</v>
      </c>
      <c r="C45" s="1122">
        <v>45</v>
      </c>
      <c r="D45" s="1123">
        <v>0.39823008849557523</v>
      </c>
      <c r="E45" s="1122">
        <v>13</v>
      </c>
      <c r="F45" s="1123">
        <v>0.65</v>
      </c>
      <c r="G45" s="1122">
        <v>0</v>
      </c>
      <c r="H45" s="1123">
        <v>0</v>
      </c>
      <c r="I45" s="1122">
        <v>32</v>
      </c>
      <c r="J45" s="1123">
        <v>0.53333333333333333</v>
      </c>
      <c r="K45" s="1122">
        <v>0</v>
      </c>
      <c r="L45" s="1123">
        <v>0</v>
      </c>
      <c r="M45" s="1122">
        <v>7</v>
      </c>
      <c r="N45" s="1123">
        <v>0.35</v>
      </c>
      <c r="O45" s="1122">
        <v>11</v>
      </c>
      <c r="P45" s="1123">
        <v>0.26190476190476192</v>
      </c>
      <c r="Q45" s="1122">
        <v>27</v>
      </c>
      <c r="R45" s="1123">
        <v>0.52941176470588236</v>
      </c>
      <c r="S45" s="1122">
        <v>19</v>
      </c>
      <c r="T45" s="1123">
        <v>0.35849056603773582</v>
      </c>
      <c r="U45" s="1122">
        <v>12</v>
      </c>
      <c r="V45" s="1123">
        <v>0.46153846153846151</v>
      </c>
      <c r="W45" s="1122">
        <v>4</v>
      </c>
      <c r="X45" s="1123">
        <v>0.26666666666666666</v>
      </c>
      <c r="Y45" s="1122">
        <v>7</v>
      </c>
      <c r="Z45" s="1123">
        <v>0.53846153846153844</v>
      </c>
      <c r="AA45" s="1122">
        <v>3</v>
      </c>
      <c r="AB45" s="1124">
        <v>0.5</v>
      </c>
    </row>
    <row r="46" spans="2:28" ht="57" customHeight="1">
      <c r="B46" s="1125" t="s">
        <v>334</v>
      </c>
      <c r="C46" s="1126">
        <v>22</v>
      </c>
      <c r="D46" s="1127">
        <v>0.19469026548672566</v>
      </c>
      <c r="E46" s="1126">
        <v>4</v>
      </c>
      <c r="F46" s="1127">
        <v>0.2</v>
      </c>
      <c r="G46" s="1126">
        <v>1</v>
      </c>
      <c r="H46" s="1127">
        <v>5.2631578947368418E-2</v>
      </c>
      <c r="I46" s="1126">
        <v>17</v>
      </c>
      <c r="J46" s="1127">
        <v>0.28333333333333333</v>
      </c>
      <c r="K46" s="1126">
        <v>0</v>
      </c>
      <c r="L46" s="1127">
        <v>0</v>
      </c>
      <c r="M46" s="1126">
        <v>3</v>
      </c>
      <c r="N46" s="1127">
        <v>0.15</v>
      </c>
      <c r="O46" s="1126">
        <v>9</v>
      </c>
      <c r="P46" s="1127">
        <v>0.21428571428571427</v>
      </c>
      <c r="Q46" s="1126">
        <v>10</v>
      </c>
      <c r="R46" s="1127">
        <v>0.19607843137254904</v>
      </c>
      <c r="S46" s="1126">
        <v>10</v>
      </c>
      <c r="T46" s="1127">
        <v>0.18867924528301888</v>
      </c>
      <c r="U46" s="1126">
        <v>8</v>
      </c>
      <c r="V46" s="1127">
        <v>0.30769230769230771</v>
      </c>
      <c r="W46" s="1126">
        <v>2</v>
      </c>
      <c r="X46" s="1127">
        <v>0.13333333333333333</v>
      </c>
      <c r="Y46" s="1126">
        <v>1</v>
      </c>
      <c r="Z46" s="1127">
        <v>7.6923076923076927E-2</v>
      </c>
      <c r="AA46" s="1126">
        <v>1</v>
      </c>
      <c r="AB46" s="1128">
        <v>0.16666666666666663</v>
      </c>
    </row>
    <row r="47" spans="2:28" ht="45" customHeight="1">
      <c r="B47" s="1125" t="s">
        <v>335</v>
      </c>
      <c r="C47" s="1126">
        <v>15</v>
      </c>
      <c r="D47" s="1127">
        <v>0.13274336283185842</v>
      </c>
      <c r="E47" s="1126">
        <v>3</v>
      </c>
      <c r="F47" s="1127">
        <v>0.15</v>
      </c>
      <c r="G47" s="1126">
        <v>4</v>
      </c>
      <c r="H47" s="1127">
        <v>0.21052631578947367</v>
      </c>
      <c r="I47" s="1126">
        <v>8</v>
      </c>
      <c r="J47" s="1127">
        <v>0.13333333333333333</v>
      </c>
      <c r="K47" s="1126">
        <v>0</v>
      </c>
      <c r="L47" s="1127">
        <v>0</v>
      </c>
      <c r="M47" s="1126">
        <v>2</v>
      </c>
      <c r="N47" s="1127">
        <v>0.1</v>
      </c>
      <c r="O47" s="1126">
        <v>9</v>
      </c>
      <c r="P47" s="1127">
        <v>0.21428571428571427</v>
      </c>
      <c r="Q47" s="1126">
        <v>4</v>
      </c>
      <c r="R47" s="1127">
        <v>7.8431372549019607E-2</v>
      </c>
      <c r="S47" s="1126">
        <v>8</v>
      </c>
      <c r="T47" s="1127">
        <v>0.15094339622641509</v>
      </c>
      <c r="U47" s="1126">
        <v>1</v>
      </c>
      <c r="V47" s="1127">
        <v>3.8461538461538464E-2</v>
      </c>
      <c r="W47" s="1126">
        <v>2</v>
      </c>
      <c r="X47" s="1127">
        <v>0.13333333333333333</v>
      </c>
      <c r="Y47" s="1126">
        <v>2</v>
      </c>
      <c r="Z47" s="1127">
        <v>0.15384615384615385</v>
      </c>
      <c r="AA47" s="1126">
        <v>2</v>
      </c>
      <c r="AB47" s="1128">
        <v>0.33333333333333326</v>
      </c>
    </row>
    <row r="48" spans="2:28" ht="15" customHeight="1">
      <c r="B48" s="1125" t="s">
        <v>238</v>
      </c>
      <c r="C48" s="1126">
        <v>31</v>
      </c>
      <c r="D48" s="1127">
        <v>0.27433628318584069</v>
      </c>
      <c r="E48" s="1126">
        <v>0</v>
      </c>
      <c r="F48" s="1127">
        <v>0</v>
      </c>
      <c r="G48" s="1126">
        <v>14</v>
      </c>
      <c r="H48" s="1127">
        <v>0.73684210526315785</v>
      </c>
      <c r="I48" s="1126">
        <v>3</v>
      </c>
      <c r="J48" s="1127">
        <v>0.05</v>
      </c>
      <c r="K48" s="1126">
        <v>14</v>
      </c>
      <c r="L48" s="1127">
        <v>1</v>
      </c>
      <c r="M48" s="1126">
        <v>8</v>
      </c>
      <c r="N48" s="1127">
        <v>0.4</v>
      </c>
      <c r="O48" s="1126">
        <v>13</v>
      </c>
      <c r="P48" s="1127">
        <v>0.30952380952380953</v>
      </c>
      <c r="Q48" s="1126">
        <v>10</v>
      </c>
      <c r="R48" s="1127">
        <v>0.19607843137254904</v>
      </c>
      <c r="S48" s="1126">
        <v>16</v>
      </c>
      <c r="T48" s="1127">
        <v>0.30188679245283018</v>
      </c>
      <c r="U48" s="1126">
        <v>5</v>
      </c>
      <c r="V48" s="1127">
        <v>0.19230769230769235</v>
      </c>
      <c r="W48" s="1126">
        <v>7</v>
      </c>
      <c r="X48" s="1127">
        <v>0.46666666666666662</v>
      </c>
      <c r="Y48" s="1126">
        <v>3</v>
      </c>
      <c r="Z48" s="1127">
        <v>0.23076923076923075</v>
      </c>
      <c r="AA48" s="1126">
        <v>0</v>
      </c>
      <c r="AB48" s="1128">
        <v>0</v>
      </c>
    </row>
    <row r="49" spans="2:28" ht="15" customHeight="1" thickBot="1">
      <c r="B49" s="1129" t="s">
        <v>1269</v>
      </c>
      <c r="C49" s="1130">
        <v>113</v>
      </c>
      <c r="D49" s="1131">
        <v>1</v>
      </c>
      <c r="E49" s="1130">
        <v>20</v>
      </c>
      <c r="F49" s="1131">
        <v>1</v>
      </c>
      <c r="G49" s="1130">
        <v>19</v>
      </c>
      <c r="H49" s="1131">
        <v>1</v>
      </c>
      <c r="I49" s="1130">
        <v>60</v>
      </c>
      <c r="J49" s="1131">
        <v>1</v>
      </c>
      <c r="K49" s="1130">
        <v>14</v>
      </c>
      <c r="L49" s="1131">
        <v>1</v>
      </c>
      <c r="M49" s="1130">
        <v>20</v>
      </c>
      <c r="N49" s="1131">
        <v>1</v>
      </c>
      <c r="O49" s="1130">
        <v>42</v>
      </c>
      <c r="P49" s="1131">
        <v>1</v>
      </c>
      <c r="Q49" s="1130">
        <v>51</v>
      </c>
      <c r="R49" s="1131">
        <v>1</v>
      </c>
      <c r="S49" s="1130">
        <v>53</v>
      </c>
      <c r="T49" s="1131">
        <v>1</v>
      </c>
      <c r="U49" s="1130">
        <v>26</v>
      </c>
      <c r="V49" s="1131">
        <v>1</v>
      </c>
      <c r="W49" s="1130">
        <v>15</v>
      </c>
      <c r="X49" s="1131">
        <v>1</v>
      </c>
      <c r="Y49" s="1130">
        <v>13</v>
      </c>
      <c r="Z49" s="1131">
        <v>1</v>
      </c>
      <c r="AA49" s="1130">
        <v>6</v>
      </c>
      <c r="AB49" s="1132">
        <v>1</v>
      </c>
    </row>
    <row r="50" spans="2:28" ht="26.25" customHeight="1" thickTop="1">
      <c r="B50" s="1795" t="s">
        <v>1457</v>
      </c>
      <c r="C50" s="1795"/>
      <c r="D50" s="1795"/>
      <c r="E50" s="1795"/>
      <c r="F50" s="1795"/>
      <c r="G50" s="1795"/>
      <c r="H50" s="1795"/>
      <c r="I50" s="1795"/>
      <c r="J50" s="1795"/>
      <c r="K50" s="1795"/>
      <c r="L50" s="1795"/>
      <c r="M50" s="1795"/>
      <c r="N50" s="1795"/>
      <c r="O50" s="1795"/>
      <c r="P50" s="1795"/>
      <c r="Q50" s="1795"/>
      <c r="R50" s="1795"/>
      <c r="S50" s="1795"/>
      <c r="T50" s="1795"/>
      <c r="U50" s="1795"/>
      <c r="V50" s="1795"/>
      <c r="W50" s="1795"/>
      <c r="X50" s="1795"/>
      <c r="Y50" s="1795"/>
      <c r="Z50" s="1795"/>
      <c r="AA50" s="1795"/>
      <c r="AB50" s="1795"/>
    </row>
    <row r="51" spans="2:28">
      <c r="B51" s="1151" t="s">
        <v>615</v>
      </c>
    </row>
    <row r="52" spans="2:28" ht="60.95" customHeight="1" thickBot="1">
      <c r="B52" s="1796" t="s">
        <v>483</v>
      </c>
      <c r="C52" s="1796"/>
      <c r="D52" s="1796"/>
      <c r="E52" s="1796"/>
      <c r="F52" s="1796"/>
      <c r="G52" s="1796"/>
      <c r="H52" s="1796"/>
      <c r="I52" s="1796"/>
      <c r="J52" s="1796"/>
      <c r="K52" s="1796"/>
      <c r="L52" s="1796"/>
      <c r="M52" s="1796"/>
      <c r="N52" s="1796"/>
      <c r="O52" s="1796"/>
      <c r="P52" s="1796"/>
      <c r="Q52" s="1796"/>
      <c r="R52" s="1796"/>
      <c r="S52" s="1796"/>
      <c r="T52" s="1796"/>
      <c r="U52" s="1796"/>
      <c r="V52" s="1796"/>
      <c r="W52" s="1796"/>
      <c r="X52" s="1796"/>
      <c r="Y52" s="1796"/>
      <c r="Z52" s="1796"/>
      <c r="AA52" s="1796"/>
      <c r="AB52" s="1796"/>
    </row>
    <row r="53" spans="2:28" ht="15" customHeight="1" thickTop="1">
      <c r="B53" s="1797"/>
      <c r="C53" s="1800" t="s">
        <v>44</v>
      </c>
      <c r="D53" s="1800"/>
      <c r="E53" s="1800" t="s">
        <v>123</v>
      </c>
      <c r="F53" s="1800"/>
      <c r="G53" s="1800"/>
      <c r="H53" s="1800"/>
      <c r="I53" s="1800"/>
      <c r="J53" s="1800"/>
      <c r="K53" s="1800"/>
      <c r="L53" s="1800"/>
      <c r="M53" s="1800" t="s">
        <v>124</v>
      </c>
      <c r="N53" s="1800"/>
      <c r="O53" s="1800"/>
      <c r="P53" s="1800"/>
      <c r="Q53" s="1800"/>
      <c r="R53" s="1800"/>
      <c r="S53" s="1800" t="s">
        <v>45</v>
      </c>
      <c r="T53" s="1800"/>
      <c r="U53" s="1800"/>
      <c r="V53" s="1800"/>
      <c r="W53" s="1800"/>
      <c r="X53" s="1800"/>
      <c r="Y53" s="1800"/>
      <c r="Z53" s="1800"/>
      <c r="AA53" s="1800"/>
      <c r="AB53" s="1801"/>
    </row>
    <row r="54" spans="2:28" ht="27.95" customHeight="1">
      <c r="B54" s="1798"/>
      <c r="C54" s="1793" t="s">
        <v>127</v>
      </c>
      <c r="D54" s="1793" t="s">
        <v>128</v>
      </c>
      <c r="E54" s="1793" t="s">
        <v>46</v>
      </c>
      <c r="F54" s="1793"/>
      <c r="G54" s="1793" t="s">
        <v>1078</v>
      </c>
      <c r="H54" s="1793"/>
      <c r="I54" s="1793" t="s">
        <v>1077</v>
      </c>
      <c r="J54" s="1793"/>
      <c r="K54" s="1793" t="s">
        <v>1098</v>
      </c>
      <c r="L54" s="1793"/>
      <c r="M54" s="1793" t="s">
        <v>48</v>
      </c>
      <c r="N54" s="1793"/>
      <c r="O54" s="1793" t="s">
        <v>49</v>
      </c>
      <c r="P54" s="1793"/>
      <c r="Q54" s="1793" t="s">
        <v>1441</v>
      </c>
      <c r="R54" s="1793"/>
      <c r="S54" s="1793" t="s">
        <v>1065</v>
      </c>
      <c r="T54" s="1793"/>
      <c r="U54" s="1793" t="s">
        <v>1066</v>
      </c>
      <c r="V54" s="1793"/>
      <c r="W54" s="1793" t="s">
        <v>1067</v>
      </c>
      <c r="X54" s="1793"/>
      <c r="Y54" s="1793" t="s">
        <v>125</v>
      </c>
      <c r="Z54" s="1793"/>
      <c r="AA54" s="1793" t="s">
        <v>47</v>
      </c>
      <c r="AB54" s="1794"/>
    </row>
    <row r="55" spans="2:28" ht="15" customHeight="1">
      <c r="B55" s="1799"/>
      <c r="C55" s="1793"/>
      <c r="D55" s="1793"/>
      <c r="E55" s="1119" t="s">
        <v>127</v>
      </c>
      <c r="F55" s="1119" t="s">
        <v>128</v>
      </c>
      <c r="G55" s="1119" t="s">
        <v>127</v>
      </c>
      <c r="H55" s="1119" t="s">
        <v>128</v>
      </c>
      <c r="I55" s="1119" t="s">
        <v>127</v>
      </c>
      <c r="J55" s="1119" t="s">
        <v>128</v>
      </c>
      <c r="K55" s="1119" t="s">
        <v>127</v>
      </c>
      <c r="L55" s="1119" t="s">
        <v>128</v>
      </c>
      <c r="M55" s="1119" t="s">
        <v>127</v>
      </c>
      <c r="N55" s="1119" t="s">
        <v>128</v>
      </c>
      <c r="O55" s="1119" t="s">
        <v>127</v>
      </c>
      <c r="P55" s="1119" t="s">
        <v>128</v>
      </c>
      <c r="Q55" s="1119" t="s">
        <v>127</v>
      </c>
      <c r="R55" s="1119" t="s">
        <v>128</v>
      </c>
      <c r="S55" s="1119" t="s">
        <v>127</v>
      </c>
      <c r="T55" s="1119" t="s">
        <v>128</v>
      </c>
      <c r="U55" s="1119" t="s">
        <v>127</v>
      </c>
      <c r="V55" s="1119" t="s">
        <v>128</v>
      </c>
      <c r="W55" s="1119" t="s">
        <v>127</v>
      </c>
      <c r="X55" s="1119" t="s">
        <v>128</v>
      </c>
      <c r="Y55" s="1119" t="s">
        <v>127</v>
      </c>
      <c r="Z55" s="1119" t="s">
        <v>128</v>
      </c>
      <c r="AA55" s="1119" t="s">
        <v>127</v>
      </c>
      <c r="AB55" s="1120" t="s">
        <v>128</v>
      </c>
    </row>
    <row r="56" spans="2:28" ht="57" customHeight="1">
      <c r="B56" s="1121" t="s">
        <v>333</v>
      </c>
      <c r="C56" s="1122">
        <v>34</v>
      </c>
      <c r="D56" s="1123">
        <v>0.30088495575221241</v>
      </c>
      <c r="E56" s="1122">
        <v>13</v>
      </c>
      <c r="F56" s="1123">
        <v>0.65</v>
      </c>
      <c r="G56" s="1122">
        <v>0</v>
      </c>
      <c r="H56" s="1123">
        <v>0</v>
      </c>
      <c r="I56" s="1122">
        <v>21</v>
      </c>
      <c r="J56" s="1123">
        <v>0.35</v>
      </c>
      <c r="K56" s="1122">
        <v>0</v>
      </c>
      <c r="L56" s="1123">
        <v>0</v>
      </c>
      <c r="M56" s="1122">
        <v>6</v>
      </c>
      <c r="N56" s="1123">
        <v>0.3</v>
      </c>
      <c r="O56" s="1122">
        <v>11</v>
      </c>
      <c r="P56" s="1123">
        <v>0.26190476190476192</v>
      </c>
      <c r="Q56" s="1122">
        <v>17</v>
      </c>
      <c r="R56" s="1123">
        <v>0.33333333333333326</v>
      </c>
      <c r="S56" s="1122">
        <v>21</v>
      </c>
      <c r="T56" s="1123">
        <v>0.39622641509433959</v>
      </c>
      <c r="U56" s="1122">
        <v>5</v>
      </c>
      <c r="V56" s="1123">
        <v>0.19230769230769235</v>
      </c>
      <c r="W56" s="1122">
        <v>2</v>
      </c>
      <c r="X56" s="1123">
        <v>0.13333333333333333</v>
      </c>
      <c r="Y56" s="1122">
        <v>3</v>
      </c>
      <c r="Z56" s="1123">
        <v>0.23076923076923075</v>
      </c>
      <c r="AA56" s="1122">
        <v>3</v>
      </c>
      <c r="AB56" s="1124">
        <v>0.5</v>
      </c>
    </row>
    <row r="57" spans="2:28" ht="57" customHeight="1">
      <c r="B57" s="1125" t="s">
        <v>334</v>
      </c>
      <c r="C57" s="1126">
        <v>35</v>
      </c>
      <c r="D57" s="1127">
        <v>0.30973451327433627</v>
      </c>
      <c r="E57" s="1126">
        <v>6</v>
      </c>
      <c r="F57" s="1127">
        <v>0.3</v>
      </c>
      <c r="G57" s="1126">
        <v>0</v>
      </c>
      <c r="H57" s="1127">
        <v>0</v>
      </c>
      <c r="I57" s="1126">
        <v>29</v>
      </c>
      <c r="J57" s="1127">
        <v>0.48333333333333334</v>
      </c>
      <c r="K57" s="1126">
        <v>0</v>
      </c>
      <c r="L57" s="1127">
        <v>0</v>
      </c>
      <c r="M57" s="1126">
        <v>3</v>
      </c>
      <c r="N57" s="1127">
        <v>0.15</v>
      </c>
      <c r="O57" s="1126">
        <v>13</v>
      </c>
      <c r="P57" s="1127">
        <v>0.30952380952380953</v>
      </c>
      <c r="Q57" s="1126">
        <v>19</v>
      </c>
      <c r="R57" s="1127">
        <v>0.37254901960784315</v>
      </c>
      <c r="S57" s="1126">
        <v>9</v>
      </c>
      <c r="T57" s="1127">
        <v>0.169811320754717</v>
      </c>
      <c r="U57" s="1126">
        <v>15</v>
      </c>
      <c r="V57" s="1127">
        <v>0.57692307692307687</v>
      </c>
      <c r="W57" s="1126">
        <v>3</v>
      </c>
      <c r="X57" s="1127">
        <v>0.2</v>
      </c>
      <c r="Y57" s="1126">
        <v>6</v>
      </c>
      <c r="Z57" s="1127">
        <v>0.46153846153846151</v>
      </c>
      <c r="AA57" s="1126">
        <v>2</v>
      </c>
      <c r="AB57" s="1128">
        <v>0.33333333333333326</v>
      </c>
    </row>
    <row r="58" spans="2:28" ht="45" customHeight="1">
      <c r="B58" s="1125" t="s">
        <v>335</v>
      </c>
      <c r="C58" s="1126">
        <v>13</v>
      </c>
      <c r="D58" s="1127">
        <v>0.11504424778761062</v>
      </c>
      <c r="E58" s="1126">
        <v>1</v>
      </c>
      <c r="F58" s="1127">
        <v>0.05</v>
      </c>
      <c r="G58" s="1126">
        <v>5</v>
      </c>
      <c r="H58" s="1127">
        <v>0.26315789473684209</v>
      </c>
      <c r="I58" s="1126">
        <v>7</v>
      </c>
      <c r="J58" s="1127">
        <v>0.11666666666666665</v>
      </c>
      <c r="K58" s="1126">
        <v>0</v>
      </c>
      <c r="L58" s="1127">
        <v>0</v>
      </c>
      <c r="M58" s="1126">
        <v>3</v>
      </c>
      <c r="N58" s="1127">
        <v>0.15</v>
      </c>
      <c r="O58" s="1126">
        <v>5</v>
      </c>
      <c r="P58" s="1127">
        <v>0.11904761904761903</v>
      </c>
      <c r="Q58" s="1126">
        <v>5</v>
      </c>
      <c r="R58" s="1127">
        <v>9.8039215686274522E-2</v>
      </c>
      <c r="S58" s="1126">
        <v>7</v>
      </c>
      <c r="T58" s="1127">
        <v>0.13207547169811321</v>
      </c>
      <c r="U58" s="1126">
        <v>1</v>
      </c>
      <c r="V58" s="1127">
        <v>3.8461538461538464E-2</v>
      </c>
      <c r="W58" s="1126">
        <v>3</v>
      </c>
      <c r="X58" s="1127">
        <v>0.2</v>
      </c>
      <c r="Y58" s="1126">
        <v>1</v>
      </c>
      <c r="Z58" s="1127">
        <v>7.6923076923076927E-2</v>
      </c>
      <c r="AA58" s="1126">
        <v>1</v>
      </c>
      <c r="AB58" s="1128">
        <v>0.16666666666666663</v>
      </c>
    </row>
    <row r="59" spans="2:28" ht="15" customHeight="1">
      <c r="B59" s="1125" t="s">
        <v>238</v>
      </c>
      <c r="C59" s="1126">
        <v>31</v>
      </c>
      <c r="D59" s="1127">
        <v>0.27433628318584069</v>
      </c>
      <c r="E59" s="1126">
        <v>0</v>
      </c>
      <c r="F59" s="1127">
        <v>0</v>
      </c>
      <c r="G59" s="1126">
        <v>14</v>
      </c>
      <c r="H59" s="1127">
        <v>0.73684210526315785</v>
      </c>
      <c r="I59" s="1126">
        <v>3</v>
      </c>
      <c r="J59" s="1127">
        <v>0.05</v>
      </c>
      <c r="K59" s="1126">
        <v>14</v>
      </c>
      <c r="L59" s="1127">
        <v>1</v>
      </c>
      <c r="M59" s="1126">
        <v>8</v>
      </c>
      <c r="N59" s="1127">
        <v>0.4</v>
      </c>
      <c r="O59" s="1126">
        <v>13</v>
      </c>
      <c r="P59" s="1127">
        <v>0.30952380952380953</v>
      </c>
      <c r="Q59" s="1126">
        <v>10</v>
      </c>
      <c r="R59" s="1127">
        <v>0.19607843137254904</v>
      </c>
      <c r="S59" s="1126">
        <v>16</v>
      </c>
      <c r="T59" s="1127">
        <v>0.30188679245283018</v>
      </c>
      <c r="U59" s="1126">
        <v>5</v>
      </c>
      <c r="V59" s="1127">
        <v>0.19230769230769235</v>
      </c>
      <c r="W59" s="1126">
        <v>7</v>
      </c>
      <c r="X59" s="1127">
        <v>0.46666666666666662</v>
      </c>
      <c r="Y59" s="1126">
        <v>3</v>
      </c>
      <c r="Z59" s="1127">
        <v>0.23076923076923075</v>
      </c>
      <c r="AA59" s="1126">
        <v>0</v>
      </c>
      <c r="AB59" s="1128">
        <v>0</v>
      </c>
    </row>
    <row r="60" spans="2:28" ht="15" customHeight="1" thickBot="1">
      <c r="B60" s="1129" t="s">
        <v>1269</v>
      </c>
      <c r="C60" s="1130">
        <v>113</v>
      </c>
      <c r="D60" s="1131">
        <v>1</v>
      </c>
      <c r="E60" s="1130">
        <v>20</v>
      </c>
      <c r="F60" s="1131">
        <v>1</v>
      </c>
      <c r="G60" s="1130">
        <v>19</v>
      </c>
      <c r="H60" s="1131">
        <v>1</v>
      </c>
      <c r="I60" s="1130">
        <v>60</v>
      </c>
      <c r="J60" s="1131">
        <v>1</v>
      </c>
      <c r="K60" s="1130">
        <v>14</v>
      </c>
      <c r="L60" s="1131">
        <v>1</v>
      </c>
      <c r="M60" s="1130">
        <v>20</v>
      </c>
      <c r="N60" s="1131">
        <v>1</v>
      </c>
      <c r="O60" s="1130">
        <v>42</v>
      </c>
      <c r="P60" s="1131">
        <v>1</v>
      </c>
      <c r="Q60" s="1130">
        <v>51</v>
      </c>
      <c r="R60" s="1131">
        <v>1</v>
      </c>
      <c r="S60" s="1130">
        <v>53</v>
      </c>
      <c r="T60" s="1131">
        <v>1</v>
      </c>
      <c r="U60" s="1130">
        <v>26</v>
      </c>
      <c r="V60" s="1131">
        <v>1</v>
      </c>
      <c r="W60" s="1130">
        <v>15</v>
      </c>
      <c r="X60" s="1131">
        <v>1</v>
      </c>
      <c r="Y60" s="1130">
        <v>13</v>
      </c>
      <c r="Z60" s="1131">
        <v>1</v>
      </c>
      <c r="AA60" s="1130">
        <v>6</v>
      </c>
      <c r="AB60" s="1132">
        <v>1</v>
      </c>
    </row>
    <row r="61" spans="2:28" ht="12.95" customHeight="1" thickTop="1">
      <c r="B61" s="1795" t="s">
        <v>1457</v>
      </c>
      <c r="C61" s="1795"/>
      <c r="D61" s="1795"/>
      <c r="E61" s="1795"/>
      <c r="F61" s="1795"/>
      <c r="G61" s="1795"/>
      <c r="H61" s="1795"/>
      <c r="I61" s="1795"/>
      <c r="J61" s="1795"/>
      <c r="K61" s="1795"/>
      <c r="L61" s="1795"/>
      <c r="M61" s="1795"/>
      <c r="N61" s="1795"/>
      <c r="O61" s="1795"/>
      <c r="P61" s="1795"/>
      <c r="Q61" s="1795"/>
      <c r="R61" s="1795"/>
      <c r="S61" s="1795"/>
      <c r="T61" s="1795"/>
      <c r="U61" s="1795"/>
      <c r="V61" s="1795"/>
      <c r="W61" s="1795"/>
      <c r="X61" s="1795"/>
      <c r="Y61" s="1795"/>
      <c r="Z61" s="1795"/>
      <c r="AA61" s="1795"/>
      <c r="AB61" s="1795"/>
    </row>
    <row r="62" spans="2:28">
      <c r="B62" s="1151" t="s">
        <v>615</v>
      </c>
    </row>
    <row r="63" spans="2:28" ht="60.95" customHeight="1" thickBot="1">
      <c r="B63" s="1796" t="s">
        <v>1174</v>
      </c>
      <c r="C63" s="1796"/>
      <c r="D63" s="1796"/>
      <c r="E63" s="1796"/>
      <c r="F63" s="1796"/>
      <c r="G63" s="1796"/>
      <c r="H63" s="1796"/>
      <c r="I63" s="1796"/>
      <c r="J63" s="1796"/>
      <c r="K63" s="1796"/>
      <c r="L63" s="1796"/>
      <c r="M63" s="1796"/>
      <c r="N63" s="1796"/>
      <c r="O63" s="1796"/>
      <c r="P63" s="1796"/>
      <c r="Q63" s="1796"/>
      <c r="R63" s="1796"/>
      <c r="S63" s="1796"/>
      <c r="T63" s="1796"/>
      <c r="U63" s="1796"/>
      <c r="V63" s="1796"/>
      <c r="W63" s="1796"/>
      <c r="X63" s="1796"/>
      <c r="Y63" s="1796"/>
      <c r="Z63" s="1796"/>
      <c r="AA63" s="1796"/>
      <c r="AB63" s="1796"/>
    </row>
    <row r="64" spans="2:28" ht="15" customHeight="1" thickTop="1">
      <c r="B64" s="1797"/>
      <c r="C64" s="1800" t="s">
        <v>44</v>
      </c>
      <c r="D64" s="1800"/>
      <c r="E64" s="1800" t="s">
        <v>123</v>
      </c>
      <c r="F64" s="1800"/>
      <c r="G64" s="1800"/>
      <c r="H64" s="1800"/>
      <c r="I64" s="1800"/>
      <c r="J64" s="1800"/>
      <c r="K64" s="1800"/>
      <c r="L64" s="1800"/>
      <c r="M64" s="1800" t="s">
        <v>124</v>
      </c>
      <c r="N64" s="1800"/>
      <c r="O64" s="1800"/>
      <c r="P64" s="1800"/>
      <c r="Q64" s="1800"/>
      <c r="R64" s="1800"/>
      <c r="S64" s="1800" t="s">
        <v>45</v>
      </c>
      <c r="T64" s="1800"/>
      <c r="U64" s="1800"/>
      <c r="V64" s="1800"/>
      <c r="W64" s="1800"/>
      <c r="X64" s="1800"/>
      <c r="Y64" s="1800"/>
      <c r="Z64" s="1800"/>
      <c r="AA64" s="1800"/>
      <c r="AB64" s="1801"/>
    </row>
    <row r="65" spans="2:28" ht="27.95" customHeight="1">
      <c r="B65" s="1798"/>
      <c r="C65" s="1793" t="s">
        <v>127</v>
      </c>
      <c r="D65" s="1793" t="s">
        <v>128</v>
      </c>
      <c r="E65" s="1793" t="s">
        <v>46</v>
      </c>
      <c r="F65" s="1793"/>
      <c r="G65" s="1793" t="s">
        <v>1078</v>
      </c>
      <c r="H65" s="1793"/>
      <c r="I65" s="1793" t="s">
        <v>1077</v>
      </c>
      <c r="J65" s="1793"/>
      <c r="K65" s="1793" t="s">
        <v>1098</v>
      </c>
      <c r="L65" s="1793"/>
      <c r="M65" s="1793" t="s">
        <v>48</v>
      </c>
      <c r="N65" s="1793"/>
      <c r="O65" s="1793" t="s">
        <v>49</v>
      </c>
      <c r="P65" s="1793"/>
      <c r="Q65" s="1793" t="s">
        <v>1441</v>
      </c>
      <c r="R65" s="1793"/>
      <c r="S65" s="1793" t="s">
        <v>1065</v>
      </c>
      <c r="T65" s="1793"/>
      <c r="U65" s="1793" t="s">
        <v>1066</v>
      </c>
      <c r="V65" s="1793"/>
      <c r="W65" s="1793" t="s">
        <v>1067</v>
      </c>
      <c r="X65" s="1793"/>
      <c r="Y65" s="1793" t="s">
        <v>125</v>
      </c>
      <c r="Z65" s="1793"/>
      <c r="AA65" s="1793" t="s">
        <v>47</v>
      </c>
      <c r="AB65" s="1794"/>
    </row>
    <row r="66" spans="2:28" ht="15" customHeight="1">
      <c r="B66" s="1799"/>
      <c r="C66" s="1793"/>
      <c r="D66" s="1793"/>
      <c r="E66" s="1119" t="s">
        <v>127</v>
      </c>
      <c r="F66" s="1119" t="s">
        <v>128</v>
      </c>
      <c r="G66" s="1119" t="s">
        <v>127</v>
      </c>
      <c r="H66" s="1119" t="s">
        <v>128</v>
      </c>
      <c r="I66" s="1119" t="s">
        <v>127</v>
      </c>
      <c r="J66" s="1119" t="s">
        <v>128</v>
      </c>
      <c r="K66" s="1119" t="s">
        <v>127</v>
      </c>
      <c r="L66" s="1119" t="s">
        <v>128</v>
      </c>
      <c r="M66" s="1119" t="s">
        <v>127</v>
      </c>
      <c r="N66" s="1119" t="s">
        <v>128</v>
      </c>
      <c r="O66" s="1119" t="s">
        <v>127</v>
      </c>
      <c r="P66" s="1119" t="s">
        <v>128</v>
      </c>
      <c r="Q66" s="1119" t="s">
        <v>127</v>
      </c>
      <c r="R66" s="1119" t="s">
        <v>128</v>
      </c>
      <c r="S66" s="1119" t="s">
        <v>127</v>
      </c>
      <c r="T66" s="1119" t="s">
        <v>128</v>
      </c>
      <c r="U66" s="1119" t="s">
        <v>127</v>
      </c>
      <c r="V66" s="1119" t="s">
        <v>128</v>
      </c>
      <c r="W66" s="1119" t="s">
        <v>127</v>
      </c>
      <c r="X66" s="1119" t="s">
        <v>128</v>
      </c>
      <c r="Y66" s="1119" t="s">
        <v>127</v>
      </c>
      <c r="Z66" s="1119" t="s">
        <v>128</v>
      </c>
      <c r="AA66" s="1119" t="s">
        <v>127</v>
      </c>
      <c r="AB66" s="1120" t="s">
        <v>128</v>
      </c>
    </row>
    <row r="67" spans="2:28" ht="57" customHeight="1">
      <c r="B67" s="1121" t="s">
        <v>333</v>
      </c>
      <c r="C67" s="1122">
        <v>32</v>
      </c>
      <c r="D67" s="1123">
        <v>0.2831858407079646</v>
      </c>
      <c r="E67" s="1122">
        <v>11</v>
      </c>
      <c r="F67" s="1123">
        <v>0.55000000000000004</v>
      </c>
      <c r="G67" s="1122">
        <v>1</v>
      </c>
      <c r="H67" s="1123">
        <v>5.2631578947368418E-2</v>
      </c>
      <c r="I67" s="1122">
        <v>20</v>
      </c>
      <c r="J67" s="1123">
        <v>0.33333333333333326</v>
      </c>
      <c r="K67" s="1122">
        <v>0</v>
      </c>
      <c r="L67" s="1123">
        <v>0</v>
      </c>
      <c r="M67" s="1122">
        <v>5</v>
      </c>
      <c r="N67" s="1123">
        <v>0.25</v>
      </c>
      <c r="O67" s="1122">
        <v>9</v>
      </c>
      <c r="P67" s="1123">
        <v>0.21428571428571427</v>
      </c>
      <c r="Q67" s="1122">
        <v>18</v>
      </c>
      <c r="R67" s="1123">
        <v>0.35294117647058826</v>
      </c>
      <c r="S67" s="1122">
        <v>14</v>
      </c>
      <c r="T67" s="1123">
        <v>0.26415094339622641</v>
      </c>
      <c r="U67" s="1122">
        <v>9</v>
      </c>
      <c r="V67" s="1123">
        <v>0.34615384615384615</v>
      </c>
      <c r="W67" s="1122">
        <v>2</v>
      </c>
      <c r="X67" s="1123">
        <v>0.13333333333333333</v>
      </c>
      <c r="Y67" s="1122">
        <v>3</v>
      </c>
      <c r="Z67" s="1123">
        <v>0.23076923076923075</v>
      </c>
      <c r="AA67" s="1122">
        <v>4</v>
      </c>
      <c r="AB67" s="1124">
        <v>0.66666666666666652</v>
      </c>
    </row>
    <row r="68" spans="2:28" ht="57" customHeight="1">
      <c r="B68" s="1125" t="s">
        <v>334</v>
      </c>
      <c r="C68" s="1126">
        <v>24</v>
      </c>
      <c r="D68" s="1127">
        <v>0.21238938053097345</v>
      </c>
      <c r="E68" s="1126">
        <v>6</v>
      </c>
      <c r="F68" s="1127">
        <v>0.3</v>
      </c>
      <c r="G68" s="1126">
        <v>1</v>
      </c>
      <c r="H68" s="1127">
        <v>5.2631578947368418E-2</v>
      </c>
      <c r="I68" s="1126">
        <v>17</v>
      </c>
      <c r="J68" s="1127">
        <v>0.28333333333333333</v>
      </c>
      <c r="K68" s="1126">
        <v>0</v>
      </c>
      <c r="L68" s="1127">
        <v>0</v>
      </c>
      <c r="M68" s="1126">
        <v>3</v>
      </c>
      <c r="N68" s="1127">
        <v>0.15</v>
      </c>
      <c r="O68" s="1126">
        <v>9</v>
      </c>
      <c r="P68" s="1127">
        <v>0.21428571428571427</v>
      </c>
      <c r="Q68" s="1126">
        <v>12</v>
      </c>
      <c r="R68" s="1127">
        <v>0.23529411764705879</v>
      </c>
      <c r="S68" s="1126">
        <v>13</v>
      </c>
      <c r="T68" s="1127">
        <v>0.24528301886792453</v>
      </c>
      <c r="U68" s="1126">
        <v>5</v>
      </c>
      <c r="V68" s="1127">
        <v>0.19230769230769235</v>
      </c>
      <c r="W68" s="1126">
        <v>0</v>
      </c>
      <c r="X68" s="1127">
        <v>0</v>
      </c>
      <c r="Y68" s="1126">
        <v>5</v>
      </c>
      <c r="Z68" s="1127">
        <v>0.38461538461538469</v>
      </c>
      <c r="AA68" s="1126">
        <v>1</v>
      </c>
      <c r="AB68" s="1128">
        <v>0.16666666666666663</v>
      </c>
    </row>
    <row r="69" spans="2:28" ht="45" customHeight="1">
      <c r="B69" s="1125" t="s">
        <v>335</v>
      </c>
      <c r="C69" s="1126">
        <v>26</v>
      </c>
      <c r="D69" s="1127">
        <v>0.23008849557522124</v>
      </c>
      <c r="E69" s="1126">
        <v>3</v>
      </c>
      <c r="F69" s="1127">
        <v>0.15</v>
      </c>
      <c r="G69" s="1126">
        <v>3</v>
      </c>
      <c r="H69" s="1127">
        <v>0.15789473684210525</v>
      </c>
      <c r="I69" s="1126">
        <v>20</v>
      </c>
      <c r="J69" s="1127">
        <v>0.33333333333333326</v>
      </c>
      <c r="K69" s="1126">
        <v>0</v>
      </c>
      <c r="L69" s="1127">
        <v>0</v>
      </c>
      <c r="M69" s="1126">
        <v>4</v>
      </c>
      <c r="N69" s="1127">
        <v>0.2</v>
      </c>
      <c r="O69" s="1126">
        <v>11</v>
      </c>
      <c r="P69" s="1127">
        <v>0.26190476190476192</v>
      </c>
      <c r="Q69" s="1126">
        <v>11</v>
      </c>
      <c r="R69" s="1127">
        <v>0.21568627450980393</v>
      </c>
      <c r="S69" s="1126">
        <v>10</v>
      </c>
      <c r="T69" s="1127">
        <v>0.18867924528301888</v>
      </c>
      <c r="U69" s="1126">
        <v>7</v>
      </c>
      <c r="V69" s="1127">
        <v>0.26923076923076922</v>
      </c>
      <c r="W69" s="1126">
        <v>6</v>
      </c>
      <c r="X69" s="1127">
        <v>0.4</v>
      </c>
      <c r="Y69" s="1126">
        <v>2</v>
      </c>
      <c r="Z69" s="1127">
        <v>0.15384615384615385</v>
      </c>
      <c r="AA69" s="1126">
        <v>1</v>
      </c>
      <c r="AB69" s="1128">
        <v>0.16666666666666663</v>
      </c>
    </row>
    <row r="70" spans="2:28" ht="15" customHeight="1">
      <c r="B70" s="1125" t="s">
        <v>238</v>
      </c>
      <c r="C70" s="1126">
        <v>31</v>
      </c>
      <c r="D70" s="1127">
        <v>0.27433628318584069</v>
      </c>
      <c r="E70" s="1126">
        <v>0</v>
      </c>
      <c r="F70" s="1127">
        <v>0</v>
      </c>
      <c r="G70" s="1126">
        <v>14</v>
      </c>
      <c r="H70" s="1127">
        <v>0.73684210526315785</v>
      </c>
      <c r="I70" s="1126">
        <v>3</v>
      </c>
      <c r="J70" s="1127">
        <v>0.05</v>
      </c>
      <c r="K70" s="1126">
        <v>14</v>
      </c>
      <c r="L70" s="1127">
        <v>1</v>
      </c>
      <c r="M70" s="1126">
        <v>8</v>
      </c>
      <c r="N70" s="1127">
        <v>0.4</v>
      </c>
      <c r="O70" s="1126">
        <v>13</v>
      </c>
      <c r="P70" s="1127">
        <v>0.30952380952380953</v>
      </c>
      <c r="Q70" s="1126">
        <v>10</v>
      </c>
      <c r="R70" s="1127">
        <v>0.19607843137254904</v>
      </c>
      <c r="S70" s="1126">
        <v>16</v>
      </c>
      <c r="T70" s="1127">
        <v>0.30188679245283018</v>
      </c>
      <c r="U70" s="1126">
        <v>5</v>
      </c>
      <c r="V70" s="1127">
        <v>0.19230769230769235</v>
      </c>
      <c r="W70" s="1126">
        <v>7</v>
      </c>
      <c r="X70" s="1127">
        <v>0.46666666666666662</v>
      </c>
      <c r="Y70" s="1126">
        <v>3</v>
      </c>
      <c r="Z70" s="1127">
        <v>0.23076923076923075</v>
      </c>
      <c r="AA70" s="1126">
        <v>0</v>
      </c>
      <c r="AB70" s="1128">
        <v>0</v>
      </c>
    </row>
    <row r="71" spans="2:28" ht="15" customHeight="1" thickBot="1">
      <c r="B71" s="1129" t="s">
        <v>1269</v>
      </c>
      <c r="C71" s="1130">
        <v>113</v>
      </c>
      <c r="D71" s="1131">
        <v>1</v>
      </c>
      <c r="E71" s="1130">
        <v>20</v>
      </c>
      <c r="F71" s="1131">
        <v>1</v>
      </c>
      <c r="G71" s="1130">
        <v>19</v>
      </c>
      <c r="H71" s="1131">
        <v>1</v>
      </c>
      <c r="I71" s="1130">
        <v>60</v>
      </c>
      <c r="J71" s="1131">
        <v>1</v>
      </c>
      <c r="K71" s="1130">
        <v>14</v>
      </c>
      <c r="L71" s="1131">
        <v>1</v>
      </c>
      <c r="M71" s="1130">
        <v>20</v>
      </c>
      <c r="N71" s="1131">
        <v>1</v>
      </c>
      <c r="O71" s="1130">
        <v>42</v>
      </c>
      <c r="P71" s="1131">
        <v>1</v>
      </c>
      <c r="Q71" s="1130">
        <v>51</v>
      </c>
      <c r="R71" s="1131">
        <v>1</v>
      </c>
      <c r="S71" s="1130">
        <v>53</v>
      </c>
      <c r="T71" s="1131">
        <v>1</v>
      </c>
      <c r="U71" s="1130">
        <v>26</v>
      </c>
      <c r="V71" s="1131">
        <v>1</v>
      </c>
      <c r="W71" s="1130">
        <v>15</v>
      </c>
      <c r="X71" s="1131">
        <v>1</v>
      </c>
      <c r="Y71" s="1130">
        <v>13</v>
      </c>
      <c r="Z71" s="1131">
        <v>1</v>
      </c>
      <c r="AA71" s="1130">
        <v>6</v>
      </c>
      <c r="AB71" s="1132">
        <v>1</v>
      </c>
    </row>
    <row r="72" spans="2:28" ht="12.95" customHeight="1" thickTop="1">
      <c r="B72" s="1795" t="s">
        <v>1457</v>
      </c>
      <c r="C72" s="1795"/>
      <c r="D72" s="1795"/>
      <c r="E72" s="1795"/>
      <c r="F72" s="1795"/>
      <c r="G72" s="1795"/>
      <c r="H72" s="1795"/>
      <c r="I72" s="1795"/>
      <c r="J72" s="1795"/>
      <c r="K72" s="1795"/>
      <c r="L72" s="1795"/>
      <c r="M72" s="1795"/>
      <c r="N72" s="1795"/>
      <c r="O72" s="1795"/>
      <c r="P72" s="1795"/>
      <c r="Q72" s="1795"/>
      <c r="R72" s="1795"/>
      <c r="S72" s="1795"/>
      <c r="T72" s="1795"/>
      <c r="U72" s="1795"/>
      <c r="V72" s="1795"/>
      <c r="W72" s="1795"/>
      <c r="X72" s="1795"/>
      <c r="Y72" s="1795"/>
      <c r="Z72" s="1795"/>
      <c r="AA72" s="1795"/>
      <c r="AB72" s="1795"/>
    </row>
    <row r="73" spans="2:28">
      <c r="B73" s="1151" t="s">
        <v>615</v>
      </c>
    </row>
    <row r="74" spans="2:28" ht="60.95" customHeight="1" thickBot="1">
      <c r="B74" s="1796" t="s">
        <v>484</v>
      </c>
      <c r="C74" s="1796"/>
      <c r="D74" s="1796"/>
      <c r="E74" s="1796"/>
      <c r="F74" s="1796"/>
      <c r="G74" s="1796"/>
      <c r="H74" s="1796"/>
      <c r="I74" s="1796"/>
      <c r="J74" s="1796"/>
      <c r="K74" s="1796"/>
      <c r="L74" s="1796"/>
      <c r="M74" s="1796"/>
      <c r="N74" s="1796"/>
      <c r="O74" s="1796"/>
      <c r="P74" s="1796"/>
      <c r="Q74" s="1796"/>
      <c r="R74" s="1796"/>
      <c r="S74" s="1796"/>
      <c r="T74" s="1796"/>
      <c r="U74" s="1796"/>
      <c r="V74" s="1796"/>
      <c r="W74" s="1796"/>
      <c r="X74" s="1796"/>
      <c r="Y74" s="1796"/>
      <c r="Z74" s="1796"/>
      <c r="AA74" s="1796"/>
      <c r="AB74" s="1796"/>
    </row>
    <row r="75" spans="2:28" ht="15" customHeight="1" thickTop="1">
      <c r="B75" s="1797"/>
      <c r="C75" s="1800" t="s">
        <v>44</v>
      </c>
      <c r="D75" s="1800"/>
      <c r="E75" s="1800" t="s">
        <v>123</v>
      </c>
      <c r="F75" s="1800"/>
      <c r="G75" s="1800"/>
      <c r="H75" s="1800"/>
      <c r="I75" s="1800"/>
      <c r="J75" s="1800"/>
      <c r="K75" s="1800"/>
      <c r="L75" s="1800"/>
      <c r="M75" s="1800" t="s">
        <v>124</v>
      </c>
      <c r="N75" s="1800"/>
      <c r="O75" s="1800"/>
      <c r="P75" s="1800"/>
      <c r="Q75" s="1800"/>
      <c r="R75" s="1800"/>
      <c r="S75" s="1800" t="s">
        <v>45</v>
      </c>
      <c r="T75" s="1800"/>
      <c r="U75" s="1800"/>
      <c r="V75" s="1800"/>
      <c r="W75" s="1800"/>
      <c r="X75" s="1800"/>
      <c r="Y75" s="1800"/>
      <c r="Z75" s="1800"/>
      <c r="AA75" s="1800"/>
      <c r="AB75" s="1801"/>
    </row>
    <row r="76" spans="2:28" ht="27.95" customHeight="1">
      <c r="B76" s="1798"/>
      <c r="C76" s="1793" t="s">
        <v>127</v>
      </c>
      <c r="D76" s="1793" t="s">
        <v>128</v>
      </c>
      <c r="E76" s="1793" t="s">
        <v>46</v>
      </c>
      <c r="F76" s="1793"/>
      <c r="G76" s="1793" t="s">
        <v>1078</v>
      </c>
      <c r="H76" s="1793"/>
      <c r="I76" s="1793" t="s">
        <v>1077</v>
      </c>
      <c r="J76" s="1793"/>
      <c r="K76" s="1793" t="s">
        <v>1098</v>
      </c>
      <c r="L76" s="1793"/>
      <c r="M76" s="1793" t="s">
        <v>48</v>
      </c>
      <c r="N76" s="1793"/>
      <c r="O76" s="1793" t="s">
        <v>49</v>
      </c>
      <c r="P76" s="1793"/>
      <c r="Q76" s="1793" t="s">
        <v>1441</v>
      </c>
      <c r="R76" s="1793"/>
      <c r="S76" s="1793" t="s">
        <v>1065</v>
      </c>
      <c r="T76" s="1793"/>
      <c r="U76" s="1793" t="s">
        <v>1066</v>
      </c>
      <c r="V76" s="1793"/>
      <c r="W76" s="1793" t="s">
        <v>1067</v>
      </c>
      <c r="X76" s="1793"/>
      <c r="Y76" s="1793" t="s">
        <v>125</v>
      </c>
      <c r="Z76" s="1793"/>
      <c r="AA76" s="1793" t="s">
        <v>47</v>
      </c>
      <c r="AB76" s="1794"/>
    </row>
    <row r="77" spans="2:28" ht="15" customHeight="1">
      <c r="B77" s="1799"/>
      <c r="C77" s="1793"/>
      <c r="D77" s="1793"/>
      <c r="E77" s="1119" t="s">
        <v>127</v>
      </c>
      <c r="F77" s="1119" t="s">
        <v>128</v>
      </c>
      <c r="G77" s="1119" t="s">
        <v>127</v>
      </c>
      <c r="H77" s="1119" t="s">
        <v>128</v>
      </c>
      <c r="I77" s="1119" t="s">
        <v>127</v>
      </c>
      <c r="J77" s="1119" t="s">
        <v>128</v>
      </c>
      <c r="K77" s="1119" t="s">
        <v>127</v>
      </c>
      <c r="L77" s="1119" t="s">
        <v>128</v>
      </c>
      <c r="M77" s="1119" t="s">
        <v>127</v>
      </c>
      <c r="N77" s="1119" t="s">
        <v>128</v>
      </c>
      <c r="O77" s="1119" t="s">
        <v>127</v>
      </c>
      <c r="P77" s="1119" t="s">
        <v>128</v>
      </c>
      <c r="Q77" s="1119" t="s">
        <v>127</v>
      </c>
      <c r="R77" s="1119" t="s">
        <v>128</v>
      </c>
      <c r="S77" s="1119" t="s">
        <v>127</v>
      </c>
      <c r="T77" s="1119" t="s">
        <v>128</v>
      </c>
      <c r="U77" s="1119" t="s">
        <v>127</v>
      </c>
      <c r="V77" s="1119" t="s">
        <v>128</v>
      </c>
      <c r="W77" s="1119" t="s">
        <v>127</v>
      </c>
      <c r="X77" s="1119" t="s">
        <v>128</v>
      </c>
      <c r="Y77" s="1119" t="s">
        <v>127</v>
      </c>
      <c r="Z77" s="1119" t="s">
        <v>128</v>
      </c>
      <c r="AA77" s="1119" t="s">
        <v>127</v>
      </c>
      <c r="AB77" s="1120" t="s">
        <v>128</v>
      </c>
    </row>
    <row r="78" spans="2:28" ht="57" customHeight="1">
      <c r="B78" s="1121" t="s">
        <v>333</v>
      </c>
      <c r="C78" s="1122">
        <v>17</v>
      </c>
      <c r="D78" s="1123">
        <v>0.15044247787610621</v>
      </c>
      <c r="E78" s="1122">
        <v>7</v>
      </c>
      <c r="F78" s="1123">
        <v>0.35</v>
      </c>
      <c r="G78" s="1122">
        <v>0</v>
      </c>
      <c r="H78" s="1123">
        <v>0</v>
      </c>
      <c r="I78" s="1122">
        <v>10</v>
      </c>
      <c r="J78" s="1123">
        <v>0.16666666666666663</v>
      </c>
      <c r="K78" s="1122">
        <v>0</v>
      </c>
      <c r="L78" s="1123">
        <v>0</v>
      </c>
      <c r="M78" s="1122">
        <v>3</v>
      </c>
      <c r="N78" s="1123">
        <v>0.15</v>
      </c>
      <c r="O78" s="1122">
        <v>3</v>
      </c>
      <c r="P78" s="1123">
        <v>7.1428571428571425E-2</v>
      </c>
      <c r="Q78" s="1122">
        <v>11</v>
      </c>
      <c r="R78" s="1123">
        <v>0.21568627450980393</v>
      </c>
      <c r="S78" s="1122">
        <v>9</v>
      </c>
      <c r="T78" s="1123">
        <v>0.169811320754717</v>
      </c>
      <c r="U78" s="1122">
        <v>3</v>
      </c>
      <c r="V78" s="1123">
        <v>0.11538461538461538</v>
      </c>
      <c r="W78" s="1122">
        <v>2</v>
      </c>
      <c r="X78" s="1123">
        <v>0.13333333333333333</v>
      </c>
      <c r="Y78" s="1122">
        <v>1</v>
      </c>
      <c r="Z78" s="1123">
        <v>7.6923076923076927E-2</v>
      </c>
      <c r="AA78" s="1122">
        <v>2</v>
      </c>
      <c r="AB78" s="1124">
        <v>0.33333333333333326</v>
      </c>
    </row>
    <row r="79" spans="2:28" ht="57" customHeight="1">
      <c r="B79" s="1125" t="s">
        <v>334</v>
      </c>
      <c r="C79" s="1126">
        <v>32</v>
      </c>
      <c r="D79" s="1127">
        <v>0.2831858407079646</v>
      </c>
      <c r="E79" s="1126">
        <v>6</v>
      </c>
      <c r="F79" s="1127">
        <v>0.3</v>
      </c>
      <c r="G79" s="1126">
        <v>2</v>
      </c>
      <c r="H79" s="1127">
        <v>0.10526315789473684</v>
      </c>
      <c r="I79" s="1126">
        <v>24</v>
      </c>
      <c r="J79" s="1127">
        <v>0.4</v>
      </c>
      <c r="K79" s="1126">
        <v>0</v>
      </c>
      <c r="L79" s="1127">
        <v>0</v>
      </c>
      <c r="M79" s="1126">
        <v>3</v>
      </c>
      <c r="N79" s="1127">
        <v>0.15</v>
      </c>
      <c r="O79" s="1126">
        <v>13</v>
      </c>
      <c r="P79" s="1127">
        <v>0.30952380952380953</v>
      </c>
      <c r="Q79" s="1126">
        <v>16</v>
      </c>
      <c r="R79" s="1127">
        <v>0.31372549019607843</v>
      </c>
      <c r="S79" s="1126">
        <v>13</v>
      </c>
      <c r="T79" s="1127">
        <v>0.24528301886792453</v>
      </c>
      <c r="U79" s="1126">
        <v>9</v>
      </c>
      <c r="V79" s="1127">
        <v>0.34615384615384615</v>
      </c>
      <c r="W79" s="1126">
        <v>3</v>
      </c>
      <c r="X79" s="1127">
        <v>0.2</v>
      </c>
      <c r="Y79" s="1126">
        <v>6</v>
      </c>
      <c r="Z79" s="1127">
        <v>0.46153846153846151</v>
      </c>
      <c r="AA79" s="1126">
        <v>1</v>
      </c>
      <c r="AB79" s="1128">
        <v>0.16666666666666663</v>
      </c>
    </row>
    <row r="80" spans="2:28" ht="45" customHeight="1">
      <c r="B80" s="1125" t="s">
        <v>335</v>
      </c>
      <c r="C80" s="1126">
        <v>33</v>
      </c>
      <c r="D80" s="1127">
        <v>0.29203539823008851</v>
      </c>
      <c r="E80" s="1126">
        <v>7</v>
      </c>
      <c r="F80" s="1127">
        <v>0.35</v>
      </c>
      <c r="G80" s="1126">
        <v>3</v>
      </c>
      <c r="H80" s="1127">
        <v>0.15789473684210525</v>
      </c>
      <c r="I80" s="1126">
        <v>23</v>
      </c>
      <c r="J80" s="1127">
        <v>0.38333333333333336</v>
      </c>
      <c r="K80" s="1126">
        <v>0</v>
      </c>
      <c r="L80" s="1127">
        <v>0</v>
      </c>
      <c r="M80" s="1126">
        <v>6</v>
      </c>
      <c r="N80" s="1127">
        <v>0.3</v>
      </c>
      <c r="O80" s="1126">
        <v>13</v>
      </c>
      <c r="P80" s="1127">
        <v>0.30952380952380953</v>
      </c>
      <c r="Q80" s="1126">
        <v>14</v>
      </c>
      <c r="R80" s="1127">
        <v>0.27450980392156865</v>
      </c>
      <c r="S80" s="1126">
        <v>15</v>
      </c>
      <c r="T80" s="1127">
        <v>0.28301886792452829</v>
      </c>
      <c r="U80" s="1126">
        <v>9</v>
      </c>
      <c r="V80" s="1127">
        <v>0.34615384615384615</v>
      </c>
      <c r="W80" s="1126">
        <v>3</v>
      </c>
      <c r="X80" s="1127">
        <v>0.2</v>
      </c>
      <c r="Y80" s="1126">
        <v>3</v>
      </c>
      <c r="Z80" s="1127">
        <v>0.23076923076923075</v>
      </c>
      <c r="AA80" s="1126">
        <v>3</v>
      </c>
      <c r="AB80" s="1128">
        <v>0.5</v>
      </c>
    </row>
    <row r="81" spans="2:28" ht="15" customHeight="1">
      <c r="B81" s="1125" t="s">
        <v>238</v>
      </c>
      <c r="C81" s="1126">
        <v>31</v>
      </c>
      <c r="D81" s="1127">
        <v>0.27433628318584069</v>
      </c>
      <c r="E81" s="1126">
        <v>0</v>
      </c>
      <c r="F81" s="1127">
        <v>0</v>
      </c>
      <c r="G81" s="1126">
        <v>14</v>
      </c>
      <c r="H81" s="1127">
        <v>0.73684210526315785</v>
      </c>
      <c r="I81" s="1126">
        <v>3</v>
      </c>
      <c r="J81" s="1127">
        <v>0.05</v>
      </c>
      <c r="K81" s="1126">
        <v>14</v>
      </c>
      <c r="L81" s="1127">
        <v>1</v>
      </c>
      <c r="M81" s="1126">
        <v>8</v>
      </c>
      <c r="N81" s="1127">
        <v>0.4</v>
      </c>
      <c r="O81" s="1126">
        <v>13</v>
      </c>
      <c r="P81" s="1127">
        <v>0.30952380952380953</v>
      </c>
      <c r="Q81" s="1126">
        <v>10</v>
      </c>
      <c r="R81" s="1127">
        <v>0.19607843137254904</v>
      </c>
      <c r="S81" s="1126">
        <v>16</v>
      </c>
      <c r="T81" s="1127">
        <v>0.30188679245283018</v>
      </c>
      <c r="U81" s="1126">
        <v>5</v>
      </c>
      <c r="V81" s="1127">
        <v>0.19230769230769235</v>
      </c>
      <c r="W81" s="1126">
        <v>7</v>
      </c>
      <c r="X81" s="1127">
        <v>0.46666666666666662</v>
      </c>
      <c r="Y81" s="1126">
        <v>3</v>
      </c>
      <c r="Z81" s="1127">
        <v>0.23076923076923075</v>
      </c>
      <c r="AA81" s="1126">
        <v>0</v>
      </c>
      <c r="AB81" s="1128">
        <v>0</v>
      </c>
    </row>
    <row r="82" spans="2:28" ht="15" customHeight="1" thickBot="1">
      <c r="B82" s="1129" t="s">
        <v>1269</v>
      </c>
      <c r="C82" s="1130">
        <v>113</v>
      </c>
      <c r="D82" s="1131">
        <v>1</v>
      </c>
      <c r="E82" s="1130">
        <v>20</v>
      </c>
      <c r="F82" s="1131">
        <v>1</v>
      </c>
      <c r="G82" s="1130">
        <v>19</v>
      </c>
      <c r="H82" s="1131">
        <v>1</v>
      </c>
      <c r="I82" s="1130">
        <v>60</v>
      </c>
      <c r="J82" s="1131">
        <v>1</v>
      </c>
      <c r="K82" s="1130">
        <v>14</v>
      </c>
      <c r="L82" s="1131">
        <v>1</v>
      </c>
      <c r="M82" s="1130">
        <v>20</v>
      </c>
      <c r="N82" s="1131">
        <v>1</v>
      </c>
      <c r="O82" s="1130">
        <v>42</v>
      </c>
      <c r="P82" s="1131">
        <v>1</v>
      </c>
      <c r="Q82" s="1130">
        <v>51</v>
      </c>
      <c r="R82" s="1131">
        <v>1</v>
      </c>
      <c r="S82" s="1130">
        <v>53</v>
      </c>
      <c r="T82" s="1131">
        <v>1</v>
      </c>
      <c r="U82" s="1130">
        <v>26</v>
      </c>
      <c r="V82" s="1131">
        <v>1</v>
      </c>
      <c r="W82" s="1130">
        <v>15</v>
      </c>
      <c r="X82" s="1131">
        <v>1</v>
      </c>
      <c r="Y82" s="1130">
        <v>13</v>
      </c>
      <c r="Z82" s="1131">
        <v>1</v>
      </c>
      <c r="AA82" s="1130">
        <v>6</v>
      </c>
      <c r="AB82" s="1132">
        <v>1</v>
      </c>
    </row>
    <row r="83" spans="2:28" ht="12.95" customHeight="1" thickTop="1">
      <c r="B83" s="1795" t="s">
        <v>1457</v>
      </c>
      <c r="C83" s="1795"/>
      <c r="D83" s="1795"/>
      <c r="E83" s="1795"/>
      <c r="F83" s="1795"/>
      <c r="G83" s="1795"/>
      <c r="H83" s="1795"/>
      <c r="I83" s="1795"/>
      <c r="J83" s="1795"/>
      <c r="K83" s="1795"/>
      <c r="L83" s="1795"/>
      <c r="M83" s="1795"/>
      <c r="N83" s="1795"/>
      <c r="O83" s="1795"/>
      <c r="P83" s="1795"/>
      <c r="Q83" s="1795"/>
      <c r="R83" s="1795"/>
      <c r="S83" s="1795"/>
      <c r="T83" s="1795"/>
      <c r="U83" s="1795"/>
      <c r="V83" s="1795"/>
      <c r="W83" s="1795"/>
      <c r="X83" s="1795"/>
      <c r="Y83" s="1795"/>
      <c r="Z83" s="1795"/>
      <c r="AA83" s="1795"/>
      <c r="AB83" s="1795"/>
    </row>
    <row r="84" spans="2:28">
      <c r="B84" s="1151" t="s">
        <v>615</v>
      </c>
    </row>
    <row r="85" spans="2:28" ht="60.95" customHeight="1" thickBot="1">
      <c r="B85" s="1796" t="s">
        <v>485</v>
      </c>
      <c r="C85" s="1796"/>
      <c r="D85" s="1796"/>
      <c r="E85" s="1796"/>
      <c r="F85" s="1796"/>
      <c r="G85" s="1796"/>
      <c r="H85" s="1796"/>
      <c r="I85" s="1796"/>
      <c r="J85" s="1796"/>
      <c r="K85" s="1796"/>
      <c r="L85" s="1796"/>
      <c r="M85" s="1796"/>
      <c r="N85" s="1796"/>
      <c r="O85" s="1796"/>
      <c r="P85" s="1796"/>
      <c r="Q85" s="1796"/>
      <c r="R85" s="1796"/>
      <c r="S85" s="1796"/>
      <c r="T85" s="1796"/>
      <c r="U85" s="1796"/>
      <c r="V85" s="1796"/>
      <c r="W85" s="1796"/>
      <c r="X85" s="1796"/>
      <c r="Y85" s="1796"/>
      <c r="Z85" s="1796"/>
      <c r="AA85" s="1796"/>
      <c r="AB85" s="1796"/>
    </row>
    <row r="86" spans="2:28" ht="15" customHeight="1" thickTop="1">
      <c r="B86" s="1797"/>
      <c r="C86" s="1800" t="s">
        <v>44</v>
      </c>
      <c r="D86" s="1800"/>
      <c r="E86" s="1800" t="s">
        <v>123</v>
      </c>
      <c r="F86" s="1800"/>
      <c r="G86" s="1800"/>
      <c r="H86" s="1800"/>
      <c r="I86" s="1800"/>
      <c r="J86" s="1800"/>
      <c r="K86" s="1800"/>
      <c r="L86" s="1800"/>
      <c r="M86" s="1800" t="s">
        <v>124</v>
      </c>
      <c r="N86" s="1800"/>
      <c r="O86" s="1800"/>
      <c r="P86" s="1800"/>
      <c r="Q86" s="1800"/>
      <c r="R86" s="1800"/>
      <c r="S86" s="1800" t="s">
        <v>45</v>
      </c>
      <c r="T86" s="1800"/>
      <c r="U86" s="1800"/>
      <c r="V86" s="1800"/>
      <c r="W86" s="1800"/>
      <c r="X86" s="1800"/>
      <c r="Y86" s="1800"/>
      <c r="Z86" s="1800"/>
      <c r="AA86" s="1800"/>
      <c r="AB86" s="1801"/>
    </row>
    <row r="87" spans="2:28" ht="27.95" customHeight="1">
      <c r="B87" s="1798"/>
      <c r="C87" s="1793" t="s">
        <v>127</v>
      </c>
      <c r="D87" s="1793" t="s">
        <v>128</v>
      </c>
      <c r="E87" s="1793" t="s">
        <v>46</v>
      </c>
      <c r="F87" s="1793"/>
      <c r="G87" s="1793" t="s">
        <v>1078</v>
      </c>
      <c r="H87" s="1793"/>
      <c r="I87" s="1793" t="s">
        <v>1077</v>
      </c>
      <c r="J87" s="1793"/>
      <c r="K87" s="1793" t="s">
        <v>1098</v>
      </c>
      <c r="L87" s="1793"/>
      <c r="M87" s="1793" t="s">
        <v>48</v>
      </c>
      <c r="N87" s="1793"/>
      <c r="O87" s="1793" t="s">
        <v>49</v>
      </c>
      <c r="P87" s="1793"/>
      <c r="Q87" s="1793" t="s">
        <v>1441</v>
      </c>
      <c r="R87" s="1793"/>
      <c r="S87" s="1793" t="s">
        <v>1065</v>
      </c>
      <c r="T87" s="1793"/>
      <c r="U87" s="1793" t="s">
        <v>1066</v>
      </c>
      <c r="V87" s="1793"/>
      <c r="W87" s="1793" t="s">
        <v>1067</v>
      </c>
      <c r="X87" s="1793"/>
      <c r="Y87" s="1793" t="s">
        <v>125</v>
      </c>
      <c r="Z87" s="1793"/>
      <c r="AA87" s="1793" t="s">
        <v>47</v>
      </c>
      <c r="AB87" s="1794"/>
    </row>
    <row r="88" spans="2:28" ht="15" customHeight="1">
      <c r="B88" s="1799"/>
      <c r="C88" s="1793"/>
      <c r="D88" s="1793"/>
      <c r="E88" s="1119" t="s">
        <v>127</v>
      </c>
      <c r="F88" s="1119" t="s">
        <v>128</v>
      </c>
      <c r="G88" s="1119" t="s">
        <v>127</v>
      </c>
      <c r="H88" s="1119" t="s">
        <v>128</v>
      </c>
      <c r="I88" s="1119" t="s">
        <v>127</v>
      </c>
      <c r="J88" s="1119" t="s">
        <v>128</v>
      </c>
      <c r="K88" s="1119" t="s">
        <v>127</v>
      </c>
      <c r="L88" s="1119" t="s">
        <v>128</v>
      </c>
      <c r="M88" s="1119" t="s">
        <v>127</v>
      </c>
      <c r="N88" s="1119" t="s">
        <v>128</v>
      </c>
      <c r="O88" s="1119" t="s">
        <v>127</v>
      </c>
      <c r="P88" s="1119" t="s">
        <v>128</v>
      </c>
      <c r="Q88" s="1119" t="s">
        <v>127</v>
      </c>
      <c r="R88" s="1119" t="s">
        <v>128</v>
      </c>
      <c r="S88" s="1119" t="s">
        <v>127</v>
      </c>
      <c r="T88" s="1119" t="s">
        <v>128</v>
      </c>
      <c r="U88" s="1119" t="s">
        <v>127</v>
      </c>
      <c r="V88" s="1119" t="s">
        <v>128</v>
      </c>
      <c r="W88" s="1119" t="s">
        <v>127</v>
      </c>
      <c r="X88" s="1119" t="s">
        <v>128</v>
      </c>
      <c r="Y88" s="1119" t="s">
        <v>127</v>
      </c>
      <c r="Z88" s="1119" t="s">
        <v>128</v>
      </c>
      <c r="AA88" s="1119" t="s">
        <v>127</v>
      </c>
      <c r="AB88" s="1120" t="s">
        <v>128</v>
      </c>
    </row>
    <row r="89" spans="2:28" ht="57" customHeight="1">
      <c r="B89" s="1121" t="s">
        <v>333</v>
      </c>
      <c r="C89" s="1122">
        <v>14</v>
      </c>
      <c r="D89" s="1123">
        <v>0.12389380530973451</v>
      </c>
      <c r="E89" s="1122">
        <v>7</v>
      </c>
      <c r="F89" s="1123">
        <v>0.35</v>
      </c>
      <c r="G89" s="1122">
        <v>0</v>
      </c>
      <c r="H89" s="1123">
        <v>0</v>
      </c>
      <c r="I89" s="1122">
        <v>7</v>
      </c>
      <c r="J89" s="1123">
        <v>0.11666666666666665</v>
      </c>
      <c r="K89" s="1122">
        <v>0</v>
      </c>
      <c r="L89" s="1123">
        <v>0</v>
      </c>
      <c r="M89" s="1122">
        <v>4</v>
      </c>
      <c r="N89" s="1123">
        <v>0.2</v>
      </c>
      <c r="O89" s="1122">
        <v>4</v>
      </c>
      <c r="P89" s="1123">
        <v>9.5238095238095233E-2</v>
      </c>
      <c r="Q89" s="1122">
        <v>6</v>
      </c>
      <c r="R89" s="1123">
        <v>0.1176470588235294</v>
      </c>
      <c r="S89" s="1122">
        <v>8</v>
      </c>
      <c r="T89" s="1123">
        <v>0.15094339622641509</v>
      </c>
      <c r="U89" s="1122">
        <v>2</v>
      </c>
      <c r="V89" s="1123">
        <v>7.6923076923076927E-2</v>
      </c>
      <c r="W89" s="1122">
        <v>0</v>
      </c>
      <c r="X89" s="1123">
        <v>0</v>
      </c>
      <c r="Y89" s="1122">
        <v>2</v>
      </c>
      <c r="Z89" s="1123">
        <v>0.15384615384615385</v>
      </c>
      <c r="AA89" s="1122">
        <v>2</v>
      </c>
      <c r="AB89" s="1124">
        <v>0.33333333333333326</v>
      </c>
    </row>
    <row r="90" spans="2:28" ht="57" customHeight="1">
      <c r="B90" s="1125" t="s">
        <v>334</v>
      </c>
      <c r="C90" s="1126">
        <v>36</v>
      </c>
      <c r="D90" s="1127">
        <v>0.31858407079646017</v>
      </c>
      <c r="E90" s="1126">
        <v>10</v>
      </c>
      <c r="F90" s="1127">
        <v>0.5</v>
      </c>
      <c r="G90" s="1126">
        <v>0</v>
      </c>
      <c r="H90" s="1127">
        <v>0</v>
      </c>
      <c r="I90" s="1126">
        <v>26</v>
      </c>
      <c r="J90" s="1127">
        <v>0.43333333333333335</v>
      </c>
      <c r="K90" s="1126">
        <v>0</v>
      </c>
      <c r="L90" s="1127">
        <v>0</v>
      </c>
      <c r="M90" s="1126">
        <v>1</v>
      </c>
      <c r="N90" s="1127">
        <v>0.05</v>
      </c>
      <c r="O90" s="1126">
        <v>10</v>
      </c>
      <c r="P90" s="1127">
        <v>0.23809523809523805</v>
      </c>
      <c r="Q90" s="1126">
        <v>25</v>
      </c>
      <c r="R90" s="1127">
        <v>0.49019607843137253</v>
      </c>
      <c r="S90" s="1126">
        <v>16</v>
      </c>
      <c r="T90" s="1127">
        <v>0.30188679245283018</v>
      </c>
      <c r="U90" s="1126">
        <v>9</v>
      </c>
      <c r="V90" s="1127">
        <v>0.34615384615384615</v>
      </c>
      <c r="W90" s="1126">
        <v>3</v>
      </c>
      <c r="X90" s="1127">
        <v>0.2</v>
      </c>
      <c r="Y90" s="1126">
        <v>6</v>
      </c>
      <c r="Z90" s="1127">
        <v>0.46153846153846151</v>
      </c>
      <c r="AA90" s="1126">
        <v>2</v>
      </c>
      <c r="AB90" s="1128">
        <v>0.33333333333333326</v>
      </c>
    </row>
    <row r="91" spans="2:28" ht="45" customHeight="1">
      <c r="B91" s="1125" t="s">
        <v>335</v>
      </c>
      <c r="C91" s="1126">
        <v>32</v>
      </c>
      <c r="D91" s="1127">
        <v>0.2831858407079646</v>
      </c>
      <c r="E91" s="1126">
        <v>3</v>
      </c>
      <c r="F91" s="1127">
        <v>0.15</v>
      </c>
      <c r="G91" s="1126">
        <v>5</v>
      </c>
      <c r="H91" s="1127">
        <v>0.26315789473684209</v>
      </c>
      <c r="I91" s="1126">
        <v>24</v>
      </c>
      <c r="J91" s="1127">
        <v>0.4</v>
      </c>
      <c r="K91" s="1126">
        <v>0</v>
      </c>
      <c r="L91" s="1127">
        <v>0</v>
      </c>
      <c r="M91" s="1126">
        <v>7</v>
      </c>
      <c r="N91" s="1127">
        <v>0.35</v>
      </c>
      <c r="O91" s="1126">
        <v>15</v>
      </c>
      <c r="P91" s="1127">
        <v>0.35714285714285715</v>
      </c>
      <c r="Q91" s="1126">
        <v>10</v>
      </c>
      <c r="R91" s="1127">
        <v>0.19607843137254904</v>
      </c>
      <c r="S91" s="1126">
        <v>13</v>
      </c>
      <c r="T91" s="1127">
        <v>0.24528301886792453</v>
      </c>
      <c r="U91" s="1126">
        <v>10</v>
      </c>
      <c r="V91" s="1127">
        <v>0.38461538461538469</v>
      </c>
      <c r="W91" s="1126">
        <v>5</v>
      </c>
      <c r="X91" s="1127">
        <v>0.33333333333333326</v>
      </c>
      <c r="Y91" s="1126">
        <v>2</v>
      </c>
      <c r="Z91" s="1127">
        <v>0.15384615384615385</v>
      </c>
      <c r="AA91" s="1126">
        <v>2</v>
      </c>
      <c r="AB91" s="1128">
        <v>0.33333333333333326</v>
      </c>
    </row>
    <row r="92" spans="2:28" ht="15" customHeight="1">
      <c r="B92" s="1125" t="s">
        <v>238</v>
      </c>
      <c r="C92" s="1126">
        <v>31</v>
      </c>
      <c r="D92" s="1127">
        <v>0.27433628318584069</v>
      </c>
      <c r="E92" s="1126">
        <v>0</v>
      </c>
      <c r="F92" s="1127">
        <v>0</v>
      </c>
      <c r="G92" s="1126">
        <v>14</v>
      </c>
      <c r="H92" s="1127">
        <v>0.73684210526315785</v>
      </c>
      <c r="I92" s="1126">
        <v>3</v>
      </c>
      <c r="J92" s="1127">
        <v>0.05</v>
      </c>
      <c r="K92" s="1126">
        <v>14</v>
      </c>
      <c r="L92" s="1127">
        <v>1</v>
      </c>
      <c r="M92" s="1126">
        <v>8</v>
      </c>
      <c r="N92" s="1127">
        <v>0.4</v>
      </c>
      <c r="O92" s="1126">
        <v>13</v>
      </c>
      <c r="P92" s="1127">
        <v>0.30952380952380953</v>
      </c>
      <c r="Q92" s="1126">
        <v>10</v>
      </c>
      <c r="R92" s="1127">
        <v>0.19607843137254904</v>
      </c>
      <c r="S92" s="1126">
        <v>16</v>
      </c>
      <c r="T92" s="1127">
        <v>0.30188679245283018</v>
      </c>
      <c r="U92" s="1126">
        <v>5</v>
      </c>
      <c r="V92" s="1127">
        <v>0.19230769230769235</v>
      </c>
      <c r="W92" s="1126">
        <v>7</v>
      </c>
      <c r="X92" s="1127">
        <v>0.46666666666666662</v>
      </c>
      <c r="Y92" s="1126">
        <v>3</v>
      </c>
      <c r="Z92" s="1127">
        <v>0.23076923076923075</v>
      </c>
      <c r="AA92" s="1126">
        <v>0</v>
      </c>
      <c r="AB92" s="1128">
        <v>0</v>
      </c>
    </row>
    <row r="93" spans="2:28" ht="15" customHeight="1" thickBot="1">
      <c r="B93" s="1129" t="s">
        <v>1269</v>
      </c>
      <c r="C93" s="1130">
        <v>113</v>
      </c>
      <c r="D93" s="1131">
        <v>1</v>
      </c>
      <c r="E93" s="1130">
        <v>20</v>
      </c>
      <c r="F93" s="1131">
        <v>1</v>
      </c>
      <c r="G93" s="1130">
        <v>19</v>
      </c>
      <c r="H93" s="1131">
        <v>1</v>
      </c>
      <c r="I93" s="1130">
        <v>60</v>
      </c>
      <c r="J93" s="1131">
        <v>1</v>
      </c>
      <c r="K93" s="1130">
        <v>14</v>
      </c>
      <c r="L93" s="1131">
        <v>1</v>
      </c>
      <c r="M93" s="1130">
        <v>20</v>
      </c>
      <c r="N93" s="1131">
        <v>1</v>
      </c>
      <c r="O93" s="1130">
        <v>42</v>
      </c>
      <c r="P93" s="1131">
        <v>1</v>
      </c>
      <c r="Q93" s="1130">
        <v>51</v>
      </c>
      <c r="R93" s="1131">
        <v>1</v>
      </c>
      <c r="S93" s="1130">
        <v>53</v>
      </c>
      <c r="T93" s="1131">
        <v>1</v>
      </c>
      <c r="U93" s="1130">
        <v>26</v>
      </c>
      <c r="V93" s="1131">
        <v>1</v>
      </c>
      <c r="W93" s="1130">
        <v>15</v>
      </c>
      <c r="X93" s="1131">
        <v>1</v>
      </c>
      <c r="Y93" s="1130">
        <v>13</v>
      </c>
      <c r="Z93" s="1131">
        <v>1</v>
      </c>
      <c r="AA93" s="1130">
        <v>6</v>
      </c>
      <c r="AB93" s="1132">
        <v>1</v>
      </c>
    </row>
    <row r="94" spans="2:28" ht="12.95" customHeight="1" thickTop="1">
      <c r="B94" s="1795" t="s">
        <v>1457</v>
      </c>
      <c r="C94" s="1795"/>
      <c r="D94" s="1795"/>
      <c r="E94" s="1795"/>
      <c r="F94" s="1795"/>
      <c r="G94" s="1795"/>
      <c r="H94" s="1795"/>
      <c r="I94" s="1795"/>
      <c r="J94" s="1795"/>
      <c r="K94" s="1795"/>
      <c r="L94" s="1795"/>
      <c r="M94" s="1795"/>
      <c r="N94" s="1795"/>
      <c r="O94" s="1795"/>
      <c r="P94" s="1795"/>
      <c r="Q94" s="1795"/>
      <c r="R94" s="1795"/>
      <c r="S94" s="1795"/>
      <c r="T94" s="1795"/>
      <c r="U94" s="1795"/>
      <c r="V94" s="1795"/>
      <c r="W94" s="1795"/>
      <c r="X94" s="1795"/>
      <c r="Y94" s="1795"/>
      <c r="Z94" s="1795"/>
      <c r="AA94" s="1795"/>
      <c r="AB94" s="1795"/>
    </row>
    <row r="95" spans="2:28">
      <c r="B95" s="1151" t="s">
        <v>615</v>
      </c>
    </row>
    <row r="96" spans="2:28" ht="60.95" customHeight="1" thickBot="1">
      <c r="B96" s="1796" t="s">
        <v>486</v>
      </c>
      <c r="C96" s="1796"/>
      <c r="D96" s="1796"/>
      <c r="E96" s="1796"/>
      <c r="F96" s="1796"/>
      <c r="G96" s="1796"/>
      <c r="H96" s="1796"/>
      <c r="I96" s="1796"/>
      <c r="J96" s="1796"/>
      <c r="K96" s="1796"/>
      <c r="L96" s="1796"/>
      <c r="M96" s="1796"/>
      <c r="N96" s="1796"/>
      <c r="O96" s="1796"/>
      <c r="P96" s="1796"/>
      <c r="Q96" s="1796"/>
      <c r="R96" s="1796"/>
      <c r="S96" s="1796"/>
      <c r="T96" s="1796"/>
      <c r="U96" s="1796"/>
      <c r="V96" s="1796"/>
      <c r="W96" s="1796"/>
      <c r="X96" s="1796"/>
      <c r="Y96" s="1796"/>
      <c r="Z96" s="1796"/>
      <c r="AA96" s="1796"/>
      <c r="AB96" s="1796"/>
    </row>
    <row r="97" spans="2:28" ht="15" customHeight="1" thickTop="1">
      <c r="B97" s="1797"/>
      <c r="C97" s="1800" t="s">
        <v>44</v>
      </c>
      <c r="D97" s="1800"/>
      <c r="E97" s="1800" t="s">
        <v>123</v>
      </c>
      <c r="F97" s="1800"/>
      <c r="G97" s="1800"/>
      <c r="H97" s="1800"/>
      <c r="I97" s="1800"/>
      <c r="J97" s="1800"/>
      <c r="K97" s="1800"/>
      <c r="L97" s="1800"/>
      <c r="M97" s="1800" t="s">
        <v>124</v>
      </c>
      <c r="N97" s="1800"/>
      <c r="O97" s="1800"/>
      <c r="P97" s="1800"/>
      <c r="Q97" s="1800"/>
      <c r="R97" s="1800"/>
      <c r="S97" s="1800" t="s">
        <v>45</v>
      </c>
      <c r="T97" s="1800"/>
      <c r="U97" s="1800"/>
      <c r="V97" s="1800"/>
      <c r="W97" s="1800"/>
      <c r="X97" s="1800"/>
      <c r="Y97" s="1800"/>
      <c r="Z97" s="1800"/>
      <c r="AA97" s="1800"/>
      <c r="AB97" s="1801"/>
    </row>
    <row r="98" spans="2:28" ht="27.95" customHeight="1">
      <c r="B98" s="1798"/>
      <c r="C98" s="1793" t="s">
        <v>127</v>
      </c>
      <c r="D98" s="1793" t="s">
        <v>128</v>
      </c>
      <c r="E98" s="1793" t="s">
        <v>46</v>
      </c>
      <c r="F98" s="1793"/>
      <c r="G98" s="1793" t="s">
        <v>1078</v>
      </c>
      <c r="H98" s="1793"/>
      <c r="I98" s="1793" t="s">
        <v>1077</v>
      </c>
      <c r="J98" s="1793"/>
      <c r="K98" s="1793" t="s">
        <v>1098</v>
      </c>
      <c r="L98" s="1793"/>
      <c r="M98" s="1793" t="s">
        <v>48</v>
      </c>
      <c r="N98" s="1793"/>
      <c r="O98" s="1793" t="s">
        <v>49</v>
      </c>
      <c r="P98" s="1793"/>
      <c r="Q98" s="1793" t="s">
        <v>1441</v>
      </c>
      <c r="R98" s="1793"/>
      <c r="S98" s="1793" t="s">
        <v>1065</v>
      </c>
      <c r="T98" s="1793"/>
      <c r="U98" s="1793" t="s">
        <v>1066</v>
      </c>
      <c r="V98" s="1793"/>
      <c r="W98" s="1793" t="s">
        <v>1067</v>
      </c>
      <c r="X98" s="1793"/>
      <c r="Y98" s="1793" t="s">
        <v>125</v>
      </c>
      <c r="Z98" s="1793"/>
      <c r="AA98" s="1793" t="s">
        <v>47</v>
      </c>
      <c r="AB98" s="1794"/>
    </row>
    <row r="99" spans="2:28" ht="15" customHeight="1">
      <c r="B99" s="1799"/>
      <c r="C99" s="1793"/>
      <c r="D99" s="1793"/>
      <c r="E99" s="1119" t="s">
        <v>127</v>
      </c>
      <c r="F99" s="1119" t="s">
        <v>128</v>
      </c>
      <c r="G99" s="1119" t="s">
        <v>127</v>
      </c>
      <c r="H99" s="1119" t="s">
        <v>128</v>
      </c>
      <c r="I99" s="1119" t="s">
        <v>127</v>
      </c>
      <c r="J99" s="1119" t="s">
        <v>128</v>
      </c>
      <c r="K99" s="1119" t="s">
        <v>127</v>
      </c>
      <c r="L99" s="1119" t="s">
        <v>128</v>
      </c>
      <c r="M99" s="1119" t="s">
        <v>127</v>
      </c>
      <c r="N99" s="1119" t="s">
        <v>128</v>
      </c>
      <c r="O99" s="1119" t="s">
        <v>127</v>
      </c>
      <c r="P99" s="1119" t="s">
        <v>128</v>
      </c>
      <c r="Q99" s="1119" t="s">
        <v>127</v>
      </c>
      <c r="R99" s="1119" t="s">
        <v>128</v>
      </c>
      <c r="S99" s="1119" t="s">
        <v>127</v>
      </c>
      <c r="T99" s="1119" t="s">
        <v>128</v>
      </c>
      <c r="U99" s="1119" t="s">
        <v>127</v>
      </c>
      <c r="V99" s="1119" t="s">
        <v>128</v>
      </c>
      <c r="W99" s="1119" t="s">
        <v>127</v>
      </c>
      <c r="X99" s="1119" t="s">
        <v>128</v>
      </c>
      <c r="Y99" s="1119" t="s">
        <v>127</v>
      </c>
      <c r="Z99" s="1119" t="s">
        <v>128</v>
      </c>
      <c r="AA99" s="1119" t="s">
        <v>127</v>
      </c>
      <c r="AB99" s="1120" t="s">
        <v>128</v>
      </c>
    </row>
    <row r="100" spans="2:28" ht="57" customHeight="1">
      <c r="B100" s="1121" t="s">
        <v>333</v>
      </c>
      <c r="C100" s="1122">
        <v>23</v>
      </c>
      <c r="D100" s="1123">
        <v>0.20353982300884957</v>
      </c>
      <c r="E100" s="1122">
        <v>8</v>
      </c>
      <c r="F100" s="1123">
        <v>0.4</v>
      </c>
      <c r="G100" s="1122">
        <v>0</v>
      </c>
      <c r="H100" s="1123">
        <v>0</v>
      </c>
      <c r="I100" s="1122">
        <v>15</v>
      </c>
      <c r="J100" s="1123">
        <v>0.25</v>
      </c>
      <c r="K100" s="1122">
        <v>0</v>
      </c>
      <c r="L100" s="1123">
        <v>0</v>
      </c>
      <c r="M100" s="1122">
        <v>4</v>
      </c>
      <c r="N100" s="1123">
        <v>0.2</v>
      </c>
      <c r="O100" s="1122">
        <v>6</v>
      </c>
      <c r="P100" s="1123">
        <v>0.14285714285714285</v>
      </c>
      <c r="Q100" s="1122">
        <v>13</v>
      </c>
      <c r="R100" s="1123">
        <v>0.25490196078431371</v>
      </c>
      <c r="S100" s="1122">
        <v>12</v>
      </c>
      <c r="T100" s="1123">
        <v>0.22641509433962267</v>
      </c>
      <c r="U100" s="1122">
        <v>4</v>
      </c>
      <c r="V100" s="1123">
        <v>0.15384615384615385</v>
      </c>
      <c r="W100" s="1122">
        <v>2</v>
      </c>
      <c r="X100" s="1123">
        <v>0.13333333333333333</v>
      </c>
      <c r="Y100" s="1122">
        <v>4</v>
      </c>
      <c r="Z100" s="1123">
        <v>0.30769230769230771</v>
      </c>
      <c r="AA100" s="1122">
        <v>1</v>
      </c>
      <c r="AB100" s="1124">
        <v>0.16666666666666663</v>
      </c>
    </row>
    <row r="101" spans="2:28" ht="57" customHeight="1">
      <c r="B101" s="1125" t="s">
        <v>334</v>
      </c>
      <c r="C101" s="1126">
        <v>29</v>
      </c>
      <c r="D101" s="1127">
        <v>0.25663716814159293</v>
      </c>
      <c r="E101" s="1126">
        <v>8</v>
      </c>
      <c r="F101" s="1127">
        <v>0.4</v>
      </c>
      <c r="G101" s="1126">
        <v>1</v>
      </c>
      <c r="H101" s="1127">
        <v>5.2631578947368418E-2</v>
      </c>
      <c r="I101" s="1126">
        <v>20</v>
      </c>
      <c r="J101" s="1127">
        <v>0.33333333333333326</v>
      </c>
      <c r="K101" s="1126">
        <v>0</v>
      </c>
      <c r="L101" s="1127">
        <v>0</v>
      </c>
      <c r="M101" s="1126">
        <v>2</v>
      </c>
      <c r="N101" s="1127">
        <v>0.1</v>
      </c>
      <c r="O101" s="1126">
        <v>10</v>
      </c>
      <c r="P101" s="1127">
        <v>0.23809523809523805</v>
      </c>
      <c r="Q101" s="1126">
        <v>17</v>
      </c>
      <c r="R101" s="1127">
        <v>0.33333333333333326</v>
      </c>
      <c r="S101" s="1126">
        <v>13</v>
      </c>
      <c r="T101" s="1127">
        <v>0.24528301886792453</v>
      </c>
      <c r="U101" s="1126">
        <v>8</v>
      </c>
      <c r="V101" s="1127">
        <v>0.30769230769230771</v>
      </c>
      <c r="W101" s="1126">
        <v>2</v>
      </c>
      <c r="X101" s="1127">
        <v>0.13333333333333333</v>
      </c>
      <c r="Y101" s="1126">
        <v>3</v>
      </c>
      <c r="Z101" s="1127">
        <v>0.23076923076923075</v>
      </c>
      <c r="AA101" s="1126">
        <v>3</v>
      </c>
      <c r="AB101" s="1128">
        <v>0.5</v>
      </c>
    </row>
    <row r="102" spans="2:28" ht="45" customHeight="1">
      <c r="B102" s="1125" t="s">
        <v>335</v>
      </c>
      <c r="C102" s="1126">
        <v>30</v>
      </c>
      <c r="D102" s="1127">
        <v>0.26548672566371684</v>
      </c>
      <c r="E102" s="1126">
        <v>4</v>
      </c>
      <c r="F102" s="1127">
        <v>0.2</v>
      </c>
      <c r="G102" s="1126">
        <v>4</v>
      </c>
      <c r="H102" s="1127">
        <v>0.21052631578947367</v>
      </c>
      <c r="I102" s="1126">
        <v>22</v>
      </c>
      <c r="J102" s="1127">
        <v>0.36666666666666664</v>
      </c>
      <c r="K102" s="1126">
        <v>0</v>
      </c>
      <c r="L102" s="1127">
        <v>0</v>
      </c>
      <c r="M102" s="1126">
        <v>6</v>
      </c>
      <c r="N102" s="1127">
        <v>0.3</v>
      </c>
      <c r="O102" s="1126">
        <v>13</v>
      </c>
      <c r="P102" s="1127">
        <v>0.30952380952380953</v>
      </c>
      <c r="Q102" s="1126">
        <v>11</v>
      </c>
      <c r="R102" s="1127">
        <v>0.21568627450980393</v>
      </c>
      <c r="S102" s="1126">
        <v>12</v>
      </c>
      <c r="T102" s="1127">
        <v>0.22641509433962267</v>
      </c>
      <c r="U102" s="1126">
        <v>9</v>
      </c>
      <c r="V102" s="1127">
        <v>0.34615384615384615</v>
      </c>
      <c r="W102" s="1126">
        <v>4</v>
      </c>
      <c r="X102" s="1127">
        <v>0.26666666666666666</v>
      </c>
      <c r="Y102" s="1126">
        <v>3</v>
      </c>
      <c r="Z102" s="1127">
        <v>0.23076923076923075</v>
      </c>
      <c r="AA102" s="1126">
        <v>2</v>
      </c>
      <c r="AB102" s="1128">
        <v>0.33333333333333326</v>
      </c>
    </row>
    <row r="103" spans="2:28" ht="15" customHeight="1">
      <c r="B103" s="1125" t="s">
        <v>238</v>
      </c>
      <c r="C103" s="1126">
        <v>31</v>
      </c>
      <c r="D103" s="1127">
        <v>0.27433628318584069</v>
      </c>
      <c r="E103" s="1126">
        <v>0</v>
      </c>
      <c r="F103" s="1127">
        <v>0</v>
      </c>
      <c r="G103" s="1126">
        <v>14</v>
      </c>
      <c r="H103" s="1127">
        <v>0.73684210526315785</v>
      </c>
      <c r="I103" s="1126">
        <v>3</v>
      </c>
      <c r="J103" s="1127">
        <v>0.05</v>
      </c>
      <c r="K103" s="1126">
        <v>14</v>
      </c>
      <c r="L103" s="1127">
        <v>1</v>
      </c>
      <c r="M103" s="1126">
        <v>8</v>
      </c>
      <c r="N103" s="1127">
        <v>0.4</v>
      </c>
      <c r="O103" s="1126">
        <v>13</v>
      </c>
      <c r="P103" s="1127">
        <v>0.30952380952380953</v>
      </c>
      <c r="Q103" s="1126">
        <v>10</v>
      </c>
      <c r="R103" s="1127">
        <v>0.19607843137254904</v>
      </c>
      <c r="S103" s="1126">
        <v>16</v>
      </c>
      <c r="T103" s="1127">
        <v>0.30188679245283018</v>
      </c>
      <c r="U103" s="1126">
        <v>5</v>
      </c>
      <c r="V103" s="1127">
        <v>0.19230769230769235</v>
      </c>
      <c r="W103" s="1126">
        <v>7</v>
      </c>
      <c r="X103" s="1127">
        <v>0.46666666666666662</v>
      </c>
      <c r="Y103" s="1126">
        <v>3</v>
      </c>
      <c r="Z103" s="1127">
        <v>0.23076923076923075</v>
      </c>
      <c r="AA103" s="1126">
        <v>0</v>
      </c>
      <c r="AB103" s="1128">
        <v>0</v>
      </c>
    </row>
    <row r="104" spans="2:28" ht="15" customHeight="1" thickBot="1">
      <c r="B104" s="1129" t="s">
        <v>1269</v>
      </c>
      <c r="C104" s="1130">
        <v>113</v>
      </c>
      <c r="D104" s="1131">
        <v>1</v>
      </c>
      <c r="E104" s="1130">
        <v>20</v>
      </c>
      <c r="F104" s="1131">
        <v>1</v>
      </c>
      <c r="G104" s="1130">
        <v>19</v>
      </c>
      <c r="H104" s="1131">
        <v>1</v>
      </c>
      <c r="I104" s="1130">
        <v>60</v>
      </c>
      <c r="J104" s="1131">
        <v>1</v>
      </c>
      <c r="K104" s="1130">
        <v>14</v>
      </c>
      <c r="L104" s="1131">
        <v>1</v>
      </c>
      <c r="M104" s="1130">
        <v>20</v>
      </c>
      <c r="N104" s="1131">
        <v>1</v>
      </c>
      <c r="O104" s="1130">
        <v>42</v>
      </c>
      <c r="P104" s="1131">
        <v>1</v>
      </c>
      <c r="Q104" s="1130">
        <v>51</v>
      </c>
      <c r="R104" s="1131">
        <v>1</v>
      </c>
      <c r="S104" s="1130">
        <v>53</v>
      </c>
      <c r="T104" s="1131">
        <v>1</v>
      </c>
      <c r="U104" s="1130">
        <v>26</v>
      </c>
      <c r="V104" s="1131">
        <v>1</v>
      </c>
      <c r="W104" s="1130">
        <v>15</v>
      </c>
      <c r="X104" s="1131">
        <v>1</v>
      </c>
      <c r="Y104" s="1130">
        <v>13</v>
      </c>
      <c r="Z104" s="1131">
        <v>1</v>
      </c>
      <c r="AA104" s="1130">
        <v>6</v>
      </c>
      <c r="AB104" s="1132">
        <v>1</v>
      </c>
    </row>
    <row r="105" spans="2:28" ht="12.95" customHeight="1" thickTop="1">
      <c r="B105" s="1795" t="s">
        <v>1457</v>
      </c>
      <c r="C105" s="1795"/>
      <c r="D105" s="1795"/>
      <c r="E105" s="1795"/>
      <c r="F105" s="1795"/>
      <c r="G105" s="1795"/>
      <c r="H105" s="1795"/>
      <c r="I105" s="1795"/>
      <c r="J105" s="1795"/>
      <c r="K105" s="1795"/>
      <c r="L105" s="1795"/>
      <c r="M105" s="1795"/>
      <c r="N105" s="1795"/>
      <c r="O105" s="1795"/>
      <c r="P105" s="1795"/>
      <c r="Q105" s="1795"/>
      <c r="R105" s="1795"/>
      <c r="S105" s="1795"/>
      <c r="T105" s="1795"/>
      <c r="U105" s="1795"/>
      <c r="V105" s="1795"/>
      <c r="W105" s="1795"/>
      <c r="X105" s="1795"/>
      <c r="Y105" s="1795"/>
      <c r="Z105" s="1795"/>
      <c r="AA105" s="1795"/>
      <c r="AB105" s="1795"/>
    </row>
    <row r="106" spans="2:28">
      <c r="B106" s="1151" t="s">
        <v>615</v>
      </c>
    </row>
    <row r="107" spans="2:28" ht="60.95" customHeight="1" thickBot="1">
      <c r="B107" s="1796" t="s">
        <v>487</v>
      </c>
      <c r="C107" s="1796"/>
      <c r="D107" s="1796"/>
      <c r="E107" s="1796"/>
      <c r="F107" s="1796"/>
      <c r="G107" s="1796"/>
      <c r="H107" s="1796"/>
      <c r="I107" s="1796"/>
      <c r="J107" s="1796"/>
      <c r="K107" s="1796"/>
      <c r="L107" s="1796"/>
      <c r="M107" s="1796"/>
      <c r="N107" s="1796"/>
      <c r="O107" s="1796"/>
      <c r="P107" s="1796"/>
      <c r="Q107" s="1796"/>
      <c r="R107" s="1796"/>
      <c r="S107" s="1796"/>
      <c r="T107" s="1796"/>
      <c r="U107" s="1796"/>
      <c r="V107" s="1796"/>
      <c r="W107" s="1796"/>
      <c r="X107" s="1796"/>
      <c r="Y107" s="1796"/>
      <c r="Z107" s="1796"/>
      <c r="AA107" s="1796"/>
      <c r="AB107" s="1796"/>
    </row>
    <row r="108" spans="2:28" ht="15" customHeight="1" thickTop="1">
      <c r="B108" s="1797"/>
      <c r="C108" s="1800" t="s">
        <v>44</v>
      </c>
      <c r="D108" s="1800"/>
      <c r="E108" s="1800" t="s">
        <v>123</v>
      </c>
      <c r="F108" s="1800"/>
      <c r="G108" s="1800"/>
      <c r="H108" s="1800"/>
      <c r="I108" s="1800"/>
      <c r="J108" s="1800"/>
      <c r="K108" s="1800"/>
      <c r="L108" s="1800"/>
      <c r="M108" s="1800" t="s">
        <v>124</v>
      </c>
      <c r="N108" s="1800"/>
      <c r="O108" s="1800"/>
      <c r="P108" s="1800"/>
      <c r="Q108" s="1800"/>
      <c r="R108" s="1800"/>
      <c r="S108" s="1800" t="s">
        <v>45</v>
      </c>
      <c r="T108" s="1800"/>
      <c r="U108" s="1800"/>
      <c r="V108" s="1800"/>
      <c r="W108" s="1800"/>
      <c r="X108" s="1800"/>
      <c r="Y108" s="1800"/>
      <c r="Z108" s="1800"/>
      <c r="AA108" s="1800"/>
      <c r="AB108" s="1801"/>
    </row>
    <row r="109" spans="2:28" ht="27.95" customHeight="1">
      <c r="B109" s="1798"/>
      <c r="C109" s="1793" t="s">
        <v>127</v>
      </c>
      <c r="D109" s="1793" t="s">
        <v>128</v>
      </c>
      <c r="E109" s="1793" t="s">
        <v>46</v>
      </c>
      <c r="F109" s="1793"/>
      <c r="G109" s="1793" t="s">
        <v>1078</v>
      </c>
      <c r="H109" s="1793"/>
      <c r="I109" s="1793" t="s">
        <v>1077</v>
      </c>
      <c r="J109" s="1793"/>
      <c r="K109" s="1793" t="s">
        <v>1098</v>
      </c>
      <c r="L109" s="1793"/>
      <c r="M109" s="1793" t="s">
        <v>48</v>
      </c>
      <c r="N109" s="1793"/>
      <c r="O109" s="1793" t="s">
        <v>49</v>
      </c>
      <c r="P109" s="1793"/>
      <c r="Q109" s="1793" t="s">
        <v>1441</v>
      </c>
      <c r="R109" s="1793"/>
      <c r="S109" s="1793" t="s">
        <v>1065</v>
      </c>
      <c r="T109" s="1793"/>
      <c r="U109" s="1793" t="s">
        <v>1066</v>
      </c>
      <c r="V109" s="1793"/>
      <c r="W109" s="1793" t="s">
        <v>1067</v>
      </c>
      <c r="X109" s="1793"/>
      <c r="Y109" s="1793" t="s">
        <v>125</v>
      </c>
      <c r="Z109" s="1793"/>
      <c r="AA109" s="1793" t="s">
        <v>47</v>
      </c>
      <c r="AB109" s="1794"/>
    </row>
    <row r="110" spans="2:28" ht="15" customHeight="1">
      <c r="B110" s="1799"/>
      <c r="C110" s="1793"/>
      <c r="D110" s="1793"/>
      <c r="E110" s="1119" t="s">
        <v>127</v>
      </c>
      <c r="F110" s="1119" t="s">
        <v>128</v>
      </c>
      <c r="G110" s="1119" t="s">
        <v>127</v>
      </c>
      <c r="H110" s="1119" t="s">
        <v>128</v>
      </c>
      <c r="I110" s="1119" t="s">
        <v>127</v>
      </c>
      <c r="J110" s="1119" t="s">
        <v>128</v>
      </c>
      <c r="K110" s="1119" t="s">
        <v>127</v>
      </c>
      <c r="L110" s="1119" t="s">
        <v>128</v>
      </c>
      <c r="M110" s="1119" t="s">
        <v>127</v>
      </c>
      <c r="N110" s="1119" t="s">
        <v>128</v>
      </c>
      <c r="O110" s="1119" t="s">
        <v>127</v>
      </c>
      <c r="P110" s="1119" t="s">
        <v>128</v>
      </c>
      <c r="Q110" s="1119" t="s">
        <v>127</v>
      </c>
      <c r="R110" s="1119" t="s">
        <v>128</v>
      </c>
      <c r="S110" s="1119" t="s">
        <v>127</v>
      </c>
      <c r="T110" s="1119" t="s">
        <v>128</v>
      </c>
      <c r="U110" s="1119" t="s">
        <v>127</v>
      </c>
      <c r="V110" s="1119" t="s">
        <v>128</v>
      </c>
      <c r="W110" s="1119" t="s">
        <v>127</v>
      </c>
      <c r="X110" s="1119" t="s">
        <v>128</v>
      </c>
      <c r="Y110" s="1119" t="s">
        <v>127</v>
      </c>
      <c r="Z110" s="1119" t="s">
        <v>128</v>
      </c>
      <c r="AA110" s="1119" t="s">
        <v>127</v>
      </c>
      <c r="AB110" s="1120" t="s">
        <v>128</v>
      </c>
    </row>
    <row r="111" spans="2:28" ht="57" customHeight="1">
      <c r="B111" s="1121" t="s">
        <v>333</v>
      </c>
      <c r="C111" s="1122">
        <v>30</v>
      </c>
      <c r="D111" s="1123">
        <v>0.26548672566371684</v>
      </c>
      <c r="E111" s="1122">
        <v>11</v>
      </c>
      <c r="F111" s="1123">
        <v>0.55000000000000004</v>
      </c>
      <c r="G111" s="1122">
        <v>0</v>
      </c>
      <c r="H111" s="1123">
        <v>0</v>
      </c>
      <c r="I111" s="1122">
        <v>19</v>
      </c>
      <c r="J111" s="1123">
        <v>0.31666666666666665</v>
      </c>
      <c r="K111" s="1122">
        <v>0</v>
      </c>
      <c r="L111" s="1123">
        <v>0</v>
      </c>
      <c r="M111" s="1122">
        <v>3</v>
      </c>
      <c r="N111" s="1123">
        <v>0.15</v>
      </c>
      <c r="O111" s="1122">
        <v>8</v>
      </c>
      <c r="P111" s="1123">
        <v>0.19047619047619047</v>
      </c>
      <c r="Q111" s="1122">
        <v>19</v>
      </c>
      <c r="R111" s="1123">
        <v>0.37254901960784315</v>
      </c>
      <c r="S111" s="1122">
        <v>15</v>
      </c>
      <c r="T111" s="1123">
        <v>0.28301886792452829</v>
      </c>
      <c r="U111" s="1122">
        <v>4</v>
      </c>
      <c r="V111" s="1123">
        <v>0.15384615384615385</v>
      </c>
      <c r="W111" s="1122">
        <v>3</v>
      </c>
      <c r="X111" s="1123">
        <v>0.2</v>
      </c>
      <c r="Y111" s="1122">
        <v>5</v>
      </c>
      <c r="Z111" s="1123">
        <v>0.38461538461538469</v>
      </c>
      <c r="AA111" s="1122">
        <v>3</v>
      </c>
      <c r="AB111" s="1124">
        <v>0.5</v>
      </c>
    </row>
    <row r="112" spans="2:28" ht="57" customHeight="1">
      <c r="B112" s="1125" t="s">
        <v>334</v>
      </c>
      <c r="C112" s="1126">
        <v>21</v>
      </c>
      <c r="D112" s="1127">
        <v>0.18584070796460178</v>
      </c>
      <c r="E112" s="1126">
        <v>2</v>
      </c>
      <c r="F112" s="1127">
        <v>0.1</v>
      </c>
      <c r="G112" s="1126">
        <v>2</v>
      </c>
      <c r="H112" s="1127">
        <v>0.10526315789473684</v>
      </c>
      <c r="I112" s="1126">
        <v>17</v>
      </c>
      <c r="J112" s="1127">
        <v>0.28333333333333333</v>
      </c>
      <c r="K112" s="1126">
        <v>0</v>
      </c>
      <c r="L112" s="1127">
        <v>0</v>
      </c>
      <c r="M112" s="1126">
        <v>0</v>
      </c>
      <c r="N112" s="1127">
        <v>0</v>
      </c>
      <c r="O112" s="1126">
        <v>9</v>
      </c>
      <c r="P112" s="1127">
        <v>0.21428571428571427</v>
      </c>
      <c r="Q112" s="1126">
        <v>12</v>
      </c>
      <c r="R112" s="1127">
        <v>0.23529411764705879</v>
      </c>
      <c r="S112" s="1126">
        <v>6</v>
      </c>
      <c r="T112" s="1127">
        <v>0.11320754716981134</v>
      </c>
      <c r="U112" s="1126">
        <v>11</v>
      </c>
      <c r="V112" s="1127">
        <v>0.42307692307692307</v>
      </c>
      <c r="W112" s="1126">
        <v>2</v>
      </c>
      <c r="X112" s="1127">
        <v>0.13333333333333333</v>
      </c>
      <c r="Y112" s="1126">
        <v>2</v>
      </c>
      <c r="Z112" s="1127">
        <v>0.15384615384615385</v>
      </c>
      <c r="AA112" s="1126">
        <v>0</v>
      </c>
      <c r="AB112" s="1128">
        <v>0</v>
      </c>
    </row>
    <row r="113" spans="2:28" ht="45" customHeight="1">
      <c r="B113" s="1125" t="s">
        <v>335</v>
      </c>
      <c r="C113" s="1126">
        <v>31</v>
      </c>
      <c r="D113" s="1127">
        <v>0.27433628318584069</v>
      </c>
      <c r="E113" s="1126">
        <v>7</v>
      </c>
      <c r="F113" s="1127">
        <v>0.35</v>
      </c>
      <c r="G113" s="1126">
        <v>3</v>
      </c>
      <c r="H113" s="1127">
        <v>0.15789473684210525</v>
      </c>
      <c r="I113" s="1126">
        <v>21</v>
      </c>
      <c r="J113" s="1127">
        <v>0.35</v>
      </c>
      <c r="K113" s="1126">
        <v>0</v>
      </c>
      <c r="L113" s="1127">
        <v>0</v>
      </c>
      <c r="M113" s="1126">
        <v>9</v>
      </c>
      <c r="N113" s="1127">
        <v>0.45</v>
      </c>
      <c r="O113" s="1126">
        <v>12</v>
      </c>
      <c r="P113" s="1127">
        <v>0.2857142857142857</v>
      </c>
      <c r="Q113" s="1126">
        <v>10</v>
      </c>
      <c r="R113" s="1127">
        <v>0.19607843137254904</v>
      </c>
      <c r="S113" s="1126">
        <v>16</v>
      </c>
      <c r="T113" s="1127">
        <v>0.30188679245283018</v>
      </c>
      <c r="U113" s="1126">
        <v>6</v>
      </c>
      <c r="V113" s="1127">
        <v>0.23076923076923075</v>
      </c>
      <c r="W113" s="1126">
        <v>3</v>
      </c>
      <c r="X113" s="1127">
        <v>0.2</v>
      </c>
      <c r="Y113" s="1126">
        <v>3</v>
      </c>
      <c r="Z113" s="1127">
        <v>0.23076923076923075</v>
      </c>
      <c r="AA113" s="1126">
        <v>3</v>
      </c>
      <c r="AB113" s="1128">
        <v>0.5</v>
      </c>
    </row>
    <row r="114" spans="2:28" ht="15" customHeight="1">
      <c r="B114" s="1125" t="s">
        <v>238</v>
      </c>
      <c r="C114" s="1126">
        <v>31</v>
      </c>
      <c r="D114" s="1127">
        <v>0.27433628318584069</v>
      </c>
      <c r="E114" s="1126">
        <v>0</v>
      </c>
      <c r="F114" s="1127">
        <v>0</v>
      </c>
      <c r="G114" s="1126">
        <v>14</v>
      </c>
      <c r="H114" s="1127">
        <v>0.73684210526315785</v>
      </c>
      <c r="I114" s="1126">
        <v>3</v>
      </c>
      <c r="J114" s="1127">
        <v>0.05</v>
      </c>
      <c r="K114" s="1126">
        <v>14</v>
      </c>
      <c r="L114" s="1127">
        <v>1</v>
      </c>
      <c r="M114" s="1126">
        <v>8</v>
      </c>
      <c r="N114" s="1127">
        <v>0.4</v>
      </c>
      <c r="O114" s="1126">
        <v>13</v>
      </c>
      <c r="P114" s="1127">
        <v>0.30952380952380953</v>
      </c>
      <c r="Q114" s="1126">
        <v>10</v>
      </c>
      <c r="R114" s="1127">
        <v>0.19607843137254904</v>
      </c>
      <c r="S114" s="1126">
        <v>16</v>
      </c>
      <c r="T114" s="1127">
        <v>0.30188679245283018</v>
      </c>
      <c r="U114" s="1126">
        <v>5</v>
      </c>
      <c r="V114" s="1127">
        <v>0.19230769230769235</v>
      </c>
      <c r="W114" s="1126">
        <v>7</v>
      </c>
      <c r="X114" s="1127">
        <v>0.46666666666666662</v>
      </c>
      <c r="Y114" s="1126">
        <v>3</v>
      </c>
      <c r="Z114" s="1127">
        <v>0.23076923076923075</v>
      </c>
      <c r="AA114" s="1126">
        <v>0</v>
      </c>
      <c r="AB114" s="1128">
        <v>0</v>
      </c>
    </row>
    <row r="115" spans="2:28" ht="15" customHeight="1" thickBot="1">
      <c r="B115" s="1129" t="s">
        <v>1269</v>
      </c>
      <c r="C115" s="1130">
        <v>113</v>
      </c>
      <c r="D115" s="1131">
        <v>1</v>
      </c>
      <c r="E115" s="1130">
        <v>20</v>
      </c>
      <c r="F115" s="1131">
        <v>1</v>
      </c>
      <c r="G115" s="1130">
        <v>19</v>
      </c>
      <c r="H115" s="1131">
        <v>1</v>
      </c>
      <c r="I115" s="1130">
        <v>60</v>
      </c>
      <c r="J115" s="1131">
        <v>1</v>
      </c>
      <c r="K115" s="1130">
        <v>14</v>
      </c>
      <c r="L115" s="1131">
        <v>1</v>
      </c>
      <c r="M115" s="1130">
        <v>20</v>
      </c>
      <c r="N115" s="1131">
        <v>1</v>
      </c>
      <c r="O115" s="1130">
        <v>42</v>
      </c>
      <c r="P115" s="1131">
        <v>1</v>
      </c>
      <c r="Q115" s="1130">
        <v>51</v>
      </c>
      <c r="R115" s="1131">
        <v>1</v>
      </c>
      <c r="S115" s="1130">
        <v>53</v>
      </c>
      <c r="T115" s="1131">
        <v>1</v>
      </c>
      <c r="U115" s="1130">
        <v>26</v>
      </c>
      <c r="V115" s="1131">
        <v>1</v>
      </c>
      <c r="W115" s="1130">
        <v>15</v>
      </c>
      <c r="X115" s="1131">
        <v>1</v>
      </c>
      <c r="Y115" s="1130">
        <v>13</v>
      </c>
      <c r="Z115" s="1131">
        <v>1</v>
      </c>
      <c r="AA115" s="1130">
        <v>6</v>
      </c>
      <c r="AB115" s="1132">
        <v>1</v>
      </c>
    </row>
    <row r="116" spans="2:28" ht="27" customHeight="1" thickTop="1">
      <c r="B116" s="1795" t="s">
        <v>1457</v>
      </c>
      <c r="C116" s="1795"/>
      <c r="D116" s="1795"/>
      <c r="E116" s="1795"/>
      <c r="F116" s="1795"/>
      <c r="G116" s="1795"/>
      <c r="H116" s="1795"/>
      <c r="I116" s="1795"/>
      <c r="J116" s="1795"/>
      <c r="K116" s="1795"/>
      <c r="L116" s="1795"/>
      <c r="M116" s="1795"/>
      <c r="N116" s="1795"/>
      <c r="O116" s="1795"/>
      <c r="P116" s="1795"/>
      <c r="Q116" s="1795"/>
      <c r="R116" s="1795"/>
      <c r="S116" s="1795"/>
      <c r="T116" s="1795"/>
      <c r="U116" s="1795"/>
      <c r="V116" s="1795"/>
      <c r="W116" s="1795"/>
      <c r="X116" s="1795"/>
      <c r="Y116" s="1795"/>
      <c r="Z116" s="1795"/>
      <c r="AA116" s="1795"/>
      <c r="AB116" s="1795"/>
    </row>
    <row r="117" spans="2:28">
      <c r="B117" s="1151" t="s">
        <v>615</v>
      </c>
    </row>
    <row r="118" spans="2:28" ht="60.95" customHeight="1" thickBot="1">
      <c r="B118" s="1796" t="s">
        <v>488</v>
      </c>
      <c r="C118" s="1796"/>
      <c r="D118" s="1796"/>
      <c r="E118" s="1796"/>
      <c r="F118" s="1796"/>
      <c r="G118" s="1796"/>
      <c r="H118" s="1796"/>
      <c r="I118" s="1796"/>
      <c r="J118" s="1796"/>
      <c r="K118" s="1796"/>
      <c r="L118" s="1796"/>
      <c r="M118" s="1796"/>
      <c r="N118" s="1796"/>
      <c r="O118" s="1796"/>
      <c r="P118" s="1796"/>
      <c r="Q118" s="1796"/>
      <c r="R118" s="1796"/>
      <c r="S118" s="1796"/>
      <c r="T118" s="1796"/>
      <c r="U118" s="1796"/>
      <c r="V118" s="1796"/>
      <c r="W118" s="1796"/>
      <c r="X118" s="1796"/>
      <c r="Y118" s="1796"/>
      <c r="Z118" s="1796"/>
      <c r="AA118" s="1796"/>
      <c r="AB118" s="1796"/>
    </row>
    <row r="119" spans="2:28" ht="15" customHeight="1" thickTop="1">
      <c r="B119" s="1797"/>
      <c r="C119" s="1800" t="s">
        <v>44</v>
      </c>
      <c r="D119" s="1800"/>
      <c r="E119" s="1800" t="s">
        <v>123</v>
      </c>
      <c r="F119" s="1800"/>
      <c r="G119" s="1800"/>
      <c r="H119" s="1800"/>
      <c r="I119" s="1800"/>
      <c r="J119" s="1800"/>
      <c r="K119" s="1800"/>
      <c r="L119" s="1800"/>
      <c r="M119" s="1800" t="s">
        <v>124</v>
      </c>
      <c r="N119" s="1800"/>
      <c r="O119" s="1800"/>
      <c r="P119" s="1800"/>
      <c r="Q119" s="1800"/>
      <c r="R119" s="1800"/>
      <c r="S119" s="1800" t="s">
        <v>45</v>
      </c>
      <c r="T119" s="1800"/>
      <c r="U119" s="1800"/>
      <c r="V119" s="1800"/>
      <c r="W119" s="1800"/>
      <c r="X119" s="1800"/>
      <c r="Y119" s="1800"/>
      <c r="Z119" s="1800"/>
      <c r="AA119" s="1800"/>
      <c r="AB119" s="1801"/>
    </row>
    <row r="120" spans="2:28" ht="27.95" customHeight="1">
      <c r="B120" s="1798"/>
      <c r="C120" s="1793" t="s">
        <v>127</v>
      </c>
      <c r="D120" s="1793" t="s">
        <v>128</v>
      </c>
      <c r="E120" s="1793" t="s">
        <v>46</v>
      </c>
      <c r="F120" s="1793"/>
      <c r="G120" s="1793" t="s">
        <v>1078</v>
      </c>
      <c r="H120" s="1793"/>
      <c r="I120" s="1793" t="s">
        <v>1077</v>
      </c>
      <c r="J120" s="1793"/>
      <c r="K120" s="1793" t="s">
        <v>1098</v>
      </c>
      <c r="L120" s="1793"/>
      <c r="M120" s="1793" t="s">
        <v>48</v>
      </c>
      <c r="N120" s="1793"/>
      <c r="O120" s="1793" t="s">
        <v>49</v>
      </c>
      <c r="P120" s="1793"/>
      <c r="Q120" s="1793" t="s">
        <v>1441</v>
      </c>
      <c r="R120" s="1793"/>
      <c r="S120" s="1793" t="s">
        <v>1065</v>
      </c>
      <c r="T120" s="1793"/>
      <c r="U120" s="1793" t="s">
        <v>1066</v>
      </c>
      <c r="V120" s="1793"/>
      <c r="W120" s="1793" t="s">
        <v>1067</v>
      </c>
      <c r="X120" s="1793"/>
      <c r="Y120" s="1793" t="s">
        <v>125</v>
      </c>
      <c r="Z120" s="1793"/>
      <c r="AA120" s="1793" t="s">
        <v>47</v>
      </c>
      <c r="AB120" s="1794"/>
    </row>
    <row r="121" spans="2:28" ht="15" customHeight="1">
      <c r="B121" s="1799"/>
      <c r="C121" s="1793"/>
      <c r="D121" s="1793"/>
      <c r="E121" s="1119" t="s">
        <v>127</v>
      </c>
      <c r="F121" s="1119" t="s">
        <v>128</v>
      </c>
      <c r="G121" s="1119" t="s">
        <v>127</v>
      </c>
      <c r="H121" s="1119" t="s">
        <v>128</v>
      </c>
      <c r="I121" s="1119" t="s">
        <v>127</v>
      </c>
      <c r="J121" s="1119" t="s">
        <v>128</v>
      </c>
      <c r="K121" s="1119" t="s">
        <v>127</v>
      </c>
      <c r="L121" s="1119" t="s">
        <v>128</v>
      </c>
      <c r="M121" s="1119" t="s">
        <v>127</v>
      </c>
      <c r="N121" s="1119" t="s">
        <v>128</v>
      </c>
      <c r="O121" s="1119" t="s">
        <v>127</v>
      </c>
      <c r="P121" s="1119" t="s">
        <v>128</v>
      </c>
      <c r="Q121" s="1119" t="s">
        <v>127</v>
      </c>
      <c r="R121" s="1119" t="s">
        <v>128</v>
      </c>
      <c r="S121" s="1119" t="s">
        <v>127</v>
      </c>
      <c r="T121" s="1119" t="s">
        <v>128</v>
      </c>
      <c r="U121" s="1119" t="s">
        <v>127</v>
      </c>
      <c r="V121" s="1119" t="s">
        <v>128</v>
      </c>
      <c r="W121" s="1119" t="s">
        <v>127</v>
      </c>
      <c r="X121" s="1119" t="s">
        <v>128</v>
      </c>
      <c r="Y121" s="1119" t="s">
        <v>127</v>
      </c>
      <c r="Z121" s="1119" t="s">
        <v>128</v>
      </c>
      <c r="AA121" s="1119" t="s">
        <v>127</v>
      </c>
      <c r="AB121" s="1120" t="s">
        <v>128</v>
      </c>
    </row>
    <row r="122" spans="2:28" ht="57" customHeight="1">
      <c r="B122" s="1121" t="s">
        <v>333</v>
      </c>
      <c r="C122" s="1122">
        <v>38</v>
      </c>
      <c r="D122" s="1123">
        <v>0.33628318584070799</v>
      </c>
      <c r="E122" s="1122">
        <v>11</v>
      </c>
      <c r="F122" s="1123">
        <v>0.55000000000000004</v>
      </c>
      <c r="G122" s="1122">
        <v>0</v>
      </c>
      <c r="H122" s="1123">
        <v>0</v>
      </c>
      <c r="I122" s="1122">
        <v>27</v>
      </c>
      <c r="J122" s="1123">
        <v>0.45</v>
      </c>
      <c r="K122" s="1122">
        <v>0</v>
      </c>
      <c r="L122" s="1123">
        <v>0</v>
      </c>
      <c r="M122" s="1122">
        <v>5</v>
      </c>
      <c r="N122" s="1123">
        <v>0.25</v>
      </c>
      <c r="O122" s="1122">
        <v>14</v>
      </c>
      <c r="P122" s="1123">
        <v>0.33333333333333326</v>
      </c>
      <c r="Q122" s="1122">
        <v>19</v>
      </c>
      <c r="R122" s="1123">
        <v>0.37254901960784315</v>
      </c>
      <c r="S122" s="1122">
        <v>21</v>
      </c>
      <c r="T122" s="1123">
        <v>0.39622641509433959</v>
      </c>
      <c r="U122" s="1122">
        <v>8</v>
      </c>
      <c r="V122" s="1123">
        <v>0.30769230769230771</v>
      </c>
      <c r="W122" s="1122">
        <v>2</v>
      </c>
      <c r="X122" s="1123">
        <v>0.13333333333333333</v>
      </c>
      <c r="Y122" s="1122">
        <v>4</v>
      </c>
      <c r="Z122" s="1123">
        <v>0.30769230769230771</v>
      </c>
      <c r="AA122" s="1122">
        <v>3</v>
      </c>
      <c r="AB122" s="1124">
        <v>0.5</v>
      </c>
    </row>
    <row r="123" spans="2:28" ht="57" customHeight="1">
      <c r="B123" s="1125" t="s">
        <v>334</v>
      </c>
      <c r="C123" s="1126">
        <v>35</v>
      </c>
      <c r="D123" s="1127">
        <v>0.30973451327433627</v>
      </c>
      <c r="E123" s="1126">
        <v>8</v>
      </c>
      <c r="F123" s="1127">
        <v>0.4</v>
      </c>
      <c r="G123" s="1126">
        <v>1</v>
      </c>
      <c r="H123" s="1127">
        <v>5.2631578947368418E-2</v>
      </c>
      <c r="I123" s="1126">
        <v>26</v>
      </c>
      <c r="J123" s="1127">
        <v>0.43333333333333335</v>
      </c>
      <c r="K123" s="1126">
        <v>0</v>
      </c>
      <c r="L123" s="1127">
        <v>0</v>
      </c>
      <c r="M123" s="1126">
        <v>4</v>
      </c>
      <c r="N123" s="1127">
        <v>0.2</v>
      </c>
      <c r="O123" s="1126">
        <v>11</v>
      </c>
      <c r="P123" s="1127">
        <v>0.26190476190476192</v>
      </c>
      <c r="Q123" s="1126">
        <v>20</v>
      </c>
      <c r="R123" s="1127">
        <v>0.39215686274509809</v>
      </c>
      <c r="S123" s="1126">
        <v>12</v>
      </c>
      <c r="T123" s="1127">
        <v>0.22641509433962267</v>
      </c>
      <c r="U123" s="1126">
        <v>11</v>
      </c>
      <c r="V123" s="1127">
        <v>0.42307692307692307</v>
      </c>
      <c r="W123" s="1126">
        <v>3</v>
      </c>
      <c r="X123" s="1127">
        <v>0.2</v>
      </c>
      <c r="Y123" s="1126">
        <v>6</v>
      </c>
      <c r="Z123" s="1127">
        <v>0.46153846153846151</v>
      </c>
      <c r="AA123" s="1126">
        <v>3</v>
      </c>
      <c r="AB123" s="1128">
        <v>0.5</v>
      </c>
    </row>
    <row r="124" spans="2:28" ht="45" customHeight="1">
      <c r="B124" s="1125" t="s">
        <v>335</v>
      </c>
      <c r="C124" s="1126">
        <v>9</v>
      </c>
      <c r="D124" s="1127">
        <v>7.9646017699115043E-2</v>
      </c>
      <c r="E124" s="1126">
        <v>1</v>
      </c>
      <c r="F124" s="1127">
        <v>0.05</v>
      </c>
      <c r="G124" s="1126">
        <v>4</v>
      </c>
      <c r="H124" s="1127">
        <v>0.21052631578947367</v>
      </c>
      <c r="I124" s="1126">
        <v>4</v>
      </c>
      <c r="J124" s="1127">
        <v>6.6666666666666666E-2</v>
      </c>
      <c r="K124" s="1126">
        <v>0</v>
      </c>
      <c r="L124" s="1127">
        <v>0</v>
      </c>
      <c r="M124" s="1126">
        <v>3</v>
      </c>
      <c r="N124" s="1127">
        <v>0.15</v>
      </c>
      <c r="O124" s="1126">
        <v>4</v>
      </c>
      <c r="P124" s="1127">
        <v>9.5238095238095233E-2</v>
      </c>
      <c r="Q124" s="1126">
        <v>2</v>
      </c>
      <c r="R124" s="1127">
        <v>3.9215686274509803E-2</v>
      </c>
      <c r="S124" s="1126">
        <v>4</v>
      </c>
      <c r="T124" s="1127">
        <v>7.5471698113207544E-2</v>
      </c>
      <c r="U124" s="1126">
        <v>2</v>
      </c>
      <c r="V124" s="1127">
        <v>7.6923076923076927E-2</v>
      </c>
      <c r="W124" s="1126">
        <v>3</v>
      </c>
      <c r="X124" s="1127">
        <v>0.2</v>
      </c>
      <c r="Y124" s="1126">
        <v>0</v>
      </c>
      <c r="Z124" s="1127">
        <v>0</v>
      </c>
      <c r="AA124" s="1126">
        <v>0</v>
      </c>
      <c r="AB124" s="1128">
        <v>0</v>
      </c>
    </row>
    <row r="125" spans="2:28" ht="15" customHeight="1">
      <c r="B125" s="1125" t="s">
        <v>238</v>
      </c>
      <c r="C125" s="1126">
        <v>31</v>
      </c>
      <c r="D125" s="1127">
        <v>0.27433628318584069</v>
      </c>
      <c r="E125" s="1126">
        <v>0</v>
      </c>
      <c r="F125" s="1127">
        <v>0</v>
      </c>
      <c r="G125" s="1126">
        <v>14</v>
      </c>
      <c r="H125" s="1127">
        <v>0.73684210526315785</v>
      </c>
      <c r="I125" s="1126">
        <v>3</v>
      </c>
      <c r="J125" s="1127">
        <v>0.05</v>
      </c>
      <c r="K125" s="1126">
        <v>14</v>
      </c>
      <c r="L125" s="1127">
        <v>1</v>
      </c>
      <c r="M125" s="1126">
        <v>8</v>
      </c>
      <c r="N125" s="1127">
        <v>0.4</v>
      </c>
      <c r="O125" s="1126">
        <v>13</v>
      </c>
      <c r="P125" s="1127">
        <v>0.30952380952380953</v>
      </c>
      <c r="Q125" s="1126">
        <v>10</v>
      </c>
      <c r="R125" s="1127">
        <v>0.19607843137254904</v>
      </c>
      <c r="S125" s="1126">
        <v>16</v>
      </c>
      <c r="T125" s="1127">
        <v>0.30188679245283018</v>
      </c>
      <c r="U125" s="1126">
        <v>5</v>
      </c>
      <c r="V125" s="1127">
        <v>0.19230769230769235</v>
      </c>
      <c r="W125" s="1126">
        <v>7</v>
      </c>
      <c r="X125" s="1127">
        <v>0.46666666666666662</v>
      </c>
      <c r="Y125" s="1126">
        <v>3</v>
      </c>
      <c r="Z125" s="1127">
        <v>0.23076923076923075</v>
      </c>
      <c r="AA125" s="1126">
        <v>0</v>
      </c>
      <c r="AB125" s="1128">
        <v>0</v>
      </c>
    </row>
    <row r="126" spans="2:28" ht="15" customHeight="1" thickBot="1">
      <c r="B126" s="1129" t="s">
        <v>1269</v>
      </c>
      <c r="C126" s="1130">
        <v>113</v>
      </c>
      <c r="D126" s="1131">
        <v>1</v>
      </c>
      <c r="E126" s="1130">
        <v>20</v>
      </c>
      <c r="F126" s="1131">
        <v>1</v>
      </c>
      <c r="G126" s="1130">
        <v>19</v>
      </c>
      <c r="H126" s="1131">
        <v>1</v>
      </c>
      <c r="I126" s="1130">
        <v>60</v>
      </c>
      <c r="J126" s="1131">
        <v>1</v>
      </c>
      <c r="K126" s="1130">
        <v>14</v>
      </c>
      <c r="L126" s="1131">
        <v>1</v>
      </c>
      <c r="M126" s="1130">
        <v>20</v>
      </c>
      <c r="N126" s="1131">
        <v>1</v>
      </c>
      <c r="O126" s="1130">
        <v>42</v>
      </c>
      <c r="P126" s="1131">
        <v>1</v>
      </c>
      <c r="Q126" s="1130">
        <v>51</v>
      </c>
      <c r="R126" s="1131">
        <v>1</v>
      </c>
      <c r="S126" s="1130">
        <v>53</v>
      </c>
      <c r="T126" s="1131">
        <v>1</v>
      </c>
      <c r="U126" s="1130">
        <v>26</v>
      </c>
      <c r="V126" s="1131">
        <v>1</v>
      </c>
      <c r="W126" s="1130">
        <v>15</v>
      </c>
      <c r="X126" s="1131">
        <v>1</v>
      </c>
      <c r="Y126" s="1130">
        <v>13</v>
      </c>
      <c r="Z126" s="1131">
        <v>1</v>
      </c>
      <c r="AA126" s="1130">
        <v>6</v>
      </c>
      <c r="AB126" s="1132">
        <v>1</v>
      </c>
    </row>
    <row r="127" spans="2:28" ht="12.95" customHeight="1" thickTop="1">
      <c r="B127" s="1795" t="s">
        <v>1457</v>
      </c>
      <c r="C127" s="1795"/>
      <c r="D127" s="1795"/>
      <c r="E127" s="1795"/>
      <c r="F127" s="1795"/>
      <c r="G127" s="1795"/>
      <c r="H127" s="1795"/>
      <c r="I127" s="1795"/>
      <c r="J127" s="1795"/>
      <c r="K127" s="1795"/>
      <c r="L127" s="1795"/>
      <c r="M127" s="1795"/>
      <c r="N127" s="1795"/>
      <c r="O127" s="1795"/>
      <c r="P127" s="1795"/>
      <c r="Q127" s="1795"/>
      <c r="R127" s="1795"/>
      <c r="S127" s="1795"/>
      <c r="T127" s="1795"/>
      <c r="U127" s="1795"/>
      <c r="V127" s="1795"/>
      <c r="W127" s="1795"/>
      <c r="X127" s="1795"/>
      <c r="Y127" s="1795"/>
      <c r="Z127" s="1795"/>
      <c r="AA127" s="1795"/>
      <c r="AB127" s="1795"/>
    </row>
    <row r="128" spans="2:28" ht="15" customHeight="1">
      <c r="B128" s="1151" t="s">
        <v>615</v>
      </c>
    </row>
    <row r="130" ht="15" customHeight="1"/>
    <row r="132" ht="15" customHeight="1"/>
    <row r="138" ht="53.25" customHeight="1"/>
    <row r="139" ht="15.75" customHeight="1"/>
    <row r="143" ht="15" customHeight="1"/>
    <row r="145" ht="15" customHeight="1"/>
    <row r="147" ht="15" customHeight="1"/>
    <row r="153" ht="47.25" customHeight="1"/>
    <row r="154" ht="15.75" customHeight="1"/>
    <row r="158" ht="15" customHeight="1"/>
    <row r="160" ht="15" customHeight="1"/>
    <row r="162" ht="15" customHeight="1"/>
  </sheetData>
  <mergeCells count="193">
    <mergeCell ref="B38:AB38"/>
    <mergeCell ref="I29:J29"/>
    <mergeCell ref="K29:L29"/>
    <mergeCell ref="M29:N29"/>
    <mergeCell ref="O29:P29"/>
    <mergeCell ref="Q29:R29"/>
    <mergeCell ref="S29:T29"/>
    <mergeCell ref="B3:F3"/>
    <mergeCell ref="B27:AB27"/>
    <mergeCell ref="B28:B30"/>
    <mergeCell ref="C28:D28"/>
    <mergeCell ref="E28:L28"/>
    <mergeCell ref="M28:R28"/>
    <mergeCell ref="S28:AB28"/>
    <mergeCell ref="C29:C30"/>
    <mergeCell ref="D29:D30"/>
    <mergeCell ref="E29:F29"/>
    <mergeCell ref="G29:H29"/>
    <mergeCell ref="U29:V29"/>
    <mergeCell ref="W29:X29"/>
    <mergeCell ref="Y29:Z29"/>
    <mergeCell ref="AA29:AB29"/>
    <mergeCell ref="B13:F13"/>
    <mergeCell ref="B15:F15"/>
    <mergeCell ref="Y43:Z43"/>
    <mergeCell ref="AA43:AB43"/>
    <mergeCell ref="B50:AB50"/>
    <mergeCell ref="B41:AB41"/>
    <mergeCell ref="B42:B44"/>
    <mergeCell ref="C42:D42"/>
    <mergeCell ref="E42:L42"/>
    <mergeCell ref="M42:R42"/>
    <mergeCell ref="S42:AB42"/>
    <mergeCell ref="C43:C44"/>
    <mergeCell ref="D43:D44"/>
    <mergeCell ref="E43:F43"/>
    <mergeCell ref="G43:H43"/>
    <mergeCell ref="I43:J43"/>
    <mergeCell ref="K43:L43"/>
    <mergeCell ref="M43:N43"/>
    <mergeCell ref="O43:P43"/>
    <mergeCell ref="Q43:R43"/>
    <mergeCell ref="S43:T43"/>
    <mergeCell ref="U43:V43"/>
    <mergeCell ref="W43:X43"/>
    <mergeCell ref="U54:V54"/>
    <mergeCell ref="W54:X54"/>
    <mergeCell ref="Y54:Z54"/>
    <mergeCell ref="AA54:AB54"/>
    <mergeCell ref="B61:AB61"/>
    <mergeCell ref="B52:AB52"/>
    <mergeCell ref="B53:B55"/>
    <mergeCell ref="C53:D53"/>
    <mergeCell ref="E53:L53"/>
    <mergeCell ref="M53:R53"/>
    <mergeCell ref="S53:AB53"/>
    <mergeCell ref="C54:C55"/>
    <mergeCell ref="D54:D55"/>
    <mergeCell ref="E54:F54"/>
    <mergeCell ref="G54:H54"/>
    <mergeCell ref="I54:J54"/>
    <mergeCell ref="K54:L54"/>
    <mergeCell ref="M54:N54"/>
    <mergeCell ref="O54:P54"/>
    <mergeCell ref="Q54:R54"/>
    <mergeCell ref="S54:T54"/>
    <mergeCell ref="U65:V65"/>
    <mergeCell ref="W65:X65"/>
    <mergeCell ref="Y65:Z65"/>
    <mergeCell ref="AA65:AB65"/>
    <mergeCell ref="B72:AB72"/>
    <mergeCell ref="B63:AB63"/>
    <mergeCell ref="B64:B66"/>
    <mergeCell ref="C64:D64"/>
    <mergeCell ref="E64:L64"/>
    <mergeCell ref="M64:R64"/>
    <mergeCell ref="S64:AB64"/>
    <mergeCell ref="C65:C66"/>
    <mergeCell ref="D65:D66"/>
    <mergeCell ref="E65:F65"/>
    <mergeCell ref="G65:H65"/>
    <mergeCell ref="I65:J65"/>
    <mergeCell ref="K65:L65"/>
    <mergeCell ref="M65:N65"/>
    <mergeCell ref="O65:P65"/>
    <mergeCell ref="Q65:R65"/>
    <mergeCell ref="S65:T65"/>
    <mergeCell ref="U76:V76"/>
    <mergeCell ref="W76:X76"/>
    <mergeCell ref="Y76:Z76"/>
    <mergeCell ref="AA76:AB76"/>
    <mergeCell ref="B83:AB83"/>
    <mergeCell ref="B74:AB74"/>
    <mergeCell ref="B75:B77"/>
    <mergeCell ref="C75:D75"/>
    <mergeCell ref="E75:L75"/>
    <mergeCell ref="M75:R75"/>
    <mergeCell ref="S75:AB75"/>
    <mergeCell ref="C76:C77"/>
    <mergeCell ref="D76:D77"/>
    <mergeCell ref="E76:F76"/>
    <mergeCell ref="G76:H76"/>
    <mergeCell ref="I76:J76"/>
    <mergeCell ref="K76:L76"/>
    <mergeCell ref="M76:N76"/>
    <mergeCell ref="O76:P76"/>
    <mergeCell ref="Q76:R76"/>
    <mergeCell ref="S76:T76"/>
    <mergeCell ref="U87:V87"/>
    <mergeCell ref="W87:X87"/>
    <mergeCell ref="Y87:Z87"/>
    <mergeCell ref="AA87:AB87"/>
    <mergeCell ref="B94:AB94"/>
    <mergeCell ref="B85:AB85"/>
    <mergeCell ref="B86:B88"/>
    <mergeCell ref="C86:D86"/>
    <mergeCell ref="E86:L86"/>
    <mergeCell ref="M86:R86"/>
    <mergeCell ref="S86:AB86"/>
    <mergeCell ref="C87:C88"/>
    <mergeCell ref="D87:D88"/>
    <mergeCell ref="E87:F87"/>
    <mergeCell ref="G87:H87"/>
    <mergeCell ref="I87:J87"/>
    <mergeCell ref="K87:L87"/>
    <mergeCell ref="M87:N87"/>
    <mergeCell ref="O87:P87"/>
    <mergeCell ref="Q87:R87"/>
    <mergeCell ref="S87:T87"/>
    <mergeCell ref="U98:V98"/>
    <mergeCell ref="W98:X98"/>
    <mergeCell ref="Y98:Z98"/>
    <mergeCell ref="AA98:AB98"/>
    <mergeCell ref="B105:AB105"/>
    <mergeCell ref="B96:AB96"/>
    <mergeCell ref="B97:B99"/>
    <mergeCell ref="C97:D97"/>
    <mergeCell ref="E97:L97"/>
    <mergeCell ref="M97:R97"/>
    <mergeCell ref="S97:AB97"/>
    <mergeCell ref="C98:C99"/>
    <mergeCell ref="D98:D99"/>
    <mergeCell ref="E98:F98"/>
    <mergeCell ref="G98:H98"/>
    <mergeCell ref="I98:J98"/>
    <mergeCell ref="K98:L98"/>
    <mergeCell ref="M98:N98"/>
    <mergeCell ref="O98:P98"/>
    <mergeCell ref="Q98:R98"/>
    <mergeCell ref="S98:T98"/>
    <mergeCell ref="Y109:Z109"/>
    <mergeCell ref="AA109:AB109"/>
    <mergeCell ref="B116:AB116"/>
    <mergeCell ref="B107:AB107"/>
    <mergeCell ref="B108:B110"/>
    <mergeCell ref="C108:D108"/>
    <mergeCell ref="E108:L108"/>
    <mergeCell ref="M108:R108"/>
    <mergeCell ref="S108:AB108"/>
    <mergeCell ref="C109:C110"/>
    <mergeCell ref="D109:D110"/>
    <mergeCell ref="E109:F109"/>
    <mergeCell ref="G109:H109"/>
    <mergeCell ref="I109:J109"/>
    <mergeCell ref="K109:L109"/>
    <mergeCell ref="M109:N109"/>
    <mergeCell ref="O109:P109"/>
    <mergeCell ref="Q109:R109"/>
    <mergeCell ref="S109:T109"/>
    <mergeCell ref="B25:F25"/>
    <mergeCell ref="U120:V120"/>
    <mergeCell ref="W120:X120"/>
    <mergeCell ref="Y120:Z120"/>
    <mergeCell ref="AA120:AB120"/>
    <mergeCell ref="B127:AB127"/>
    <mergeCell ref="B118:AB118"/>
    <mergeCell ref="B119:B121"/>
    <mergeCell ref="C119:D119"/>
    <mergeCell ref="E119:L119"/>
    <mergeCell ref="M119:R119"/>
    <mergeCell ref="S119:AB119"/>
    <mergeCell ref="C120:C121"/>
    <mergeCell ref="D120:D121"/>
    <mergeCell ref="E120:F120"/>
    <mergeCell ref="G120:H120"/>
    <mergeCell ref="I120:J120"/>
    <mergeCell ref="K120:L120"/>
    <mergeCell ref="M120:N120"/>
    <mergeCell ref="O120:P120"/>
    <mergeCell ref="Q120:R120"/>
    <mergeCell ref="S120:T120"/>
    <mergeCell ref="U109:V109"/>
    <mergeCell ref="W109:X109"/>
  </mergeCells>
  <hyperlinks>
    <hyperlink ref="A1" location="Índice!A1" display="Índice!A1"/>
  </hyperlinks>
  <pageMargins left="0.511811024" right="0.511811024" top="0.78740157499999996" bottom="0.78740157499999996" header="0.31496062000000002" footer="0.3149606200000000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9"/>
  <sheetViews>
    <sheetView topLeftCell="E25" zoomScaleNormal="100" workbookViewId="0">
      <selection activeCell="Q48" sqref="Q48:R48"/>
    </sheetView>
  </sheetViews>
  <sheetFormatPr defaultRowHeight="12"/>
  <cols>
    <col min="1" max="1" width="9" style="1065"/>
    <col min="2" max="2" width="42.375" style="1065" customWidth="1"/>
    <col min="3" max="3" width="11.5" style="1065" customWidth="1"/>
    <col min="4" max="8" width="9" style="1065"/>
    <col min="9" max="9" width="9.375" style="1065" customWidth="1"/>
    <col min="10" max="16384" width="9" style="1065"/>
  </cols>
  <sheetData>
    <row r="1" spans="1:6">
      <c r="A1" s="1134" t="s">
        <v>2</v>
      </c>
    </row>
    <row r="3" spans="1:6" ht="76.5" customHeight="1" thickBot="1">
      <c r="B3" s="1812" t="s">
        <v>1189</v>
      </c>
      <c r="C3" s="1812"/>
      <c r="D3" s="1812"/>
      <c r="E3" s="1812"/>
      <c r="F3" s="1812"/>
    </row>
    <row r="4" spans="1:6" ht="42" customHeight="1" thickTop="1">
      <c r="B4" s="1101"/>
      <c r="C4" s="1102" t="s">
        <v>52</v>
      </c>
      <c r="D4" s="1102" t="s">
        <v>98</v>
      </c>
      <c r="E4" s="1102" t="s">
        <v>237</v>
      </c>
      <c r="F4" s="1103" t="s">
        <v>238</v>
      </c>
    </row>
    <row r="5" spans="1:6" ht="24.75" customHeight="1">
      <c r="B5" s="1104" t="s">
        <v>342</v>
      </c>
      <c r="C5" s="1105">
        <v>0.5663716814159292</v>
      </c>
      <c r="D5" s="1105">
        <v>2.6548672566371681E-2</v>
      </c>
      <c r="E5" s="1105">
        <v>0.13274336283185842</v>
      </c>
      <c r="F5" s="1106">
        <v>0.27433628318584069</v>
      </c>
    </row>
    <row r="6" spans="1:6" ht="39.75" customHeight="1">
      <c r="B6" s="1109" t="s">
        <v>343</v>
      </c>
      <c r="C6" s="1110">
        <v>0.36283185840707965</v>
      </c>
      <c r="D6" s="1110">
        <v>0.18584070796460178</v>
      </c>
      <c r="E6" s="1110">
        <v>0.17699115044247787</v>
      </c>
      <c r="F6" s="1111">
        <v>0.27433628318584069</v>
      </c>
    </row>
    <row r="7" spans="1:6" ht="31.5" customHeight="1">
      <c r="B7" s="1109" t="s">
        <v>344</v>
      </c>
      <c r="C7" s="1110">
        <v>0.44247787610619471</v>
      </c>
      <c r="D7" s="1110">
        <v>0.13274336283185842</v>
      </c>
      <c r="E7" s="1110">
        <v>0.15044247787610621</v>
      </c>
      <c r="F7" s="1111">
        <v>0.27433628318584069</v>
      </c>
    </row>
    <row r="8" spans="1:6" ht="32.25" customHeight="1">
      <c r="B8" s="1109" t="s">
        <v>345</v>
      </c>
      <c r="C8" s="1110">
        <v>0.4247787610619469</v>
      </c>
      <c r="D8" s="1110">
        <v>0.1415929203539823</v>
      </c>
      <c r="E8" s="1110">
        <v>0.15929203539823009</v>
      </c>
      <c r="F8" s="1111">
        <v>0.27433628318584069</v>
      </c>
    </row>
    <row r="9" spans="1:6" ht="36.75" customHeight="1">
      <c r="B9" s="1109" t="s">
        <v>346</v>
      </c>
      <c r="C9" s="1110">
        <v>0.5752212389380531</v>
      </c>
      <c r="D9" s="1110">
        <v>4.4247787610619468E-2</v>
      </c>
      <c r="E9" s="1110">
        <v>0.10619469026548672</v>
      </c>
      <c r="F9" s="1111">
        <v>0.27433628318584069</v>
      </c>
    </row>
    <row r="10" spans="1:6" ht="24.75" customHeight="1">
      <c r="B10" s="1109" t="s">
        <v>347</v>
      </c>
      <c r="C10" s="1110">
        <v>0.46017699115044247</v>
      </c>
      <c r="D10" s="1110">
        <v>0.15044247787610621</v>
      </c>
      <c r="E10" s="1110">
        <v>0.11504424778761062</v>
      </c>
      <c r="F10" s="1111">
        <v>0.27433628318584069</v>
      </c>
    </row>
    <row r="11" spans="1:6" ht="15" customHeight="1">
      <c r="B11" s="1109" t="s">
        <v>348</v>
      </c>
      <c r="C11" s="1110">
        <v>0.59292035398230092</v>
      </c>
      <c r="D11" s="1110">
        <v>6.1946902654867256E-2</v>
      </c>
      <c r="E11" s="1110">
        <v>7.0796460176991149E-2</v>
      </c>
      <c r="F11" s="1111">
        <v>0.27433628318584069</v>
      </c>
    </row>
    <row r="12" spans="1:6" ht="18.75" customHeight="1">
      <c r="B12" s="1109" t="s">
        <v>349</v>
      </c>
      <c r="C12" s="1110">
        <v>0.48672566371681414</v>
      </c>
      <c r="D12" s="1110">
        <v>0.11504424778761062</v>
      </c>
      <c r="E12" s="1110">
        <v>0.12389380530973451</v>
      </c>
      <c r="F12" s="1111">
        <v>0.27433628318584069</v>
      </c>
    </row>
    <row r="13" spans="1:6" ht="15" customHeight="1">
      <c r="B13" s="1109" t="s">
        <v>350</v>
      </c>
      <c r="C13" s="1110">
        <v>0.54867256637168138</v>
      </c>
      <c r="D13" s="1110">
        <v>4.4247787610619468E-2</v>
      </c>
      <c r="E13" s="1110">
        <v>0.13274336283185842</v>
      </c>
      <c r="F13" s="1111">
        <v>0.27433628318584069</v>
      </c>
    </row>
    <row r="14" spans="1:6" ht="35.25" customHeight="1" thickBot="1">
      <c r="B14" s="1114" t="s">
        <v>351</v>
      </c>
      <c r="C14" s="1115">
        <v>0.22123893805309736</v>
      </c>
      <c r="D14" s="1115">
        <v>0.2831858407079646</v>
      </c>
      <c r="E14" s="1115">
        <v>0.22123893805309736</v>
      </c>
      <c r="F14" s="1116">
        <v>0.27433628318584069</v>
      </c>
    </row>
    <row r="15" spans="1:6" ht="15" customHeight="1" thickTop="1">
      <c r="B15" s="1792" t="s">
        <v>1457</v>
      </c>
      <c r="C15" s="1792"/>
      <c r="D15" s="1792"/>
      <c r="E15" s="1792"/>
      <c r="F15" s="1792"/>
    </row>
    <row r="16" spans="1:6" ht="15" customHeight="1">
      <c r="B16" s="1065" t="s">
        <v>615</v>
      </c>
    </row>
    <row r="17" spans="2:6" ht="15" customHeight="1"/>
    <row r="18" spans="2:6" ht="76.5" customHeight="1" thickBot="1">
      <c r="B18" s="1812" t="s">
        <v>1190</v>
      </c>
      <c r="C18" s="1812"/>
      <c r="D18" s="1812"/>
      <c r="E18" s="1812"/>
      <c r="F18" s="1812"/>
    </row>
    <row r="19" spans="2:6" ht="42" customHeight="1" thickTop="1">
      <c r="B19" s="1101"/>
      <c r="C19" s="1102" t="s">
        <v>52</v>
      </c>
      <c r="D19" s="1102" t="s">
        <v>98</v>
      </c>
      <c r="E19" s="1102" t="s">
        <v>237</v>
      </c>
      <c r="F19" s="1103" t="s">
        <v>238</v>
      </c>
    </row>
    <row r="20" spans="2:6" ht="24.75" customHeight="1">
      <c r="B20" s="1104" t="s">
        <v>342</v>
      </c>
      <c r="C20" s="1107">
        <v>64</v>
      </c>
      <c r="D20" s="1107">
        <v>3</v>
      </c>
      <c r="E20" s="1107">
        <v>15</v>
      </c>
      <c r="F20" s="1108">
        <v>31</v>
      </c>
    </row>
    <row r="21" spans="2:6" ht="39.75" customHeight="1">
      <c r="B21" s="1109" t="s">
        <v>343</v>
      </c>
      <c r="C21" s="1112">
        <v>41</v>
      </c>
      <c r="D21" s="1112">
        <v>21</v>
      </c>
      <c r="E21" s="1112">
        <v>20</v>
      </c>
      <c r="F21" s="1113">
        <v>31</v>
      </c>
    </row>
    <row r="22" spans="2:6" ht="31.5" customHeight="1">
      <c r="B22" s="1109" t="s">
        <v>344</v>
      </c>
      <c r="C22" s="1112">
        <v>50</v>
      </c>
      <c r="D22" s="1112">
        <v>15</v>
      </c>
      <c r="E22" s="1112">
        <v>17</v>
      </c>
      <c r="F22" s="1113">
        <v>31</v>
      </c>
    </row>
    <row r="23" spans="2:6" ht="32.25" customHeight="1">
      <c r="B23" s="1109" t="s">
        <v>345</v>
      </c>
      <c r="C23" s="1112">
        <v>48</v>
      </c>
      <c r="D23" s="1112">
        <v>16</v>
      </c>
      <c r="E23" s="1112">
        <v>18</v>
      </c>
      <c r="F23" s="1113">
        <v>31</v>
      </c>
    </row>
    <row r="24" spans="2:6" ht="36.75" customHeight="1">
      <c r="B24" s="1109" t="s">
        <v>346</v>
      </c>
      <c r="C24" s="1112">
        <v>65</v>
      </c>
      <c r="D24" s="1112">
        <v>5</v>
      </c>
      <c r="E24" s="1112">
        <v>12</v>
      </c>
      <c r="F24" s="1113">
        <v>31</v>
      </c>
    </row>
    <row r="25" spans="2:6" ht="24.75" customHeight="1">
      <c r="B25" s="1109" t="s">
        <v>347</v>
      </c>
      <c r="C25" s="1112">
        <v>52</v>
      </c>
      <c r="D25" s="1112">
        <v>17</v>
      </c>
      <c r="E25" s="1112">
        <v>13</v>
      </c>
      <c r="F25" s="1113">
        <v>31</v>
      </c>
    </row>
    <row r="26" spans="2:6" ht="15" customHeight="1">
      <c r="B26" s="1109" t="s">
        <v>348</v>
      </c>
      <c r="C26" s="1112">
        <v>67</v>
      </c>
      <c r="D26" s="1112">
        <v>7</v>
      </c>
      <c r="E26" s="1112">
        <v>8</v>
      </c>
      <c r="F26" s="1113">
        <v>31</v>
      </c>
    </row>
    <row r="27" spans="2:6" ht="18.75" customHeight="1">
      <c r="B27" s="1109" t="s">
        <v>349</v>
      </c>
      <c r="C27" s="1112">
        <v>55</v>
      </c>
      <c r="D27" s="1112">
        <v>13</v>
      </c>
      <c r="E27" s="1112">
        <v>14</v>
      </c>
      <c r="F27" s="1113">
        <v>31</v>
      </c>
    </row>
    <row r="28" spans="2:6" ht="15" customHeight="1">
      <c r="B28" s="1109" t="s">
        <v>350</v>
      </c>
      <c r="C28" s="1112">
        <v>62</v>
      </c>
      <c r="D28" s="1112">
        <v>5</v>
      </c>
      <c r="E28" s="1112">
        <v>15</v>
      </c>
      <c r="F28" s="1113">
        <v>31</v>
      </c>
    </row>
    <row r="29" spans="2:6" ht="35.25" customHeight="1" thickBot="1">
      <c r="B29" s="1114" t="s">
        <v>351</v>
      </c>
      <c r="C29" s="1117">
        <v>25</v>
      </c>
      <c r="D29" s="1117">
        <v>32</v>
      </c>
      <c r="E29" s="1117">
        <v>25</v>
      </c>
      <c r="F29" s="1118">
        <v>31</v>
      </c>
    </row>
    <row r="30" spans="2:6" ht="15" customHeight="1" thickTop="1">
      <c r="B30" s="1792" t="s">
        <v>1457</v>
      </c>
      <c r="C30" s="1792"/>
      <c r="D30" s="1792"/>
      <c r="E30" s="1792"/>
      <c r="F30" s="1792"/>
    </row>
    <row r="31" spans="2:6" ht="15" customHeight="1">
      <c r="B31" s="1065" t="s">
        <v>615</v>
      </c>
    </row>
    <row r="32" spans="2:6" ht="15" customHeight="1"/>
    <row r="33" spans="2:28" ht="60.95" customHeight="1" thickBot="1">
      <c r="B33" s="1811" t="s">
        <v>1195</v>
      </c>
      <c r="C33" s="1811"/>
      <c r="D33" s="1811"/>
      <c r="E33" s="1811"/>
      <c r="F33" s="1811"/>
      <c r="G33" s="1811"/>
      <c r="H33" s="1811"/>
      <c r="I33" s="1811"/>
      <c r="J33" s="1811"/>
      <c r="K33" s="1811"/>
      <c r="L33" s="1811"/>
      <c r="M33" s="1811"/>
      <c r="N33" s="1811"/>
      <c r="O33" s="1811"/>
      <c r="P33" s="1811"/>
      <c r="Q33" s="1811"/>
      <c r="R33" s="1811"/>
      <c r="S33" s="1811"/>
      <c r="T33" s="1811"/>
      <c r="U33" s="1811"/>
      <c r="V33" s="1811"/>
      <c r="W33" s="1811"/>
      <c r="X33" s="1811"/>
      <c r="Y33" s="1811"/>
      <c r="Z33" s="1811"/>
      <c r="AA33" s="1811"/>
      <c r="AB33" s="1811"/>
    </row>
    <row r="34" spans="2:28" ht="15" customHeight="1" thickTop="1">
      <c r="B34" s="1805"/>
      <c r="C34" s="1808" t="s">
        <v>44</v>
      </c>
      <c r="D34" s="1808"/>
      <c r="E34" s="1808" t="s">
        <v>123</v>
      </c>
      <c r="F34" s="1808"/>
      <c r="G34" s="1808"/>
      <c r="H34" s="1808"/>
      <c r="I34" s="1808"/>
      <c r="J34" s="1808"/>
      <c r="K34" s="1808"/>
      <c r="L34" s="1808"/>
      <c r="M34" s="1808" t="s">
        <v>124</v>
      </c>
      <c r="N34" s="1808"/>
      <c r="O34" s="1808"/>
      <c r="P34" s="1808"/>
      <c r="Q34" s="1808"/>
      <c r="R34" s="1808"/>
      <c r="S34" s="1808" t="s">
        <v>45</v>
      </c>
      <c r="T34" s="1808"/>
      <c r="U34" s="1808"/>
      <c r="V34" s="1808"/>
      <c r="W34" s="1808"/>
      <c r="X34" s="1808"/>
      <c r="Y34" s="1808"/>
      <c r="Z34" s="1808"/>
      <c r="AA34" s="1808"/>
      <c r="AB34" s="1809"/>
    </row>
    <row r="35" spans="2:28" ht="54.75" customHeight="1">
      <c r="B35" s="1806"/>
      <c r="C35" s="1802" t="s">
        <v>127</v>
      </c>
      <c r="D35" s="1802" t="s">
        <v>128</v>
      </c>
      <c r="E35" s="1802" t="s">
        <v>46</v>
      </c>
      <c r="F35" s="1802"/>
      <c r="G35" s="1802" t="s">
        <v>1078</v>
      </c>
      <c r="H35" s="1802"/>
      <c r="I35" s="1802" t="s">
        <v>1077</v>
      </c>
      <c r="J35" s="1802"/>
      <c r="K35" s="1802" t="s">
        <v>1098</v>
      </c>
      <c r="L35" s="1802"/>
      <c r="M35" s="1802" t="s">
        <v>48</v>
      </c>
      <c r="N35" s="1802"/>
      <c r="O35" s="1802" t="s">
        <v>49</v>
      </c>
      <c r="P35" s="1802"/>
      <c r="Q35" s="1802" t="s">
        <v>1441</v>
      </c>
      <c r="R35" s="1802"/>
      <c r="S35" s="1802" t="s">
        <v>1065</v>
      </c>
      <c r="T35" s="1802"/>
      <c r="U35" s="1802" t="s">
        <v>1066</v>
      </c>
      <c r="V35" s="1802"/>
      <c r="W35" s="1802" t="s">
        <v>1067</v>
      </c>
      <c r="X35" s="1802"/>
      <c r="Y35" s="1802" t="s">
        <v>125</v>
      </c>
      <c r="Z35" s="1802"/>
      <c r="AA35" s="1802" t="s">
        <v>47</v>
      </c>
      <c r="AB35" s="1810"/>
    </row>
    <row r="36" spans="2:28" ht="15" customHeight="1">
      <c r="B36" s="1807"/>
      <c r="C36" s="1802"/>
      <c r="D36" s="1802"/>
      <c r="E36" s="1095" t="s">
        <v>127</v>
      </c>
      <c r="F36" s="1095" t="s">
        <v>128</v>
      </c>
      <c r="G36" s="1095" t="s">
        <v>127</v>
      </c>
      <c r="H36" s="1095" t="s">
        <v>128</v>
      </c>
      <c r="I36" s="1095" t="s">
        <v>127</v>
      </c>
      <c r="J36" s="1095" t="s">
        <v>128</v>
      </c>
      <c r="K36" s="1095" t="s">
        <v>127</v>
      </c>
      <c r="L36" s="1095" t="s">
        <v>128</v>
      </c>
      <c r="M36" s="1095" t="s">
        <v>127</v>
      </c>
      <c r="N36" s="1095" t="s">
        <v>128</v>
      </c>
      <c r="O36" s="1095" t="s">
        <v>127</v>
      </c>
      <c r="P36" s="1095" t="s">
        <v>128</v>
      </c>
      <c r="Q36" s="1095" t="s">
        <v>127</v>
      </c>
      <c r="R36" s="1095" t="s">
        <v>128</v>
      </c>
      <c r="S36" s="1095" t="s">
        <v>127</v>
      </c>
      <c r="T36" s="1095" t="s">
        <v>128</v>
      </c>
      <c r="U36" s="1095" t="s">
        <v>127</v>
      </c>
      <c r="V36" s="1095" t="s">
        <v>128</v>
      </c>
      <c r="W36" s="1095" t="s">
        <v>127</v>
      </c>
      <c r="X36" s="1095" t="s">
        <v>128</v>
      </c>
      <c r="Y36" s="1095" t="s">
        <v>127</v>
      </c>
      <c r="Z36" s="1095" t="s">
        <v>128</v>
      </c>
      <c r="AA36" s="1095" t="s">
        <v>127</v>
      </c>
      <c r="AB36" s="1096" t="s">
        <v>128</v>
      </c>
    </row>
    <row r="37" spans="2:28" ht="15" customHeight="1">
      <c r="B37" s="1097" t="s">
        <v>1019</v>
      </c>
      <c r="C37" s="1098">
        <v>4</v>
      </c>
      <c r="D37" s="1099">
        <v>3.5398230088495575E-2</v>
      </c>
      <c r="E37" s="1098">
        <v>0</v>
      </c>
      <c r="F37" s="1099">
        <v>0</v>
      </c>
      <c r="G37" s="1098">
        <v>1</v>
      </c>
      <c r="H37" s="1099">
        <v>5.2631578947368418E-2</v>
      </c>
      <c r="I37" s="1098">
        <v>3</v>
      </c>
      <c r="J37" s="1099">
        <v>0.05</v>
      </c>
      <c r="K37" s="1098">
        <v>0</v>
      </c>
      <c r="L37" s="1099">
        <v>0</v>
      </c>
      <c r="M37" s="1098">
        <v>1</v>
      </c>
      <c r="N37" s="1099">
        <v>0.05</v>
      </c>
      <c r="O37" s="1098">
        <v>3</v>
      </c>
      <c r="P37" s="1099">
        <v>7.1428571428571425E-2</v>
      </c>
      <c r="Q37" s="1098">
        <v>0</v>
      </c>
      <c r="R37" s="1099">
        <v>0</v>
      </c>
      <c r="S37" s="1098">
        <v>3</v>
      </c>
      <c r="T37" s="1099">
        <v>5.6603773584905669E-2</v>
      </c>
      <c r="U37" s="1098">
        <v>0</v>
      </c>
      <c r="V37" s="1099">
        <v>0</v>
      </c>
      <c r="W37" s="1098">
        <v>1</v>
      </c>
      <c r="X37" s="1099">
        <v>6.6666666666666666E-2</v>
      </c>
      <c r="Y37" s="1098">
        <v>0</v>
      </c>
      <c r="Z37" s="1099">
        <v>0</v>
      </c>
      <c r="AA37" s="1098">
        <v>0</v>
      </c>
      <c r="AB37" s="1100">
        <v>0</v>
      </c>
    </row>
    <row r="38" spans="2:28" ht="15" customHeight="1">
      <c r="B38" s="1064" t="s">
        <v>1191</v>
      </c>
      <c r="C38" s="1085">
        <v>13</v>
      </c>
      <c r="D38" s="1086">
        <v>0.11504424778761062</v>
      </c>
      <c r="E38" s="1085">
        <v>2</v>
      </c>
      <c r="F38" s="1086">
        <v>0.1</v>
      </c>
      <c r="G38" s="1085">
        <v>0</v>
      </c>
      <c r="H38" s="1086">
        <v>0</v>
      </c>
      <c r="I38" s="1085">
        <v>11</v>
      </c>
      <c r="J38" s="1086">
        <v>0.18333333333333332</v>
      </c>
      <c r="K38" s="1085">
        <v>0</v>
      </c>
      <c r="L38" s="1086">
        <v>0</v>
      </c>
      <c r="M38" s="1085">
        <v>3</v>
      </c>
      <c r="N38" s="1086">
        <v>0.15</v>
      </c>
      <c r="O38" s="1085">
        <v>6</v>
      </c>
      <c r="P38" s="1086">
        <v>0.14285714285714285</v>
      </c>
      <c r="Q38" s="1085">
        <v>4</v>
      </c>
      <c r="R38" s="1086">
        <v>7.8431372549019607E-2</v>
      </c>
      <c r="S38" s="1085">
        <v>5</v>
      </c>
      <c r="T38" s="1086">
        <v>9.4339622641509441E-2</v>
      </c>
      <c r="U38" s="1085">
        <v>4</v>
      </c>
      <c r="V38" s="1086">
        <v>0.15384615384615385</v>
      </c>
      <c r="W38" s="1085">
        <v>1</v>
      </c>
      <c r="X38" s="1086">
        <v>6.6666666666666666E-2</v>
      </c>
      <c r="Y38" s="1085">
        <v>1</v>
      </c>
      <c r="Z38" s="1086">
        <v>7.6923076923076927E-2</v>
      </c>
      <c r="AA38" s="1085">
        <v>2</v>
      </c>
      <c r="AB38" s="1087">
        <v>0.33333333333333326</v>
      </c>
    </row>
    <row r="39" spans="2:28" ht="15" customHeight="1">
      <c r="B39" s="1064" t="s">
        <v>1192</v>
      </c>
      <c r="C39" s="1085">
        <v>15</v>
      </c>
      <c r="D39" s="1086">
        <v>0.13274336283185842</v>
      </c>
      <c r="E39" s="1085">
        <v>4</v>
      </c>
      <c r="F39" s="1086">
        <v>0.2</v>
      </c>
      <c r="G39" s="1085">
        <v>2</v>
      </c>
      <c r="H39" s="1086">
        <v>0.10526315789473684</v>
      </c>
      <c r="I39" s="1085">
        <v>9</v>
      </c>
      <c r="J39" s="1086">
        <v>0.15</v>
      </c>
      <c r="K39" s="1085">
        <v>0</v>
      </c>
      <c r="L39" s="1086">
        <v>0</v>
      </c>
      <c r="M39" s="1085">
        <v>4</v>
      </c>
      <c r="N39" s="1086">
        <v>0.2</v>
      </c>
      <c r="O39" s="1085">
        <v>5</v>
      </c>
      <c r="P39" s="1086">
        <v>0.11904761904761903</v>
      </c>
      <c r="Q39" s="1085">
        <v>6</v>
      </c>
      <c r="R39" s="1086">
        <v>0.1176470588235294</v>
      </c>
      <c r="S39" s="1085">
        <v>6</v>
      </c>
      <c r="T39" s="1086">
        <v>0.11320754716981134</v>
      </c>
      <c r="U39" s="1085">
        <v>4</v>
      </c>
      <c r="V39" s="1086">
        <v>0.15384615384615385</v>
      </c>
      <c r="W39" s="1085">
        <v>3</v>
      </c>
      <c r="X39" s="1086">
        <v>0.2</v>
      </c>
      <c r="Y39" s="1085">
        <v>2</v>
      </c>
      <c r="Z39" s="1086">
        <v>0.15384615384615385</v>
      </c>
      <c r="AA39" s="1085">
        <v>0</v>
      </c>
      <c r="AB39" s="1087">
        <v>0</v>
      </c>
    </row>
    <row r="40" spans="2:28" ht="15" customHeight="1">
      <c r="B40" s="1064" t="s">
        <v>1193</v>
      </c>
      <c r="C40" s="1085">
        <v>25</v>
      </c>
      <c r="D40" s="1086">
        <v>0.22123893805309736</v>
      </c>
      <c r="E40" s="1085">
        <v>4</v>
      </c>
      <c r="F40" s="1086">
        <v>0.2</v>
      </c>
      <c r="G40" s="1085">
        <v>0</v>
      </c>
      <c r="H40" s="1086">
        <v>0</v>
      </c>
      <c r="I40" s="1085">
        <v>21</v>
      </c>
      <c r="J40" s="1086">
        <v>0.35</v>
      </c>
      <c r="K40" s="1085">
        <v>0</v>
      </c>
      <c r="L40" s="1086">
        <v>0</v>
      </c>
      <c r="M40" s="1085">
        <v>0</v>
      </c>
      <c r="N40" s="1086">
        <v>0</v>
      </c>
      <c r="O40" s="1085">
        <v>11</v>
      </c>
      <c r="P40" s="1086">
        <v>0.26190476190476192</v>
      </c>
      <c r="Q40" s="1085">
        <v>14</v>
      </c>
      <c r="R40" s="1086">
        <v>0.27450980392156865</v>
      </c>
      <c r="S40" s="1085">
        <v>12</v>
      </c>
      <c r="T40" s="1086">
        <v>0.22641509433962267</v>
      </c>
      <c r="U40" s="1085">
        <v>7</v>
      </c>
      <c r="V40" s="1086">
        <v>0.26923076923076922</v>
      </c>
      <c r="W40" s="1085">
        <v>1</v>
      </c>
      <c r="X40" s="1086">
        <v>6.6666666666666666E-2</v>
      </c>
      <c r="Y40" s="1085">
        <v>4</v>
      </c>
      <c r="Z40" s="1086">
        <v>0.30769230769230771</v>
      </c>
      <c r="AA40" s="1085">
        <v>1</v>
      </c>
      <c r="AB40" s="1087">
        <v>0.16666666666666663</v>
      </c>
    </row>
    <row r="41" spans="2:28" ht="15" customHeight="1">
      <c r="B41" s="1064" t="s">
        <v>1194</v>
      </c>
      <c r="C41" s="1085">
        <v>22</v>
      </c>
      <c r="D41" s="1086">
        <v>0.19469026548672566</v>
      </c>
      <c r="E41" s="1085">
        <v>9</v>
      </c>
      <c r="F41" s="1086">
        <v>0.45</v>
      </c>
      <c r="G41" s="1085">
        <v>0</v>
      </c>
      <c r="H41" s="1086">
        <v>0</v>
      </c>
      <c r="I41" s="1085">
        <v>13</v>
      </c>
      <c r="J41" s="1086">
        <v>0.21666666666666667</v>
      </c>
      <c r="K41" s="1085">
        <v>0</v>
      </c>
      <c r="L41" s="1086">
        <v>0</v>
      </c>
      <c r="M41" s="1085">
        <v>3</v>
      </c>
      <c r="N41" s="1086">
        <v>0.15</v>
      </c>
      <c r="O41" s="1085">
        <v>4</v>
      </c>
      <c r="P41" s="1086">
        <v>9.5238095238095233E-2</v>
      </c>
      <c r="Q41" s="1085">
        <v>15</v>
      </c>
      <c r="R41" s="1086">
        <v>0.29411764705882354</v>
      </c>
      <c r="S41" s="1085">
        <v>10</v>
      </c>
      <c r="T41" s="1086">
        <v>0.18867924528301888</v>
      </c>
      <c r="U41" s="1085">
        <v>5</v>
      </c>
      <c r="V41" s="1086">
        <v>0.19230769230769235</v>
      </c>
      <c r="W41" s="1085">
        <v>2</v>
      </c>
      <c r="X41" s="1086">
        <v>0.13333333333333333</v>
      </c>
      <c r="Y41" s="1085">
        <v>2</v>
      </c>
      <c r="Z41" s="1086">
        <v>0.15384615384615385</v>
      </c>
      <c r="AA41" s="1085">
        <v>3</v>
      </c>
      <c r="AB41" s="1087">
        <v>0.5</v>
      </c>
    </row>
    <row r="42" spans="2:28" ht="15" customHeight="1">
      <c r="B42" s="1064" t="s">
        <v>238</v>
      </c>
      <c r="C42" s="1085">
        <v>34</v>
      </c>
      <c r="D42" s="1086">
        <v>0.30088495575221241</v>
      </c>
      <c r="E42" s="1085">
        <v>1</v>
      </c>
      <c r="F42" s="1086">
        <v>0.05</v>
      </c>
      <c r="G42" s="1085">
        <v>16</v>
      </c>
      <c r="H42" s="1086">
        <v>0.84210526315789469</v>
      </c>
      <c r="I42" s="1085">
        <v>3</v>
      </c>
      <c r="J42" s="1086">
        <v>0.05</v>
      </c>
      <c r="K42" s="1085">
        <v>14</v>
      </c>
      <c r="L42" s="1086">
        <v>1</v>
      </c>
      <c r="M42" s="1085">
        <v>9</v>
      </c>
      <c r="N42" s="1086">
        <v>0.45</v>
      </c>
      <c r="O42" s="1085">
        <v>13</v>
      </c>
      <c r="P42" s="1086">
        <v>0.30952380952380953</v>
      </c>
      <c r="Q42" s="1085">
        <v>12</v>
      </c>
      <c r="R42" s="1086">
        <v>0.23529411764705879</v>
      </c>
      <c r="S42" s="1085">
        <v>17</v>
      </c>
      <c r="T42" s="1086">
        <v>0.32075471698113206</v>
      </c>
      <c r="U42" s="1085">
        <v>6</v>
      </c>
      <c r="V42" s="1086">
        <v>0.23076923076923075</v>
      </c>
      <c r="W42" s="1085">
        <v>7</v>
      </c>
      <c r="X42" s="1086">
        <v>0.46666666666666662</v>
      </c>
      <c r="Y42" s="1085">
        <v>4</v>
      </c>
      <c r="Z42" s="1086">
        <v>0.30769230769230771</v>
      </c>
      <c r="AA42" s="1085">
        <v>0</v>
      </c>
      <c r="AB42" s="1087">
        <v>0</v>
      </c>
    </row>
    <row r="43" spans="2:28" ht="15" customHeight="1" thickBot="1">
      <c r="B43" s="1088" t="s">
        <v>1269</v>
      </c>
      <c r="C43" s="1089">
        <v>113</v>
      </c>
      <c r="D43" s="1090">
        <v>1</v>
      </c>
      <c r="E43" s="1089">
        <v>20</v>
      </c>
      <c r="F43" s="1090">
        <v>1</v>
      </c>
      <c r="G43" s="1089">
        <v>19</v>
      </c>
      <c r="H43" s="1090">
        <v>1</v>
      </c>
      <c r="I43" s="1089">
        <v>60</v>
      </c>
      <c r="J43" s="1090">
        <v>1</v>
      </c>
      <c r="K43" s="1089">
        <v>14</v>
      </c>
      <c r="L43" s="1090">
        <v>1</v>
      </c>
      <c r="M43" s="1089">
        <v>20</v>
      </c>
      <c r="N43" s="1090">
        <v>1</v>
      </c>
      <c r="O43" s="1089">
        <v>42</v>
      </c>
      <c r="P43" s="1090">
        <v>1</v>
      </c>
      <c r="Q43" s="1089">
        <v>51</v>
      </c>
      <c r="R43" s="1090">
        <v>1</v>
      </c>
      <c r="S43" s="1089">
        <v>53</v>
      </c>
      <c r="T43" s="1090">
        <v>1</v>
      </c>
      <c r="U43" s="1089">
        <v>26</v>
      </c>
      <c r="V43" s="1090">
        <v>1</v>
      </c>
      <c r="W43" s="1089">
        <v>15</v>
      </c>
      <c r="X43" s="1090">
        <v>1</v>
      </c>
      <c r="Y43" s="1089">
        <v>13</v>
      </c>
      <c r="Z43" s="1090">
        <v>1</v>
      </c>
      <c r="AA43" s="1089">
        <v>6</v>
      </c>
      <c r="AB43" s="1091">
        <v>1</v>
      </c>
    </row>
    <row r="44" spans="2:28" ht="24.95" customHeight="1" thickTop="1">
      <c r="B44" s="1756" t="s">
        <v>1463</v>
      </c>
      <c r="C44" s="1756"/>
      <c r="D44" s="1756"/>
      <c r="E44" s="1756"/>
      <c r="F44" s="1756"/>
      <c r="G44" s="1756"/>
      <c r="H44" s="1756"/>
      <c r="I44" s="1756"/>
      <c r="J44" s="1756"/>
      <c r="K44" s="1756"/>
      <c r="L44" s="1756"/>
      <c r="M44" s="1756"/>
      <c r="N44" s="1756"/>
      <c r="O44" s="1756"/>
      <c r="P44" s="1756"/>
      <c r="Q44" s="1756"/>
      <c r="R44" s="1756"/>
      <c r="S44" s="1756"/>
      <c r="T44" s="1756"/>
      <c r="U44" s="1756"/>
      <c r="V44" s="1756"/>
      <c r="W44" s="1756"/>
      <c r="X44" s="1756"/>
      <c r="Y44" s="1756"/>
      <c r="Z44" s="1756"/>
      <c r="AA44" s="1756"/>
      <c r="AB44" s="1756"/>
    </row>
    <row r="45" spans="2:28" ht="15" customHeight="1"/>
    <row r="46" spans="2:28" ht="60.95" customHeight="1" thickBot="1">
      <c r="B46" s="1813" t="s">
        <v>239</v>
      </c>
      <c r="C46" s="1813"/>
      <c r="D46" s="1813"/>
      <c r="E46" s="1813"/>
      <c r="F46" s="1813"/>
      <c r="G46" s="1813"/>
      <c r="H46" s="1813"/>
      <c r="I46" s="1813"/>
      <c r="J46" s="1813"/>
      <c r="K46" s="1813"/>
      <c r="L46" s="1813"/>
      <c r="M46" s="1813"/>
      <c r="N46" s="1813"/>
      <c r="O46" s="1813"/>
      <c r="P46" s="1813"/>
      <c r="Q46" s="1813"/>
      <c r="R46" s="1813"/>
      <c r="S46" s="1813"/>
      <c r="T46" s="1813"/>
      <c r="U46" s="1813"/>
      <c r="V46" s="1813"/>
      <c r="W46" s="1813"/>
      <c r="X46" s="1813"/>
      <c r="Y46" s="1813"/>
      <c r="Z46" s="1813"/>
      <c r="AA46" s="1813"/>
      <c r="AB46" s="1813"/>
    </row>
    <row r="47" spans="2:28" ht="15" customHeight="1" thickTop="1">
      <c r="B47" s="1805"/>
      <c r="C47" s="1808" t="s">
        <v>44</v>
      </c>
      <c r="D47" s="1808"/>
      <c r="E47" s="1808" t="s">
        <v>123</v>
      </c>
      <c r="F47" s="1808"/>
      <c r="G47" s="1808"/>
      <c r="H47" s="1808"/>
      <c r="I47" s="1808"/>
      <c r="J47" s="1808"/>
      <c r="K47" s="1808"/>
      <c r="L47" s="1808"/>
      <c r="M47" s="1808" t="s">
        <v>124</v>
      </c>
      <c r="N47" s="1808"/>
      <c r="O47" s="1808"/>
      <c r="P47" s="1808"/>
      <c r="Q47" s="1808"/>
      <c r="R47" s="1808"/>
      <c r="S47" s="1808" t="s">
        <v>45</v>
      </c>
      <c r="T47" s="1808"/>
      <c r="U47" s="1808"/>
      <c r="V47" s="1808"/>
      <c r="W47" s="1808"/>
      <c r="X47" s="1808"/>
      <c r="Y47" s="1808"/>
      <c r="Z47" s="1808"/>
      <c r="AA47" s="1808"/>
      <c r="AB47" s="1809"/>
    </row>
    <row r="48" spans="2:28" ht="46.5" customHeight="1">
      <c r="B48" s="1806"/>
      <c r="C48" s="1802" t="s">
        <v>127</v>
      </c>
      <c r="D48" s="1802" t="s">
        <v>128</v>
      </c>
      <c r="E48" s="1802" t="s">
        <v>46</v>
      </c>
      <c r="F48" s="1802"/>
      <c r="G48" s="1802" t="s">
        <v>1078</v>
      </c>
      <c r="H48" s="1802"/>
      <c r="I48" s="1802" t="s">
        <v>1077</v>
      </c>
      <c r="J48" s="1802"/>
      <c r="K48" s="1802" t="s">
        <v>1098</v>
      </c>
      <c r="L48" s="1802"/>
      <c r="M48" s="1802" t="s">
        <v>48</v>
      </c>
      <c r="N48" s="1802"/>
      <c r="O48" s="1802" t="s">
        <v>49</v>
      </c>
      <c r="P48" s="1802"/>
      <c r="Q48" s="1802" t="s">
        <v>1441</v>
      </c>
      <c r="R48" s="1802"/>
      <c r="S48" s="1802" t="s">
        <v>1065</v>
      </c>
      <c r="T48" s="1802"/>
      <c r="U48" s="1802" t="s">
        <v>1066</v>
      </c>
      <c r="V48" s="1802"/>
      <c r="W48" s="1802" t="s">
        <v>1067</v>
      </c>
      <c r="X48" s="1802"/>
      <c r="Y48" s="1802" t="s">
        <v>125</v>
      </c>
      <c r="Z48" s="1802"/>
      <c r="AA48" s="1802" t="s">
        <v>47</v>
      </c>
      <c r="AB48" s="1810"/>
    </row>
    <row r="49" spans="2:28" ht="15" customHeight="1">
      <c r="B49" s="1807"/>
      <c r="C49" s="1802"/>
      <c r="D49" s="1802"/>
      <c r="E49" s="1095" t="s">
        <v>127</v>
      </c>
      <c r="F49" s="1095" t="s">
        <v>128</v>
      </c>
      <c r="G49" s="1095" t="s">
        <v>127</v>
      </c>
      <c r="H49" s="1095" t="s">
        <v>128</v>
      </c>
      <c r="I49" s="1095" t="s">
        <v>127</v>
      </c>
      <c r="J49" s="1095" t="s">
        <v>128</v>
      </c>
      <c r="K49" s="1095" t="s">
        <v>127</v>
      </c>
      <c r="L49" s="1095" t="s">
        <v>128</v>
      </c>
      <c r="M49" s="1095" t="s">
        <v>127</v>
      </c>
      <c r="N49" s="1095" t="s">
        <v>128</v>
      </c>
      <c r="O49" s="1095" t="s">
        <v>127</v>
      </c>
      <c r="P49" s="1095" t="s">
        <v>128</v>
      </c>
      <c r="Q49" s="1095" t="s">
        <v>127</v>
      </c>
      <c r="R49" s="1095" t="s">
        <v>128</v>
      </c>
      <c r="S49" s="1095" t="s">
        <v>127</v>
      </c>
      <c r="T49" s="1095" t="s">
        <v>128</v>
      </c>
      <c r="U49" s="1095" t="s">
        <v>127</v>
      </c>
      <c r="V49" s="1095" t="s">
        <v>128</v>
      </c>
      <c r="W49" s="1095" t="s">
        <v>127</v>
      </c>
      <c r="X49" s="1095" t="s">
        <v>128</v>
      </c>
      <c r="Y49" s="1095" t="s">
        <v>127</v>
      </c>
      <c r="Z49" s="1095" t="s">
        <v>128</v>
      </c>
      <c r="AA49" s="1095" t="s">
        <v>127</v>
      </c>
      <c r="AB49" s="1096" t="s">
        <v>128</v>
      </c>
    </row>
    <row r="50" spans="2:28" ht="15" customHeight="1">
      <c r="B50" s="1097" t="s">
        <v>52</v>
      </c>
      <c r="C50" s="1098">
        <v>64</v>
      </c>
      <c r="D50" s="1099">
        <v>0.5663716814159292</v>
      </c>
      <c r="E50" s="1098">
        <v>17</v>
      </c>
      <c r="F50" s="1099">
        <v>0.85</v>
      </c>
      <c r="G50" s="1098">
        <v>1</v>
      </c>
      <c r="H50" s="1099">
        <v>5.2631578947368418E-2</v>
      </c>
      <c r="I50" s="1098">
        <v>46</v>
      </c>
      <c r="J50" s="1099">
        <v>0.76666666666666672</v>
      </c>
      <c r="K50" s="1098">
        <v>0</v>
      </c>
      <c r="L50" s="1099">
        <v>0</v>
      </c>
      <c r="M50" s="1098">
        <v>7</v>
      </c>
      <c r="N50" s="1099">
        <v>0.35</v>
      </c>
      <c r="O50" s="1098">
        <v>22</v>
      </c>
      <c r="P50" s="1099">
        <v>0.52380952380952384</v>
      </c>
      <c r="Q50" s="1098">
        <v>35</v>
      </c>
      <c r="R50" s="1099">
        <v>0.68627450980392157</v>
      </c>
      <c r="S50" s="1098">
        <v>31</v>
      </c>
      <c r="T50" s="1099">
        <v>0.58490566037735847</v>
      </c>
      <c r="U50" s="1098">
        <v>15</v>
      </c>
      <c r="V50" s="1099">
        <v>0.57692307692307687</v>
      </c>
      <c r="W50" s="1098">
        <v>5</v>
      </c>
      <c r="X50" s="1099">
        <v>0.33333333333333326</v>
      </c>
      <c r="Y50" s="1098">
        <v>8</v>
      </c>
      <c r="Z50" s="1099">
        <v>0.61538461538461542</v>
      </c>
      <c r="AA50" s="1098">
        <v>5</v>
      </c>
      <c r="AB50" s="1100">
        <v>0.83333333333333348</v>
      </c>
    </row>
    <row r="51" spans="2:28" ht="15" customHeight="1">
      <c r="B51" s="1064" t="s">
        <v>98</v>
      </c>
      <c r="C51" s="1085">
        <v>3</v>
      </c>
      <c r="D51" s="1086">
        <v>2.6548672566371681E-2</v>
      </c>
      <c r="E51" s="1085">
        <v>0</v>
      </c>
      <c r="F51" s="1086">
        <v>0</v>
      </c>
      <c r="G51" s="1085">
        <v>0</v>
      </c>
      <c r="H51" s="1086">
        <v>0</v>
      </c>
      <c r="I51" s="1085">
        <v>3</v>
      </c>
      <c r="J51" s="1086">
        <v>0.05</v>
      </c>
      <c r="K51" s="1085">
        <v>0</v>
      </c>
      <c r="L51" s="1086">
        <v>0</v>
      </c>
      <c r="M51" s="1085">
        <v>2</v>
      </c>
      <c r="N51" s="1086">
        <v>0.1</v>
      </c>
      <c r="O51" s="1085">
        <v>0</v>
      </c>
      <c r="P51" s="1086">
        <v>0</v>
      </c>
      <c r="Q51" s="1085">
        <v>1</v>
      </c>
      <c r="R51" s="1086">
        <v>1.9607843137254902E-2</v>
      </c>
      <c r="S51" s="1085">
        <v>1</v>
      </c>
      <c r="T51" s="1086">
        <v>1.8867924528301886E-2</v>
      </c>
      <c r="U51" s="1085">
        <v>2</v>
      </c>
      <c r="V51" s="1086">
        <v>7.6923076923076927E-2</v>
      </c>
      <c r="W51" s="1085">
        <v>0</v>
      </c>
      <c r="X51" s="1086">
        <v>0</v>
      </c>
      <c r="Y51" s="1085">
        <v>0</v>
      </c>
      <c r="Z51" s="1086">
        <v>0</v>
      </c>
      <c r="AA51" s="1085">
        <v>0</v>
      </c>
      <c r="AB51" s="1087">
        <v>0</v>
      </c>
    </row>
    <row r="52" spans="2:28" ht="15" customHeight="1">
      <c r="B52" s="1064" t="s">
        <v>237</v>
      </c>
      <c r="C52" s="1085">
        <v>15</v>
      </c>
      <c r="D52" s="1086">
        <v>0.13274336283185842</v>
      </c>
      <c r="E52" s="1085">
        <v>3</v>
      </c>
      <c r="F52" s="1086">
        <v>0.15</v>
      </c>
      <c r="G52" s="1085">
        <v>4</v>
      </c>
      <c r="H52" s="1086">
        <v>0.21052631578947367</v>
      </c>
      <c r="I52" s="1085">
        <v>8</v>
      </c>
      <c r="J52" s="1086">
        <v>0.13333333333333333</v>
      </c>
      <c r="K52" s="1085">
        <v>0</v>
      </c>
      <c r="L52" s="1086">
        <v>0</v>
      </c>
      <c r="M52" s="1085">
        <v>3</v>
      </c>
      <c r="N52" s="1086">
        <v>0.15</v>
      </c>
      <c r="O52" s="1085">
        <v>7</v>
      </c>
      <c r="P52" s="1086">
        <v>0.16666666666666663</v>
      </c>
      <c r="Q52" s="1085">
        <v>5</v>
      </c>
      <c r="R52" s="1086">
        <v>9.8039215686274522E-2</v>
      </c>
      <c r="S52" s="1085">
        <v>5</v>
      </c>
      <c r="T52" s="1086">
        <v>9.4339622641509441E-2</v>
      </c>
      <c r="U52" s="1085">
        <v>4</v>
      </c>
      <c r="V52" s="1086">
        <v>0.15384615384615385</v>
      </c>
      <c r="W52" s="1085">
        <v>3</v>
      </c>
      <c r="X52" s="1086">
        <v>0.2</v>
      </c>
      <c r="Y52" s="1085">
        <v>2</v>
      </c>
      <c r="Z52" s="1086">
        <v>0.15384615384615385</v>
      </c>
      <c r="AA52" s="1085">
        <v>1</v>
      </c>
      <c r="AB52" s="1087">
        <v>0.16666666666666663</v>
      </c>
    </row>
    <row r="53" spans="2:28" ht="15" customHeight="1">
      <c r="B53" s="1064" t="s">
        <v>100</v>
      </c>
      <c r="C53" s="1085">
        <v>31</v>
      </c>
      <c r="D53" s="1086">
        <v>0.27433628318584069</v>
      </c>
      <c r="E53" s="1085">
        <v>0</v>
      </c>
      <c r="F53" s="1086">
        <v>0</v>
      </c>
      <c r="G53" s="1085">
        <v>14</v>
      </c>
      <c r="H53" s="1086">
        <v>0.73684210526315785</v>
      </c>
      <c r="I53" s="1085">
        <v>3</v>
      </c>
      <c r="J53" s="1086">
        <v>0.05</v>
      </c>
      <c r="K53" s="1085">
        <v>14</v>
      </c>
      <c r="L53" s="1086">
        <v>1</v>
      </c>
      <c r="M53" s="1085">
        <v>8</v>
      </c>
      <c r="N53" s="1086">
        <v>0.4</v>
      </c>
      <c r="O53" s="1085">
        <v>13</v>
      </c>
      <c r="P53" s="1086">
        <v>0.30952380952380953</v>
      </c>
      <c r="Q53" s="1085">
        <v>10</v>
      </c>
      <c r="R53" s="1086">
        <v>0.19607843137254904</v>
      </c>
      <c r="S53" s="1085">
        <v>16</v>
      </c>
      <c r="T53" s="1086">
        <v>0.30188679245283018</v>
      </c>
      <c r="U53" s="1085">
        <v>5</v>
      </c>
      <c r="V53" s="1086">
        <v>0.19230769230769235</v>
      </c>
      <c r="W53" s="1085">
        <v>7</v>
      </c>
      <c r="X53" s="1086">
        <v>0.46666666666666662</v>
      </c>
      <c r="Y53" s="1085">
        <v>3</v>
      </c>
      <c r="Z53" s="1086">
        <v>0.23076923076923075</v>
      </c>
      <c r="AA53" s="1085">
        <v>0</v>
      </c>
      <c r="AB53" s="1087">
        <v>0</v>
      </c>
    </row>
    <row r="54" spans="2:28" ht="15" customHeight="1" thickBot="1">
      <c r="B54" s="1088" t="s">
        <v>1269</v>
      </c>
      <c r="C54" s="1089">
        <v>113</v>
      </c>
      <c r="D54" s="1090">
        <v>1</v>
      </c>
      <c r="E54" s="1089">
        <v>20</v>
      </c>
      <c r="F54" s="1090">
        <v>1</v>
      </c>
      <c r="G54" s="1089">
        <v>19</v>
      </c>
      <c r="H54" s="1090">
        <v>1</v>
      </c>
      <c r="I54" s="1089">
        <v>60</v>
      </c>
      <c r="J54" s="1090">
        <v>1</v>
      </c>
      <c r="K54" s="1089">
        <v>14</v>
      </c>
      <c r="L54" s="1090">
        <v>1</v>
      </c>
      <c r="M54" s="1089">
        <v>20</v>
      </c>
      <c r="N54" s="1090">
        <v>1</v>
      </c>
      <c r="O54" s="1089">
        <v>42</v>
      </c>
      <c r="P54" s="1090">
        <v>1</v>
      </c>
      <c r="Q54" s="1089">
        <v>51</v>
      </c>
      <c r="R54" s="1090">
        <v>1</v>
      </c>
      <c r="S54" s="1089">
        <v>53</v>
      </c>
      <c r="T54" s="1090">
        <v>1</v>
      </c>
      <c r="U54" s="1089">
        <v>26</v>
      </c>
      <c r="V54" s="1090">
        <v>1</v>
      </c>
      <c r="W54" s="1089">
        <v>15</v>
      </c>
      <c r="X54" s="1090">
        <v>1</v>
      </c>
      <c r="Y54" s="1089">
        <v>13</v>
      </c>
      <c r="Z54" s="1090">
        <v>1</v>
      </c>
      <c r="AA54" s="1089">
        <v>6</v>
      </c>
      <c r="AB54" s="1091">
        <v>1</v>
      </c>
    </row>
    <row r="55" spans="2:28" ht="12.95" customHeight="1" thickTop="1">
      <c r="B55" s="1756" t="s">
        <v>1457</v>
      </c>
      <c r="C55" s="1756"/>
      <c r="D55" s="1756"/>
      <c r="E55" s="1756"/>
      <c r="F55" s="1756"/>
      <c r="G55" s="1756"/>
      <c r="H55" s="1756"/>
      <c r="I55" s="1756"/>
      <c r="J55" s="1756"/>
      <c r="K55" s="1756"/>
      <c r="L55" s="1756"/>
      <c r="M55" s="1756"/>
      <c r="N55" s="1756"/>
      <c r="O55" s="1756"/>
      <c r="P55" s="1756"/>
      <c r="Q55" s="1756"/>
      <c r="R55" s="1756"/>
      <c r="S55" s="1756"/>
      <c r="T55" s="1756"/>
      <c r="U55" s="1756"/>
      <c r="V55" s="1756"/>
      <c r="W55" s="1756"/>
      <c r="X55" s="1756"/>
      <c r="Y55" s="1756"/>
      <c r="Z55" s="1756"/>
      <c r="AA55" s="1756"/>
      <c r="AB55" s="1756"/>
    </row>
    <row r="56" spans="2:28">
      <c r="B56" s="1065" t="s">
        <v>615</v>
      </c>
    </row>
    <row r="57" spans="2:28" ht="60.95" customHeight="1" thickBot="1">
      <c r="B57" s="1811" t="s">
        <v>240</v>
      </c>
      <c r="C57" s="1811"/>
      <c r="D57" s="1811"/>
      <c r="E57" s="1811"/>
      <c r="F57" s="1811"/>
      <c r="G57" s="1811"/>
      <c r="H57" s="1811"/>
      <c r="I57" s="1811"/>
      <c r="J57" s="1811"/>
      <c r="K57" s="1811"/>
      <c r="L57" s="1811"/>
      <c r="M57" s="1811"/>
      <c r="N57" s="1811"/>
      <c r="O57" s="1811"/>
      <c r="P57" s="1811"/>
      <c r="Q57" s="1811"/>
      <c r="R57" s="1811"/>
      <c r="S57" s="1811"/>
      <c r="T57" s="1811"/>
      <c r="U57" s="1811"/>
      <c r="V57" s="1811"/>
      <c r="W57" s="1811"/>
      <c r="X57" s="1811"/>
      <c r="Y57" s="1811"/>
      <c r="Z57" s="1811"/>
      <c r="AA57" s="1811"/>
      <c r="AB57" s="1811"/>
    </row>
    <row r="58" spans="2:28" ht="15" customHeight="1" thickTop="1">
      <c r="B58" s="1805"/>
      <c r="C58" s="1808" t="s">
        <v>44</v>
      </c>
      <c r="D58" s="1808"/>
      <c r="E58" s="1808" t="s">
        <v>123</v>
      </c>
      <c r="F58" s="1808"/>
      <c r="G58" s="1808"/>
      <c r="H58" s="1808"/>
      <c r="I58" s="1808"/>
      <c r="J58" s="1808"/>
      <c r="K58" s="1808"/>
      <c r="L58" s="1808"/>
      <c r="M58" s="1808" t="s">
        <v>124</v>
      </c>
      <c r="N58" s="1808"/>
      <c r="O58" s="1808"/>
      <c r="P58" s="1808"/>
      <c r="Q58" s="1808"/>
      <c r="R58" s="1808"/>
      <c r="S58" s="1808" t="s">
        <v>45</v>
      </c>
      <c r="T58" s="1808"/>
      <c r="U58" s="1808"/>
      <c r="V58" s="1808"/>
      <c r="W58" s="1808"/>
      <c r="X58" s="1808"/>
      <c r="Y58" s="1808"/>
      <c r="Z58" s="1808"/>
      <c r="AA58" s="1808"/>
      <c r="AB58" s="1809"/>
    </row>
    <row r="59" spans="2:28" ht="46.5" customHeight="1">
      <c r="B59" s="1806"/>
      <c r="C59" s="1802" t="s">
        <v>127</v>
      </c>
      <c r="D59" s="1802" t="s">
        <v>128</v>
      </c>
      <c r="E59" s="1802" t="s">
        <v>46</v>
      </c>
      <c r="F59" s="1802"/>
      <c r="G59" s="1802" t="s">
        <v>1078</v>
      </c>
      <c r="H59" s="1802"/>
      <c r="I59" s="1802" t="s">
        <v>1077</v>
      </c>
      <c r="J59" s="1802"/>
      <c r="K59" s="1802" t="s">
        <v>1098</v>
      </c>
      <c r="L59" s="1802"/>
      <c r="M59" s="1802" t="s">
        <v>48</v>
      </c>
      <c r="N59" s="1802"/>
      <c r="O59" s="1802" t="s">
        <v>49</v>
      </c>
      <c r="P59" s="1802"/>
      <c r="Q59" s="1802" t="s">
        <v>1441</v>
      </c>
      <c r="R59" s="1802"/>
      <c r="S59" s="1802" t="s">
        <v>1065</v>
      </c>
      <c r="T59" s="1802"/>
      <c r="U59" s="1802" t="s">
        <v>1066</v>
      </c>
      <c r="V59" s="1802"/>
      <c r="W59" s="1802" t="s">
        <v>1067</v>
      </c>
      <c r="X59" s="1802"/>
      <c r="Y59" s="1802" t="s">
        <v>125</v>
      </c>
      <c r="Z59" s="1802"/>
      <c r="AA59" s="1802" t="s">
        <v>47</v>
      </c>
      <c r="AB59" s="1810"/>
    </row>
    <row r="60" spans="2:28" ht="15" customHeight="1">
      <c r="B60" s="1807"/>
      <c r="C60" s="1802"/>
      <c r="D60" s="1802"/>
      <c r="E60" s="1095" t="s">
        <v>127</v>
      </c>
      <c r="F60" s="1095" t="s">
        <v>128</v>
      </c>
      <c r="G60" s="1095" t="s">
        <v>127</v>
      </c>
      <c r="H60" s="1095" t="s">
        <v>128</v>
      </c>
      <c r="I60" s="1095" t="s">
        <v>127</v>
      </c>
      <c r="J60" s="1095" t="s">
        <v>128</v>
      </c>
      <c r="K60" s="1095" t="s">
        <v>127</v>
      </c>
      <c r="L60" s="1095" t="s">
        <v>128</v>
      </c>
      <c r="M60" s="1095" t="s">
        <v>127</v>
      </c>
      <c r="N60" s="1095" t="s">
        <v>128</v>
      </c>
      <c r="O60" s="1095" t="s">
        <v>127</v>
      </c>
      <c r="P60" s="1095" t="s">
        <v>128</v>
      </c>
      <c r="Q60" s="1095" t="s">
        <v>127</v>
      </c>
      <c r="R60" s="1095" t="s">
        <v>128</v>
      </c>
      <c r="S60" s="1095" t="s">
        <v>127</v>
      </c>
      <c r="T60" s="1095" t="s">
        <v>128</v>
      </c>
      <c r="U60" s="1095" t="s">
        <v>127</v>
      </c>
      <c r="V60" s="1095" t="s">
        <v>128</v>
      </c>
      <c r="W60" s="1095" t="s">
        <v>127</v>
      </c>
      <c r="X60" s="1095" t="s">
        <v>128</v>
      </c>
      <c r="Y60" s="1095" t="s">
        <v>127</v>
      </c>
      <c r="Z60" s="1095" t="s">
        <v>128</v>
      </c>
      <c r="AA60" s="1095" t="s">
        <v>127</v>
      </c>
      <c r="AB60" s="1096" t="s">
        <v>128</v>
      </c>
    </row>
    <row r="61" spans="2:28" ht="15" customHeight="1">
      <c r="B61" s="1097" t="s">
        <v>52</v>
      </c>
      <c r="C61" s="1098">
        <v>41</v>
      </c>
      <c r="D61" s="1099">
        <v>0.36283185840707965</v>
      </c>
      <c r="E61" s="1098">
        <v>13</v>
      </c>
      <c r="F61" s="1099">
        <v>0.65</v>
      </c>
      <c r="G61" s="1098">
        <v>1</v>
      </c>
      <c r="H61" s="1099">
        <v>5.2631578947368418E-2</v>
      </c>
      <c r="I61" s="1098">
        <v>27</v>
      </c>
      <c r="J61" s="1099">
        <v>0.45</v>
      </c>
      <c r="K61" s="1098">
        <v>0</v>
      </c>
      <c r="L61" s="1099">
        <v>0</v>
      </c>
      <c r="M61" s="1098">
        <v>4</v>
      </c>
      <c r="N61" s="1099">
        <v>0.2</v>
      </c>
      <c r="O61" s="1098">
        <v>13</v>
      </c>
      <c r="P61" s="1099">
        <v>0.30952380952380953</v>
      </c>
      <c r="Q61" s="1098">
        <v>24</v>
      </c>
      <c r="R61" s="1099">
        <v>0.47058823529411759</v>
      </c>
      <c r="S61" s="1098">
        <v>18</v>
      </c>
      <c r="T61" s="1099">
        <v>0.339622641509434</v>
      </c>
      <c r="U61" s="1098">
        <v>13</v>
      </c>
      <c r="V61" s="1099">
        <v>0.5</v>
      </c>
      <c r="W61" s="1098">
        <v>3</v>
      </c>
      <c r="X61" s="1099">
        <v>0.2</v>
      </c>
      <c r="Y61" s="1098">
        <v>4</v>
      </c>
      <c r="Z61" s="1099">
        <v>0.30769230769230771</v>
      </c>
      <c r="AA61" s="1098">
        <v>3</v>
      </c>
      <c r="AB61" s="1100">
        <v>0.5</v>
      </c>
    </row>
    <row r="62" spans="2:28" ht="15" customHeight="1">
      <c r="B62" s="1064" t="s">
        <v>98</v>
      </c>
      <c r="C62" s="1085">
        <v>21</v>
      </c>
      <c r="D62" s="1086">
        <v>0.18584070796460178</v>
      </c>
      <c r="E62" s="1085">
        <v>4</v>
      </c>
      <c r="F62" s="1086">
        <v>0.2</v>
      </c>
      <c r="G62" s="1085">
        <v>0</v>
      </c>
      <c r="H62" s="1086">
        <v>0</v>
      </c>
      <c r="I62" s="1085">
        <v>17</v>
      </c>
      <c r="J62" s="1086">
        <v>0.28333333333333333</v>
      </c>
      <c r="K62" s="1085">
        <v>0</v>
      </c>
      <c r="L62" s="1086">
        <v>0</v>
      </c>
      <c r="M62" s="1085">
        <v>4</v>
      </c>
      <c r="N62" s="1086">
        <v>0.2</v>
      </c>
      <c r="O62" s="1085">
        <v>6</v>
      </c>
      <c r="P62" s="1086">
        <v>0.14285714285714285</v>
      </c>
      <c r="Q62" s="1085">
        <v>11</v>
      </c>
      <c r="R62" s="1086">
        <v>0.21568627450980393</v>
      </c>
      <c r="S62" s="1085">
        <v>9</v>
      </c>
      <c r="T62" s="1086">
        <v>0.169811320754717</v>
      </c>
      <c r="U62" s="1085">
        <v>5</v>
      </c>
      <c r="V62" s="1086">
        <v>0.19230769230769235</v>
      </c>
      <c r="W62" s="1085">
        <v>2</v>
      </c>
      <c r="X62" s="1086">
        <v>0.13333333333333333</v>
      </c>
      <c r="Y62" s="1085">
        <v>3</v>
      </c>
      <c r="Z62" s="1086">
        <v>0.23076923076923075</v>
      </c>
      <c r="AA62" s="1085">
        <v>2</v>
      </c>
      <c r="AB62" s="1087">
        <v>0.33333333333333326</v>
      </c>
    </row>
    <row r="63" spans="2:28" ht="15" customHeight="1">
      <c r="B63" s="1064" t="s">
        <v>237</v>
      </c>
      <c r="C63" s="1085">
        <v>20</v>
      </c>
      <c r="D63" s="1086">
        <v>0.17699115044247787</v>
      </c>
      <c r="E63" s="1085">
        <v>3</v>
      </c>
      <c r="F63" s="1086">
        <v>0.15</v>
      </c>
      <c r="G63" s="1085">
        <v>4</v>
      </c>
      <c r="H63" s="1086">
        <v>0.21052631578947367</v>
      </c>
      <c r="I63" s="1085">
        <v>13</v>
      </c>
      <c r="J63" s="1086">
        <v>0.21666666666666667</v>
      </c>
      <c r="K63" s="1085">
        <v>0</v>
      </c>
      <c r="L63" s="1086">
        <v>0</v>
      </c>
      <c r="M63" s="1085">
        <v>4</v>
      </c>
      <c r="N63" s="1086">
        <v>0.2</v>
      </c>
      <c r="O63" s="1085">
        <v>10</v>
      </c>
      <c r="P63" s="1086">
        <v>0.23809523809523805</v>
      </c>
      <c r="Q63" s="1085">
        <v>6</v>
      </c>
      <c r="R63" s="1086">
        <v>0.1176470588235294</v>
      </c>
      <c r="S63" s="1085">
        <v>10</v>
      </c>
      <c r="T63" s="1086">
        <v>0.18867924528301888</v>
      </c>
      <c r="U63" s="1085">
        <v>3</v>
      </c>
      <c r="V63" s="1086">
        <v>0.11538461538461538</v>
      </c>
      <c r="W63" s="1085">
        <v>3</v>
      </c>
      <c r="X63" s="1086">
        <v>0.2</v>
      </c>
      <c r="Y63" s="1085">
        <v>3</v>
      </c>
      <c r="Z63" s="1086">
        <v>0.23076923076923075</v>
      </c>
      <c r="AA63" s="1085">
        <v>1</v>
      </c>
      <c r="AB63" s="1087">
        <v>0.16666666666666663</v>
      </c>
    </row>
    <row r="64" spans="2:28" ht="15" customHeight="1">
      <c r="B64" s="1064" t="s">
        <v>100</v>
      </c>
      <c r="C64" s="1085">
        <v>31</v>
      </c>
      <c r="D64" s="1086">
        <v>0.27433628318584069</v>
      </c>
      <c r="E64" s="1085">
        <v>0</v>
      </c>
      <c r="F64" s="1086">
        <v>0</v>
      </c>
      <c r="G64" s="1085">
        <v>14</v>
      </c>
      <c r="H64" s="1086">
        <v>0.73684210526315785</v>
      </c>
      <c r="I64" s="1085">
        <v>3</v>
      </c>
      <c r="J64" s="1086">
        <v>0.05</v>
      </c>
      <c r="K64" s="1085">
        <v>14</v>
      </c>
      <c r="L64" s="1086">
        <v>1</v>
      </c>
      <c r="M64" s="1085">
        <v>8</v>
      </c>
      <c r="N64" s="1086">
        <v>0.4</v>
      </c>
      <c r="O64" s="1085">
        <v>13</v>
      </c>
      <c r="P64" s="1086">
        <v>0.30952380952380953</v>
      </c>
      <c r="Q64" s="1085">
        <v>10</v>
      </c>
      <c r="R64" s="1086">
        <v>0.19607843137254904</v>
      </c>
      <c r="S64" s="1085">
        <v>16</v>
      </c>
      <c r="T64" s="1086">
        <v>0.30188679245283018</v>
      </c>
      <c r="U64" s="1085">
        <v>5</v>
      </c>
      <c r="V64" s="1086">
        <v>0.19230769230769235</v>
      </c>
      <c r="W64" s="1085">
        <v>7</v>
      </c>
      <c r="X64" s="1086">
        <v>0.46666666666666662</v>
      </c>
      <c r="Y64" s="1085">
        <v>3</v>
      </c>
      <c r="Z64" s="1086">
        <v>0.23076923076923075</v>
      </c>
      <c r="AA64" s="1085">
        <v>0</v>
      </c>
      <c r="AB64" s="1087">
        <v>0</v>
      </c>
    </row>
    <row r="65" spans="2:28" ht="15" customHeight="1" thickBot="1">
      <c r="B65" s="1088" t="s">
        <v>1269</v>
      </c>
      <c r="C65" s="1089">
        <v>113</v>
      </c>
      <c r="D65" s="1090">
        <v>1</v>
      </c>
      <c r="E65" s="1089">
        <v>20</v>
      </c>
      <c r="F65" s="1090">
        <v>1</v>
      </c>
      <c r="G65" s="1089">
        <v>19</v>
      </c>
      <c r="H65" s="1090">
        <v>1</v>
      </c>
      <c r="I65" s="1089">
        <v>60</v>
      </c>
      <c r="J65" s="1090">
        <v>1</v>
      </c>
      <c r="K65" s="1089">
        <v>14</v>
      </c>
      <c r="L65" s="1090">
        <v>1</v>
      </c>
      <c r="M65" s="1089">
        <v>20</v>
      </c>
      <c r="N65" s="1090">
        <v>1</v>
      </c>
      <c r="O65" s="1089">
        <v>42</v>
      </c>
      <c r="P65" s="1090">
        <v>1</v>
      </c>
      <c r="Q65" s="1089">
        <v>51</v>
      </c>
      <c r="R65" s="1090">
        <v>1</v>
      </c>
      <c r="S65" s="1089">
        <v>53</v>
      </c>
      <c r="T65" s="1090">
        <v>1</v>
      </c>
      <c r="U65" s="1089">
        <v>26</v>
      </c>
      <c r="V65" s="1090">
        <v>1</v>
      </c>
      <c r="W65" s="1089">
        <v>15</v>
      </c>
      <c r="X65" s="1090">
        <v>1</v>
      </c>
      <c r="Y65" s="1089">
        <v>13</v>
      </c>
      <c r="Z65" s="1090">
        <v>1</v>
      </c>
      <c r="AA65" s="1089">
        <v>6</v>
      </c>
      <c r="AB65" s="1091">
        <v>1</v>
      </c>
    </row>
    <row r="66" spans="2:28" ht="12.95" customHeight="1" thickTop="1">
      <c r="B66" s="1756" t="s">
        <v>1457</v>
      </c>
      <c r="C66" s="1756"/>
      <c r="D66" s="1756"/>
      <c r="E66" s="1756"/>
      <c r="F66" s="1756"/>
      <c r="G66" s="1756"/>
      <c r="H66" s="1756"/>
      <c r="I66" s="1756"/>
      <c r="J66" s="1756"/>
      <c r="K66" s="1756"/>
      <c r="L66" s="1756"/>
      <c r="M66" s="1756"/>
      <c r="N66" s="1756"/>
      <c r="O66" s="1756"/>
      <c r="P66" s="1756"/>
      <c r="Q66" s="1756"/>
      <c r="R66" s="1756"/>
      <c r="S66" s="1756"/>
      <c r="T66" s="1756"/>
      <c r="U66" s="1756"/>
      <c r="V66" s="1756"/>
      <c r="W66" s="1756"/>
      <c r="X66" s="1756"/>
      <c r="Y66" s="1756"/>
      <c r="Z66" s="1756"/>
      <c r="AA66" s="1756"/>
      <c r="AB66" s="1756"/>
    </row>
    <row r="67" spans="2:28">
      <c r="B67" s="1065" t="s">
        <v>615</v>
      </c>
    </row>
    <row r="68" spans="2:28" ht="60.95" customHeight="1" thickBot="1">
      <c r="B68" s="1811" t="s">
        <v>241</v>
      </c>
      <c r="C68" s="1811"/>
      <c r="D68" s="1811"/>
      <c r="E68" s="1811"/>
      <c r="F68" s="1811"/>
      <c r="G68" s="1811"/>
      <c r="H68" s="1811"/>
      <c r="I68" s="1811"/>
      <c r="J68" s="1811"/>
      <c r="K68" s="1811"/>
      <c r="L68" s="1811"/>
      <c r="M68" s="1811"/>
      <c r="N68" s="1811"/>
      <c r="O68" s="1811"/>
      <c r="P68" s="1811"/>
      <c r="Q68" s="1811"/>
      <c r="R68" s="1811"/>
      <c r="S68" s="1811"/>
      <c r="T68" s="1811"/>
      <c r="U68" s="1811"/>
      <c r="V68" s="1811"/>
      <c r="W68" s="1811"/>
      <c r="X68" s="1811"/>
      <c r="Y68" s="1811"/>
      <c r="Z68" s="1811"/>
      <c r="AA68" s="1811"/>
      <c r="AB68" s="1811"/>
    </row>
    <row r="69" spans="2:28" ht="15" customHeight="1" thickTop="1">
      <c r="B69" s="1805"/>
      <c r="C69" s="1808" t="s">
        <v>44</v>
      </c>
      <c r="D69" s="1808"/>
      <c r="E69" s="1808" t="s">
        <v>123</v>
      </c>
      <c r="F69" s="1808"/>
      <c r="G69" s="1808"/>
      <c r="H69" s="1808"/>
      <c r="I69" s="1808"/>
      <c r="J69" s="1808"/>
      <c r="K69" s="1808"/>
      <c r="L69" s="1808"/>
      <c r="M69" s="1808" t="s">
        <v>124</v>
      </c>
      <c r="N69" s="1808"/>
      <c r="O69" s="1808"/>
      <c r="P69" s="1808"/>
      <c r="Q69" s="1808"/>
      <c r="R69" s="1808"/>
      <c r="S69" s="1808" t="s">
        <v>45</v>
      </c>
      <c r="T69" s="1808"/>
      <c r="U69" s="1808"/>
      <c r="V69" s="1808"/>
      <c r="W69" s="1808"/>
      <c r="X69" s="1808"/>
      <c r="Y69" s="1808"/>
      <c r="Z69" s="1808"/>
      <c r="AA69" s="1808"/>
      <c r="AB69" s="1809"/>
    </row>
    <row r="70" spans="2:28" ht="46.5" customHeight="1">
      <c r="B70" s="1806"/>
      <c r="C70" s="1802" t="s">
        <v>127</v>
      </c>
      <c r="D70" s="1802" t="s">
        <v>128</v>
      </c>
      <c r="E70" s="1802" t="s">
        <v>46</v>
      </c>
      <c r="F70" s="1802"/>
      <c r="G70" s="1802" t="s">
        <v>1078</v>
      </c>
      <c r="H70" s="1802"/>
      <c r="I70" s="1802" t="s">
        <v>1077</v>
      </c>
      <c r="J70" s="1802"/>
      <c r="K70" s="1802" t="s">
        <v>1098</v>
      </c>
      <c r="L70" s="1802"/>
      <c r="M70" s="1802" t="s">
        <v>48</v>
      </c>
      <c r="N70" s="1802"/>
      <c r="O70" s="1802" t="s">
        <v>49</v>
      </c>
      <c r="P70" s="1802"/>
      <c r="Q70" s="1802" t="s">
        <v>1441</v>
      </c>
      <c r="R70" s="1802"/>
      <c r="S70" s="1802" t="s">
        <v>1065</v>
      </c>
      <c r="T70" s="1802"/>
      <c r="U70" s="1802" t="s">
        <v>1066</v>
      </c>
      <c r="V70" s="1802"/>
      <c r="W70" s="1802" t="s">
        <v>1067</v>
      </c>
      <c r="X70" s="1802"/>
      <c r="Y70" s="1802" t="s">
        <v>125</v>
      </c>
      <c r="Z70" s="1802"/>
      <c r="AA70" s="1802" t="s">
        <v>47</v>
      </c>
      <c r="AB70" s="1810"/>
    </row>
    <row r="71" spans="2:28" ht="15" customHeight="1">
      <c r="B71" s="1807"/>
      <c r="C71" s="1802"/>
      <c r="D71" s="1802"/>
      <c r="E71" s="1095" t="s">
        <v>127</v>
      </c>
      <c r="F71" s="1095" t="s">
        <v>128</v>
      </c>
      <c r="G71" s="1095" t="s">
        <v>127</v>
      </c>
      <c r="H71" s="1095" t="s">
        <v>128</v>
      </c>
      <c r="I71" s="1095" t="s">
        <v>127</v>
      </c>
      <c r="J71" s="1095" t="s">
        <v>128</v>
      </c>
      <c r="K71" s="1095" t="s">
        <v>127</v>
      </c>
      <c r="L71" s="1095" t="s">
        <v>128</v>
      </c>
      <c r="M71" s="1095" t="s">
        <v>127</v>
      </c>
      <c r="N71" s="1095" t="s">
        <v>128</v>
      </c>
      <c r="O71" s="1095" t="s">
        <v>127</v>
      </c>
      <c r="P71" s="1095" t="s">
        <v>128</v>
      </c>
      <c r="Q71" s="1095" t="s">
        <v>127</v>
      </c>
      <c r="R71" s="1095" t="s">
        <v>128</v>
      </c>
      <c r="S71" s="1095" t="s">
        <v>127</v>
      </c>
      <c r="T71" s="1095" t="s">
        <v>128</v>
      </c>
      <c r="U71" s="1095" t="s">
        <v>127</v>
      </c>
      <c r="V71" s="1095" t="s">
        <v>128</v>
      </c>
      <c r="W71" s="1095" t="s">
        <v>127</v>
      </c>
      <c r="X71" s="1095" t="s">
        <v>128</v>
      </c>
      <c r="Y71" s="1095" t="s">
        <v>127</v>
      </c>
      <c r="Z71" s="1095" t="s">
        <v>128</v>
      </c>
      <c r="AA71" s="1095" t="s">
        <v>127</v>
      </c>
      <c r="AB71" s="1096" t="s">
        <v>128</v>
      </c>
    </row>
    <row r="72" spans="2:28" ht="15" customHeight="1">
      <c r="B72" s="1097" t="s">
        <v>52</v>
      </c>
      <c r="C72" s="1098">
        <v>50</v>
      </c>
      <c r="D72" s="1099">
        <v>0.44247787610619471</v>
      </c>
      <c r="E72" s="1098">
        <v>12</v>
      </c>
      <c r="F72" s="1099">
        <v>0.6</v>
      </c>
      <c r="G72" s="1098">
        <v>0</v>
      </c>
      <c r="H72" s="1099">
        <v>0</v>
      </c>
      <c r="I72" s="1098">
        <v>38</v>
      </c>
      <c r="J72" s="1099">
        <v>0.6333333333333333</v>
      </c>
      <c r="K72" s="1098">
        <v>0</v>
      </c>
      <c r="L72" s="1099">
        <v>0</v>
      </c>
      <c r="M72" s="1098">
        <v>5</v>
      </c>
      <c r="N72" s="1099">
        <v>0.25</v>
      </c>
      <c r="O72" s="1098">
        <v>18</v>
      </c>
      <c r="P72" s="1099">
        <v>0.42857142857142855</v>
      </c>
      <c r="Q72" s="1098">
        <v>27</v>
      </c>
      <c r="R72" s="1099">
        <v>0.52941176470588236</v>
      </c>
      <c r="S72" s="1098">
        <v>25</v>
      </c>
      <c r="T72" s="1099">
        <v>0.47169811320754718</v>
      </c>
      <c r="U72" s="1098">
        <v>12</v>
      </c>
      <c r="V72" s="1099">
        <v>0.46153846153846151</v>
      </c>
      <c r="W72" s="1098">
        <v>4</v>
      </c>
      <c r="X72" s="1099">
        <v>0.26666666666666666</v>
      </c>
      <c r="Y72" s="1098">
        <v>5</v>
      </c>
      <c r="Z72" s="1099">
        <v>0.38461538461538469</v>
      </c>
      <c r="AA72" s="1098">
        <v>4</v>
      </c>
      <c r="AB72" s="1100">
        <v>0.66666666666666652</v>
      </c>
    </row>
    <row r="73" spans="2:28" ht="15" customHeight="1">
      <c r="B73" s="1064" t="s">
        <v>98</v>
      </c>
      <c r="C73" s="1085">
        <v>15</v>
      </c>
      <c r="D73" s="1086">
        <v>0.13274336283185842</v>
      </c>
      <c r="E73" s="1085">
        <v>4</v>
      </c>
      <c r="F73" s="1086">
        <v>0.2</v>
      </c>
      <c r="G73" s="1085">
        <v>0</v>
      </c>
      <c r="H73" s="1086">
        <v>0</v>
      </c>
      <c r="I73" s="1085">
        <v>11</v>
      </c>
      <c r="J73" s="1086">
        <v>0.18333333333333332</v>
      </c>
      <c r="K73" s="1085">
        <v>0</v>
      </c>
      <c r="L73" s="1086">
        <v>0</v>
      </c>
      <c r="M73" s="1085">
        <v>3</v>
      </c>
      <c r="N73" s="1086">
        <v>0.15</v>
      </c>
      <c r="O73" s="1085">
        <v>5</v>
      </c>
      <c r="P73" s="1086">
        <v>0.11904761904761903</v>
      </c>
      <c r="Q73" s="1085">
        <v>7</v>
      </c>
      <c r="R73" s="1086">
        <v>0.13725490196078433</v>
      </c>
      <c r="S73" s="1085">
        <v>5</v>
      </c>
      <c r="T73" s="1086">
        <v>9.4339622641509441E-2</v>
      </c>
      <c r="U73" s="1085">
        <v>5</v>
      </c>
      <c r="V73" s="1086">
        <v>0.19230769230769235</v>
      </c>
      <c r="W73" s="1085">
        <v>1</v>
      </c>
      <c r="X73" s="1086">
        <v>6.6666666666666666E-2</v>
      </c>
      <c r="Y73" s="1085">
        <v>2</v>
      </c>
      <c r="Z73" s="1086">
        <v>0.15384615384615385</v>
      </c>
      <c r="AA73" s="1085">
        <v>2</v>
      </c>
      <c r="AB73" s="1087">
        <v>0.33333333333333326</v>
      </c>
    </row>
    <row r="74" spans="2:28" ht="15" customHeight="1">
      <c r="B74" s="1064" t="s">
        <v>237</v>
      </c>
      <c r="C74" s="1085">
        <v>17</v>
      </c>
      <c r="D74" s="1086">
        <v>0.15044247787610621</v>
      </c>
      <c r="E74" s="1085">
        <v>4</v>
      </c>
      <c r="F74" s="1086">
        <v>0.2</v>
      </c>
      <c r="G74" s="1085">
        <v>5</v>
      </c>
      <c r="H74" s="1086">
        <v>0.26315789473684209</v>
      </c>
      <c r="I74" s="1085">
        <v>8</v>
      </c>
      <c r="J74" s="1086">
        <v>0.13333333333333333</v>
      </c>
      <c r="K74" s="1085">
        <v>0</v>
      </c>
      <c r="L74" s="1086">
        <v>0</v>
      </c>
      <c r="M74" s="1085">
        <v>4</v>
      </c>
      <c r="N74" s="1086">
        <v>0.2</v>
      </c>
      <c r="O74" s="1085">
        <v>6</v>
      </c>
      <c r="P74" s="1086">
        <v>0.14285714285714285</v>
      </c>
      <c r="Q74" s="1085">
        <v>7</v>
      </c>
      <c r="R74" s="1086">
        <v>0.13725490196078433</v>
      </c>
      <c r="S74" s="1085">
        <v>7</v>
      </c>
      <c r="T74" s="1086">
        <v>0.13207547169811321</v>
      </c>
      <c r="U74" s="1085">
        <v>4</v>
      </c>
      <c r="V74" s="1086">
        <v>0.15384615384615385</v>
      </c>
      <c r="W74" s="1085">
        <v>3</v>
      </c>
      <c r="X74" s="1086">
        <v>0.2</v>
      </c>
      <c r="Y74" s="1085">
        <v>3</v>
      </c>
      <c r="Z74" s="1086">
        <v>0.23076923076923075</v>
      </c>
      <c r="AA74" s="1085">
        <v>0</v>
      </c>
      <c r="AB74" s="1087">
        <v>0</v>
      </c>
    </row>
    <row r="75" spans="2:28" ht="15" customHeight="1">
      <c r="B75" s="1064" t="s">
        <v>100</v>
      </c>
      <c r="C75" s="1085">
        <v>31</v>
      </c>
      <c r="D75" s="1086">
        <v>0.27433628318584069</v>
      </c>
      <c r="E75" s="1085">
        <v>0</v>
      </c>
      <c r="F75" s="1086">
        <v>0</v>
      </c>
      <c r="G75" s="1085">
        <v>14</v>
      </c>
      <c r="H75" s="1086">
        <v>0.73684210526315785</v>
      </c>
      <c r="I75" s="1085">
        <v>3</v>
      </c>
      <c r="J75" s="1086">
        <v>0.05</v>
      </c>
      <c r="K75" s="1085">
        <v>14</v>
      </c>
      <c r="L75" s="1086">
        <v>1</v>
      </c>
      <c r="M75" s="1085">
        <v>8</v>
      </c>
      <c r="N75" s="1086">
        <v>0.4</v>
      </c>
      <c r="O75" s="1085">
        <v>13</v>
      </c>
      <c r="P75" s="1086">
        <v>0.30952380952380953</v>
      </c>
      <c r="Q75" s="1085">
        <v>10</v>
      </c>
      <c r="R75" s="1086">
        <v>0.19607843137254904</v>
      </c>
      <c r="S75" s="1085">
        <v>16</v>
      </c>
      <c r="T75" s="1086">
        <v>0.30188679245283018</v>
      </c>
      <c r="U75" s="1085">
        <v>5</v>
      </c>
      <c r="V75" s="1086">
        <v>0.19230769230769235</v>
      </c>
      <c r="W75" s="1085">
        <v>7</v>
      </c>
      <c r="X75" s="1086">
        <v>0.46666666666666662</v>
      </c>
      <c r="Y75" s="1085">
        <v>3</v>
      </c>
      <c r="Z75" s="1086">
        <v>0.23076923076923075</v>
      </c>
      <c r="AA75" s="1085">
        <v>0</v>
      </c>
      <c r="AB75" s="1087">
        <v>0</v>
      </c>
    </row>
    <row r="76" spans="2:28" ht="15" customHeight="1" thickBot="1">
      <c r="B76" s="1088" t="s">
        <v>1269</v>
      </c>
      <c r="C76" s="1089">
        <v>113</v>
      </c>
      <c r="D76" s="1090">
        <v>1</v>
      </c>
      <c r="E76" s="1089">
        <v>20</v>
      </c>
      <c r="F76" s="1090">
        <v>1</v>
      </c>
      <c r="G76" s="1089">
        <v>19</v>
      </c>
      <c r="H76" s="1090">
        <v>1</v>
      </c>
      <c r="I76" s="1089">
        <v>60</v>
      </c>
      <c r="J76" s="1090">
        <v>1</v>
      </c>
      <c r="K76" s="1089">
        <v>14</v>
      </c>
      <c r="L76" s="1090">
        <v>1</v>
      </c>
      <c r="M76" s="1089">
        <v>20</v>
      </c>
      <c r="N76" s="1090">
        <v>1</v>
      </c>
      <c r="O76" s="1089">
        <v>42</v>
      </c>
      <c r="P76" s="1090">
        <v>1</v>
      </c>
      <c r="Q76" s="1089">
        <v>51</v>
      </c>
      <c r="R76" s="1090">
        <v>1</v>
      </c>
      <c r="S76" s="1089">
        <v>53</v>
      </c>
      <c r="T76" s="1090">
        <v>1</v>
      </c>
      <c r="U76" s="1089">
        <v>26</v>
      </c>
      <c r="V76" s="1090">
        <v>1</v>
      </c>
      <c r="W76" s="1089">
        <v>15</v>
      </c>
      <c r="X76" s="1090">
        <v>1</v>
      </c>
      <c r="Y76" s="1089">
        <v>13</v>
      </c>
      <c r="Z76" s="1090">
        <v>1</v>
      </c>
      <c r="AA76" s="1089">
        <v>6</v>
      </c>
      <c r="AB76" s="1091">
        <v>1</v>
      </c>
    </row>
    <row r="77" spans="2:28" ht="12.95" customHeight="1" thickTop="1">
      <c r="B77" s="1756" t="s">
        <v>1457</v>
      </c>
      <c r="C77" s="1756"/>
      <c r="D77" s="1756"/>
      <c r="E77" s="1756"/>
      <c r="F77" s="1756"/>
      <c r="G77" s="1756"/>
      <c r="H77" s="1756"/>
      <c r="I77" s="1756"/>
      <c r="J77" s="1756"/>
      <c r="K77" s="1756"/>
      <c r="L77" s="1756"/>
      <c r="M77" s="1756"/>
      <c r="N77" s="1756"/>
      <c r="O77" s="1756"/>
      <c r="P77" s="1756"/>
      <c r="Q77" s="1756"/>
      <c r="R77" s="1756"/>
      <c r="S77" s="1756"/>
      <c r="T77" s="1756"/>
      <c r="U77" s="1756"/>
      <c r="V77" s="1756"/>
      <c r="W77" s="1756"/>
      <c r="X77" s="1756"/>
      <c r="Y77" s="1756"/>
      <c r="Z77" s="1756"/>
      <c r="AA77" s="1756"/>
      <c r="AB77" s="1756"/>
    </row>
    <row r="78" spans="2:28">
      <c r="B78" s="1065" t="s">
        <v>615</v>
      </c>
    </row>
    <row r="79" spans="2:28" ht="60.95" customHeight="1" thickBot="1">
      <c r="B79" s="1811" t="s">
        <v>242</v>
      </c>
      <c r="C79" s="1811"/>
      <c r="D79" s="1811"/>
      <c r="E79" s="1811"/>
      <c r="F79" s="1811"/>
      <c r="G79" s="1811"/>
      <c r="H79" s="1811"/>
      <c r="I79" s="1811"/>
      <c r="J79" s="1811"/>
      <c r="K79" s="1811"/>
      <c r="L79" s="1811"/>
      <c r="M79" s="1811"/>
      <c r="N79" s="1811"/>
      <c r="O79" s="1811"/>
      <c r="P79" s="1811"/>
      <c r="Q79" s="1811"/>
      <c r="R79" s="1811"/>
      <c r="S79" s="1811"/>
      <c r="T79" s="1811"/>
      <c r="U79" s="1811"/>
      <c r="V79" s="1811"/>
      <c r="W79" s="1811"/>
      <c r="X79" s="1811"/>
      <c r="Y79" s="1811"/>
      <c r="Z79" s="1811"/>
      <c r="AA79" s="1811"/>
      <c r="AB79" s="1811"/>
    </row>
    <row r="80" spans="2:28" ht="15" customHeight="1" thickTop="1">
      <c r="B80" s="1805"/>
      <c r="C80" s="1808" t="s">
        <v>44</v>
      </c>
      <c r="D80" s="1808"/>
      <c r="E80" s="1808" t="s">
        <v>123</v>
      </c>
      <c r="F80" s="1808"/>
      <c r="G80" s="1808"/>
      <c r="H80" s="1808"/>
      <c r="I80" s="1808"/>
      <c r="J80" s="1808"/>
      <c r="K80" s="1808"/>
      <c r="L80" s="1808"/>
      <c r="M80" s="1808" t="s">
        <v>124</v>
      </c>
      <c r="N80" s="1808"/>
      <c r="O80" s="1808"/>
      <c r="P80" s="1808"/>
      <c r="Q80" s="1808"/>
      <c r="R80" s="1808"/>
      <c r="S80" s="1808" t="s">
        <v>45</v>
      </c>
      <c r="T80" s="1808"/>
      <c r="U80" s="1808"/>
      <c r="V80" s="1808"/>
      <c r="W80" s="1808"/>
      <c r="X80" s="1808"/>
      <c r="Y80" s="1808"/>
      <c r="Z80" s="1808"/>
      <c r="AA80" s="1808"/>
      <c r="AB80" s="1809"/>
    </row>
    <row r="81" spans="2:28" ht="46.5" customHeight="1">
      <c r="B81" s="1806"/>
      <c r="C81" s="1802" t="s">
        <v>127</v>
      </c>
      <c r="D81" s="1802" t="s">
        <v>128</v>
      </c>
      <c r="E81" s="1802" t="s">
        <v>46</v>
      </c>
      <c r="F81" s="1802"/>
      <c r="G81" s="1802" t="s">
        <v>1078</v>
      </c>
      <c r="H81" s="1802"/>
      <c r="I81" s="1802" t="s">
        <v>1077</v>
      </c>
      <c r="J81" s="1802"/>
      <c r="K81" s="1802" t="s">
        <v>1098</v>
      </c>
      <c r="L81" s="1802"/>
      <c r="M81" s="1802" t="s">
        <v>48</v>
      </c>
      <c r="N81" s="1802"/>
      <c r="O81" s="1802" t="s">
        <v>49</v>
      </c>
      <c r="P81" s="1802"/>
      <c r="Q81" s="1802" t="s">
        <v>1441</v>
      </c>
      <c r="R81" s="1802"/>
      <c r="S81" s="1802" t="s">
        <v>1065</v>
      </c>
      <c r="T81" s="1802"/>
      <c r="U81" s="1802" t="s">
        <v>1066</v>
      </c>
      <c r="V81" s="1802"/>
      <c r="W81" s="1802" t="s">
        <v>1067</v>
      </c>
      <c r="X81" s="1802"/>
      <c r="Y81" s="1802" t="s">
        <v>125</v>
      </c>
      <c r="Z81" s="1802"/>
      <c r="AA81" s="1802" t="s">
        <v>47</v>
      </c>
      <c r="AB81" s="1810"/>
    </row>
    <row r="82" spans="2:28" ht="15" customHeight="1">
      <c r="B82" s="1807"/>
      <c r="C82" s="1802"/>
      <c r="D82" s="1802"/>
      <c r="E82" s="1095" t="s">
        <v>127</v>
      </c>
      <c r="F82" s="1095" t="s">
        <v>128</v>
      </c>
      <c r="G82" s="1095" t="s">
        <v>127</v>
      </c>
      <c r="H82" s="1095" t="s">
        <v>128</v>
      </c>
      <c r="I82" s="1095" t="s">
        <v>127</v>
      </c>
      <c r="J82" s="1095" t="s">
        <v>128</v>
      </c>
      <c r="K82" s="1095" t="s">
        <v>127</v>
      </c>
      <c r="L82" s="1095" t="s">
        <v>128</v>
      </c>
      <c r="M82" s="1095" t="s">
        <v>127</v>
      </c>
      <c r="N82" s="1095" t="s">
        <v>128</v>
      </c>
      <c r="O82" s="1095" t="s">
        <v>127</v>
      </c>
      <c r="P82" s="1095" t="s">
        <v>128</v>
      </c>
      <c r="Q82" s="1095" t="s">
        <v>127</v>
      </c>
      <c r="R82" s="1095" t="s">
        <v>128</v>
      </c>
      <c r="S82" s="1095" t="s">
        <v>127</v>
      </c>
      <c r="T82" s="1095" t="s">
        <v>128</v>
      </c>
      <c r="U82" s="1095" t="s">
        <v>127</v>
      </c>
      <c r="V82" s="1095" t="s">
        <v>128</v>
      </c>
      <c r="W82" s="1095" t="s">
        <v>127</v>
      </c>
      <c r="X82" s="1095" t="s">
        <v>128</v>
      </c>
      <c r="Y82" s="1095" t="s">
        <v>127</v>
      </c>
      <c r="Z82" s="1095" t="s">
        <v>128</v>
      </c>
      <c r="AA82" s="1095" t="s">
        <v>127</v>
      </c>
      <c r="AB82" s="1096" t="s">
        <v>128</v>
      </c>
    </row>
    <row r="83" spans="2:28" ht="15" customHeight="1">
      <c r="B83" s="1097" t="s">
        <v>52</v>
      </c>
      <c r="C83" s="1098">
        <v>48</v>
      </c>
      <c r="D83" s="1099">
        <v>0.4247787610619469</v>
      </c>
      <c r="E83" s="1098">
        <v>10</v>
      </c>
      <c r="F83" s="1099">
        <v>0.5</v>
      </c>
      <c r="G83" s="1098">
        <v>2</v>
      </c>
      <c r="H83" s="1099">
        <v>0.10526315789473684</v>
      </c>
      <c r="I83" s="1098">
        <v>36</v>
      </c>
      <c r="J83" s="1099">
        <v>0.6</v>
      </c>
      <c r="K83" s="1098">
        <v>0</v>
      </c>
      <c r="L83" s="1099">
        <v>0</v>
      </c>
      <c r="M83" s="1098">
        <v>3</v>
      </c>
      <c r="N83" s="1099">
        <v>0.15</v>
      </c>
      <c r="O83" s="1098">
        <v>18</v>
      </c>
      <c r="P83" s="1099">
        <v>0.42857142857142855</v>
      </c>
      <c r="Q83" s="1098">
        <v>27</v>
      </c>
      <c r="R83" s="1099">
        <v>0.52941176470588236</v>
      </c>
      <c r="S83" s="1098">
        <v>17</v>
      </c>
      <c r="T83" s="1099">
        <v>0.32075471698113206</v>
      </c>
      <c r="U83" s="1098">
        <v>12</v>
      </c>
      <c r="V83" s="1099">
        <v>0.46153846153846151</v>
      </c>
      <c r="W83" s="1098">
        <v>6</v>
      </c>
      <c r="X83" s="1099">
        <v>0.4</v>
      </c>
      <c r="Y83" s="1098">
        <v>8</v>
      </c>
      <c r="Z83" s="1099">
        <v>0.61538461538461542</v>
      </c>
      <c r="AA83" s="1098">
        <v>5</v>
      </c>
      <c r="AB83" s="1100">
        <v>0.83333333333333348</v>
      </c>
    </row>
    <row r="84" spans="2:28" ht="15" customHeight="1">
      <c r="B84" s="1064" t="s">
        <v>98</v>
      </c>
      <c r="C84" s="1085">
        <v>16</v>
      </c>
      <c r="D84" s="1086">
        <v>0.1415929203539823</v>
      </c>
      <c r="E84" s="1085">
        <v>4</v>
      </c>
      <c r="F84" s="1086">
        <v>0.2</v>
      </c>
      <c r="G84" s="1085">
        <v>0</v>
      </c>
      <c r="H84" s="1086">
        <v>0</v>
      </c>
      <c r="I84" s="1085">
        <v>12</v>
      </c>
      <c r="J84" s="1086">
        <v>0.2</v>
      </c>
      <c r="K84" s="1085">
        <v>0</v>
      </c>
      <c r="L84" s="1086">
        <v>0</v>
      </c>
      <c r="M84" s="1085">
        <v>4</v>
      </c>
      <c r="N84" s="1086">
        <v>0.2</v>
      </c>
      <c r="O84" s="1085">
        <v>5</v>
      </c>
      <c r="P84" s="1086">
        <v>0.11904761904761903</v>
      </c>
      <c r="Q84" s="1085">
        <v>7</v>
      </c>
      <c r="R84" s="1086">
        <v>0.13725490196078433</v>
      </c>
      <c r="S84" s="1085">
        <v>9</v>
      </c>
      <c r="T84" s="1086">
        <v>0.169811320754717</v>
      </c>
      <c r="U84" s="1085">
        <v>5</v>
      </c>
      <c r="V84" s="1086">
        <v>0.19230769230769235</v>
      </c>
      <c r="W84" s="1085">
        <v>1</v>
      </c>
      <c r="X84" s="1086">
        <v>6.6666666666666666E-2</v>
      </c>
      <c r="Y84" s="1085">
        <v>0</v>
      </c>
      <c r="Z84" s="1086">
        <v>0</v>
      </c>
      <c r="AA84" s="1085">
        <v>1</v>
      </c>
      <c r="AB84" s="1087">
        <v>0.16666666666666663</v>
      </c>
    </row>
    <row r="85" spans="2:28" ht="15" customHeight="1">
      <c r="B85" s="1064" t="s">
        <v>237</v>
      </c>
      <c r="C85" s="1085">
        <v>18</v>
      </c>
      <c r="D85" s="1086">
        <v>0.15929203539823009</v>
      </c>
      <c r="E85" s="1085">
        <v>6</v>
      </c>
      <c r="F85" s="1086">
        <v>0.3</v>
      </c>
      <c r="G85" s="1085">
        <v>3</v>
      </c>
      <c r="H85" s="1086">
        <v>0.15789473684210525</v>
      </c>
      <c r="I85" s="1085">
        <v>9</v>
      </c>
      <c r="J85" s="1086">
        <v>0.15</v>
      </c>
      <c r="K85" s="1085">
        <v>0</v>
      </c>
      <c r="L85" s="1086">
        <v>0</v>
      </c>
      <c r="M85" s="1085">
        <v>5</v>
      </c>
      <c r="N85" s="1086">
        <v>0.25</v>
      </c>
      <c r="O85" s="1085">
        <v>6</v>
      </c>
      <c r="P85" s="1086">
        <v>0.14285714285714285</v>
      </c>
      <c r="Q85" s="1085">
        <v>7</v>
      </c>
      <c r="R85" s="1086">
        <v>0.13725490196078433</v>
      </c>
      <c r="S85" s="1085">
        <v>11</v>
      </c>
      <c r="T85" s="1086">
        <v>0.20754716981132076</v>
      </c>
      <c r="U85" s="1085">
        <v>4</v>
      </c>
      <c r="V85" s="1086">
        <v>0.15384615384615385</v>
      </c>
      <c r="W85" s="1085">
        <v>1</v>
      </c>
      <c r="X85" s="1086">
        <v>6.6666666666666666E-2</v>
      </c>
      <c r="Y85" s="1085">
        <v>2</v>
      </c>
      <c r="Z85" s="1086">
        <v>0.15384615384615385</v>
      </c>
      <c r="AA85" s="1085">
        <v>0</v>
      </c>
      <c r="AB85" s="1087">
        <v>0</v>
      </c>
    </row>
    <row r="86" spans="2:28" ht="15" customHeight="1">
      <c r="B86" s="1064" t="s">
        <v>100</v>
      </c>
      <c r="C86" s="1085">
        <v>31</v>
      </c>
      <c r="D86" s="1086">
        <v>0.27433628318584069</v>
      </c>
      <c r="E86" s="1085">
        <v>0</v>
      </c>
      <c r="F86" s="1086">
        <v>0</v>
      </c>
      <c r="G86" s="1085">
        <v>14</v>
      </c>
      <c r="H86" s="1086">
        <v>0.73684210526315785</v>
      </c>
      <c r="I86" s="1085">
        <v>3</v>
      </c>
      <c r="J86" s="1086">
        <v>0.05</v>
      </c>
      <c r="K86" s="1085">
        <v>14</v>
      </c>
      <c r="L86" s="1086">
        <v>1</v>
      </c>
      <c r="M86" s="1085">
        <v>8</v>
      </c>
      <c r="N86" s="1086">
        <v>0.4</v>
      </c>
      <c r="O86" s="1085">
        <v>13</v>
      </c>
      <c r="P86" s="1086">
        <v>0.30952380952380953</v>
      </c>
      <c r="Q86" s="1085">
        <v>10</v>
      </c>
      <c r="R86" s="1086">
        <v>0.19607843137254904</v>
      </c>
      <c r="S86" s="1085">
        <v>16</v>
      </c>
      <c r="T86" s="1086">
        <v>0.30188679245283018</v>
      </c>
      <c r="U86" s="1085">
        <v>5</v>
      </c>
      <c r="V86" s="1086">
        <v>0.19230769230769235</v>
      </c>
      <c r="W86" s="1085">
        <v>7</v>
      </c>
      <c r="X86" s="1086">
        <v>0.46666666666666662</v>
      </c>
      <c r="Y86" s="1085">
        <v>3</v>
      </c>
      <c r="Z86" s="1086">
        <v>0.23076923076923075</v>
      </c>
      <c r="AA86" s="1085">
        <v>0</v>
      </c>
      <c r="AB86" s="1087">
        <v>0</v>
      </c>
    </row>
    <row r="87" spans="2:28" ht="15" customHeight="1" thickBot="1">
      <c r="B87" s="1088" t="s">
        <v>1269</v>
      </c>
      <c r="C87" s="1089">
        <v>113</v>
      </c>
      <c r="D87" s="1090">
        <v>1</v>
      </c>
      <c r="E87" s="1089">
        <v>20</v>
      </c>
      <c r="F87" s="1090">
        <v>1</v>
      </c>
      <c r="G87" s="1089">
        <v>19</v>
      </c>
      <c r="H87" s="1090">
        <v>1</v>
      </c>
      <c r="I87" s="1089">
        <v>60</v>
      </c>
      <c r="J87" s="1090">
        <v>1</v>
      </c>
      <c r="K87" s="1089">
        <v>14</v>
      </c>
      <c r="L87" s="1090">
        <v>1</v>
      </c>
      <c r="M87" s="1089">
        <v>20</v>
      </c>
      <c r="N87" s="1090">
        <v>1</v>
      </c>
      <c r="O87" s="1089">
        <v>42</v>
      </c>
      <c r="P87" s="1090">
        <v>1</v>
      </c>
      <c r="Q87" s="1089">
        <v>51</v>
      </c>
      <c r="R87" s="1090">
        <v>1</v>
      </c>
      <c r="S87" s="1089">
        <v>53</v>
      </c>
      <c r="T87" s="1090">
        <v>1</v>
      </c>
      <c r="U87" s="1089">
        <v>26</v>
      </c>
      <c r="V87" s="1090">
        <v>1</v>
      </c>
      <c r="W87" s="1089">
        <v>15</v>
      </c>
      <c r="X87" s="1090">
        <v>1</v>
      </c>
      <c r="Y87" s="1089">
        <v>13</v>
      </c>
      <c r="Z87" s="1090">
        <v>1</v>
      </c>
      <c r="AA87" s="1089">
        <v>6</v>
      </c>
      <c r="AB87" s="1091">
        <v>1</v>
      </c>
    </row>
    <row r="88" spans="2:28" ht="12.95" customHeight="1" thickTop="1">
      <c r="B88" s="1756" t="s">
        <v>1457</v>
      </c>
      <c r="C88" s="1756"/>
      <c r="D88" s="1756"/>
      <c r="E88" s="1756"/>
      <c r="F88" s="1756"/>
      <c r="G88" s="1756"/>
      <c r="H88" s="1756"/>
      <c r="I88" s="1756"/>
      <c r="J88" s="1756"/>
      <c r="K88" s="1756"/>
      <c r="L88" s="1756"/>
      <c r="M88" s="1756"/>
      <c r="N88" s="1756"/>
      <c r="O88" s="1756"/>
      <c r="P88" s="1756"/>
      <c r="Q88" s="1756"/>
      <c r="R88" s="1756"/>
      <c r="S88" s="1756"/>
      <c r="T88" s="1756"/>
      <c r="U88" s="1756"/>
      <c r="V88" s="1756"/>
      <c r="W88" s="1756"/>
      <c r="X88" s="1756"/>
      <c r="Y88" s="1756"/>
      <c r="Z88" s="1756"/>
      <c r="AA88" s="1756"/>
      <c r="AB88" s="1756"/>
    </row>
    <row r="89" spans="2:28">
      <c r="B89" s="1065" t="s">
        <v>615</v>
      </c>
    </row>
    <row r="90" spans="2:28" ht="60.95" customHeight="1" thickBot="1">
      <c r="B90" s="1811" t="s">
        <v>243</v>
      </c>
      <c r="C90" s="1811"/>
      <c r="D90" s="1811"/>
      <c r="E90" s="1811"/>
      <c r="F90" s="1811"/>
      <c r="G90" s="1811"/>
      <c r="H90" s="1811"/>
      <c r="I90" s="1811"/>
      <c r="J90" s="1811"/>
      <c r="K90" s="1811"/>
      <c r="L90" s="1811"/>
      <c r="M90" s="1811"/>
      <c r="N90" s="1811"/>
      <c r="O90" s="1811"/>
      <c r="P90" s="1811"/>
      <c r="Q90" s="1811"/>
      <c r="R90" s="1811"/>
      <c r="S90" s="1811"/>
      <c r="T90" s="1811"/>
      <c r="U90" s="1811"/>
      <c r="V90" s="1811"/>
      <c r="W90" s="1811"/>
      <c r="X90" s="1811"/>
      <c r="Y90" s="1811"/>
      <c r="Z90" s="1811"/>
      <c r="AA90" s="1811"/>
      <c r="AB90" s="1811"/>
    </row>
    <row r="91" spans="2:28" ht="15" customHeight="1" thickTop="1">
      <c r="B91" s="1805"/>
      <c r="C91" s="1808" t="s">
        <v>44</v>
      </c>
      <c r="D91" s="1808"/>
      <c r="E91" s="1808" t="s">
        <v>123</v>
      </c>
      <c r="F91" s="1808"/>
      <c r="G91" s="1808"/>
      <c r="H91" s="1808"/>
      <c r="I91" s="1808"/>
      <c r="J91" s="1808"/>
      <c r="K91" s="1808"/>
      <c r="L91" s="1808"/>
      <c r="M91" s="1808" t="s">
        <v>124</v>
      </c>
      <c r="N91" s="1808"/>
      <c r="O91" s="1808"/>
      <c r="P91" s="1808"/>
      <c r="Q91" s="1808"/>
      <c r="R91" s="1808"/>
      <c r="S91" s="1808" t="s">
        <v>45</v>
      </c>
      <c r="T91" s="1808"/>
      <c r="U91" s="1808"/>
      <c r="V91" s="1808"/>
      <c r="W91" s="1808"/>
      <c r="X91" s="1808"/>
      <c r="Y91" s="1808"/>
      <c r="Z91" s="1808"/>
      <c r="AA91" s="1808"/>
      <c r="AB91" s="1809"/>
    </row>
    <row r="92" spans="2:28" ht="46.5" customHeight="1">
      <c r="B92" s="1806"/>
      <c r="C92" s="1802" t="s">
        <v>127</v>
      </c>
      <c r="D92" s="1802" t="s">
        <v>128</v>
      </c>
      <c r="E92" s="1802" t="s">
        <v>46</v>
      </c>
      <c r="F92" s="1802"/>
      <c r="G92" s="1802" t="s">
        <v>1078</v>
      </c>
      <c r="H92" s="1802"/>
      <c r="I92" s="1802" t="s">
        <v>1077</v>
      </c>
      <c r="J92" s="1802"/>
      <c r="K92" s="1802" t="s">
        <v>1098</v>
      </c>
      <c r="L92" s="1802"/>
      <c r="M92" s="1802" t="s">
        <v>48</v>
      </c>
      <c r="N92" s="1802"/>
      <c r="O92" s="1802" t="s">
        <v>49</v>
      </c>
      <c r="P92" s="1802"/>
      <c r="Q92" s="1802" t="s">
        <v>1441</v>
      </c>
      <c r="R92" s="1802"/>
      <c r="S92" s="1802" t="s">
        <v>1065</v>
      </c>
      <c r="T92" s="1802"/>
      <c r="U92" s="1802" t="s">
        <v>1066</v>
      </c>
      <c r="V92" s="1802"/>
      <c r="W92" s="1802" t="s">
        <v>1067</v>
      </c>
      <c r="X92" s="1802"/>
      <c r="Y92" s="1802" t="s">
        <v>125</v>
      </c>
      <c r="Z92" s="1802"/>
      <c r="AA92" s="1802" t="s">
        <v>47</v>
      </c>
      <c r="AB92" s="1810"/>
    </row>
    <row r="93" spans="2:28" ht="15" customHeight="1">
      <c r="B93" s="1807"/>
      <c r="C93" s="1802"/>
      <c r="D93" s="1802"/>
      <c r="E93" s="1095" t="s">
        <v>127</v>
      </c>
      <c r="F93" s="1095" t="s">
        <v>128</v>
      </c>
      <c r="G93" s="1095" t="s">
        <v>127</v>
      </c>
      <c r="H93" s="1095" t="s">
        <v>128</v>
      </c>
      <c r="I93" s="1095" t="s">
        <v>127</v>
      </c>
      <c r="J93" s="1095" t="s">
        <v>128</v>
      </c>
      <c r="K93" s="1095" t="s">
        <v>127</v>
      </c>
      <c r="L93" s="1095" t="s">
        <v>128</v>
      </c>
      <c r="M93" s="1095" t="s">
        <v>127</v>
      </c>
      <c r="N93" s="1095" t="s">
        <v>128</v>
      </c>
      <c r="O93" s="1095" t="s">
        <v>127</v>
      </c>
      <c r="P93" s="1095" t="s">
        <v>128</v>
      </c>
      <c r="Q93" s="1095" t="s">
        <v>127</v>
      </c>
      <c r="R93" s="1095" t="s">
        <v>128</v>
      </c>
      <c r="S93" s="1095" t="s">
        <v>127</v>
      </c>
      <c r="T93" s="1095" t="s">
        <v>128</v>
      </c>
      <c r="U93" s="1095" t="s">
        <v>127</v>
      </c>
      <c r="V93" s="1095" t="s">
        <v>128</v>
      </c>
      <c r="W93" s="1095" t="s">
        <v>127</v>
      </c>
      <c r="X93" s="1095" t="s">
        <v>128</v>
      </c>
      <c r="Y93" s="1095" t="s">
        <v>127</v>
      </c>
      <c r="Z93" s="1095" t="s">
        <v>128</v>
      </c>
      <c r="AA93" s="1095" t="s">
        <v>127</v>
      </c>
      <c r="AB93" s="1096" t="s">
        <v>128</v>
      </c>
    </row>
    <row r="94" spans="2:28" ht="15" customHeight="1">
      <c r="B94" s="1097" t="s">
        <v>52</v>
      </c>
      <c r="C94" s="1098">
        <v>65</v>
      </c>
      <c r="D94" s="1099">
        <v>0.5752212389380531</v>
      </c>
      <c r="E94" s="1098">
        <v>18</v>
      </c>
      <c r="F94" s="1099">
        <v>0.9</v>
      </c>
      <c r="G94" s="1098">
        <v>2</v>
      </c>
      <c r="H94" s="1099">
        <v>0.10526315789473684</v>
      </c>
      <c r="I94" s="1098">
        <v>45</v>
      </c>
      <c r="J94" s="1099">
        <v>0.75</v>
      </c>
      <c r="K94" s="1098">
        <v>0</v>
      </c>
      <c r="L94" s="1099">
        <v>0</v>
      </c>
      <c r="M94" s="1098">
        <v>9</v>
      </c>
      <c r="N94" s="1099">
        <v>0.45</v>
      </c>
      <c r="O94" s="1098">
        <v>20</v>
      </c>
      <c r="P94" s="1099">
        <v>0.47619047619047611</v>
      </c>
      <c r="Q94" s="1098">
        <v>36</v>
      </c>
      <c r="R94" s="1099">
        <v>0.70588235294117652</v>
      </c>
      <c r="S94" s="1098">
        <v>29</v>
      </c>
      <c r="T94" s="1099">
        <v>0.54716981132075471</v>
      </c>
      <c r="U94" s="1098">
        <v>18</v>
      </c>
      <c r="V94" s="1099">
        <v>0.69230769230769229</v>
      </c>
      <c r="W94" s="1098">
        <v>5</v>
      </c>
      <c r="X94" s="1099">
        <v>0.33333333333333326</v>
      </c>
      <c r="Y94" s="1098">
        <v>8</v>
      </c>
      <c r="Z94" s="1099">
        <v>0.61538461538461542</v>
      </c>
      <c r="AA94" s="1098">
        <v>5</v>
      </c>
      <c r="AB94" s="1100">
        <v>0.83333333333333348</v>
      </c>
    </row>
    <row r="95" spans="2:28" ht="15" customHeight="1">
      <c r="B95" s="1064" t="s">
        <v>98</v>
      </c>
      <c r="C95" s="1085">
        <v>5</v>
      </c>
      <c r="D95" s="1086">
        <v>4.4247787610619468E-2</v>
      </c>
      <c r="E95" s="1085">
        <v>1</v>
      </c>
      <c r="F95" s="1086">
        <v>0.05</v>
      </c>
      <c r="G95" s="1085">
        <v>0</v>
      </c>
      <c r="H95" s="1086">
        <v>0</v>
      </c>
      <c r="I95" s="1085">
        <v>4</v>
      </c>
      <c r="J95" s="1086">
        <v>6.6666666666666666E-2</v>
      </c>
      <c r="K95" s="1085">
        <v>0</v>
      </c>
      <c r="L95" s="1086">
        <v>0</v>
      </c>
      <c r="M95" s="1085">
        <v>2</v>
      </c>
      <c r="N95" s="1086">
        <v>0.1</v>
      </c>
      <c r="O95" s="1085">
        <v>2</v>
      </c>
      <c r="P95" s="1086">
        <v>4.7619047619047616E-2</v>
      </c>
      <c r="Q95" s="1085">
        <v>1</v>
      </c>
      <c r="R95" s="1086">
        <v>1.9607843137254902E-2</v>
      </c>
      <c r="S95" s="1085">
        <v>3</v>
      </c>
      <c r="T95" s="1086">
        <v>5.6603773584905669E-2</v>
      </c>
      <c r="U95" s="1085">
        <v>1</v>
      </c>
      <c r="V95" s="1086">
        <v>3.8461538461538464E-2</v>
      </c>
      <c r="W95" s="1085">
        <v>0</v>
      </c>
      <c r="X95" s="1086">
        <v>0</v>
      </c>
      <c r="Y95" s="1085">
        <v>0</v>
      </c>
      <c r="Z95" s="1086">
        <v>0</v>
      </c>
      <c r="AA95" s="1085">
        <v>1</v>
      </c>
      <c r="AB95" s="1087">
        <v>0.16666666666666663</v>
      </c>
    </row>
    <row r="96" spans="2:28" ht="15" customHeight="1">
      <c r="B96" s="1064" t="s">
        <v>237</v>
      </c>
      <c r="C96" s="1085">
        <v>12</v>
      </c>
      <c r="D96" s="1086">
        <v>0.10619469026548672</v>
      </c>
      <c r="E96" s="1085">
        <v>1</v>
      </c>
      <c r="F96" s="1086">
        <v>0.05</v>
      </c>
      <c r="G96" s="1085">
        <v>3</v>
      </c>
      <c r="H96" s="1086">
        <v>0.15789473684210525</v>
      </c>
      <c r="I96" s="1085">
        <v>8</v>
      </c>
      <c r="J96" s="1086">
        <v>0.13333333333333333</v>
      </c>
      <c r="K96" s="1085">
        <v>0</v>
      </c>
      <c r="L96" s="1086">
        <v>0</v>
      </c>
      <c r="M96" s="1085">
        <v>1</v>
      </c>
      <c r="N96" s="1086">
        <v>0.05</v>
      </c>
      <c r="O96" s="1085">
        <v>7</v>
      </c>
      <c r="P96" s="1086">
        <v>0.16666666666666663</v>
      </c>
      <c r="Q96" s="1085">
        <v>4</v>
      </c>
      <c r="R96" s="1086">
        <v>7.8431372549019607E-2</v>
      </c>
      <c r="S96" s="1085">
        <v>5</v>
      </c>
      <c r="T96" s="1086">
        <v>9.4339622641509441E-2</v>
      </c>
      <c r="U96" s="1085">
        <v>2</v>
      </c>
      <c r="V96" s="1086">
        <v>7.6923076923076927E-2</v>
      </c>
      <c r="W96" s="1085">
        <v>3</v>
      </c>
      <c r="X96" s="1086">
        <v>0.2</v>
      </c>
      <c r="Y96" s="1085">
        <v>2</v>
      </c>
      <c r="Z96" s="1086">
        <v>0.15384615384615385</v>
      </c>
      <c r="AA96" s="1085">
        <v>0</v>
      </c>
      <c r="AB96" s="1087">
        <v>0</v>
      </c>
    </row>
    <row r="97" spans="2:28" ht="15" customHeight="1">
      <c r="B97" s="1064" t="s">
        <v>100</v>
      </c>
      <c r="C97" s="1085">
        <v>31</v>
      </c>
      <c r="D97" s="1086">
        <v>0.27433628318584069</v>
      </c>
      <c r="E97" s="1085">
        <v>0</v>
      </c>
      <c r="F97" s="1086">
        <v>0</v>
      </c>
      <c r="G97" s="1085">
        <v>14</v>
      </c>
      <c r="H97" s="1086">
        <v>0.73684210526315785</v>
      </c>
      <c r="I97" s="1085">
        <v>3</v>
      </c>
      <c r="J97" s="1086">
        <v>0.05</v>
      </c>
      <c r="K97" s="1085">
        <v>14</v>
      </c>
      <c r="L97" s="1086">
        <v>1</v>
      </c>
      <c r="M97" s="1085">
        <v>8</v>
      </c>
      <c r="N97" s="1086">
        <v>0.4</v>
      </c>
      <c r="O97" s="1085">
        <v>13</v>
      </c>
      <c r="P97" s="1086">
        <v>0.30952380952380953</v>
      </c>
      <c r="Q97" s="1085">
        <v>10</v>
      </c>
      <c r="R97" s="1086">
        <v>0.19607843137254904</v>
      </c>
      <c r="S97" s="1085">
        <v>16</v>
      </c>
      <c r="T97" s="1086">
        <v>0.30188679245283018</v>
      </c>
      <c r="U97" s="1085">
        <v>5</v>
      </c>
      <c r="V97" s="1086">
        <v>0.19230769230769235</v>
      </c>
      <c r="W97" s="1085">
        <v>7</v>
      </c>
      <c r="X97" s="1086">
        <v>0.46666666666666662</v>
      </c>
      <c r="Y97" s="1085">
        <v>3</v>
      </c>
      <c r="Z97" s="1086">
        <v>0.23076923076923075</v>
      </c>
      <c r="AA97" s="1085">
        <v>0</v>
      </c>
      <c r="AB97" s="1087">
        <v>0</v>
      </c>
    </row>
    <row r="98" spans="2:28" ht="15" customHeight="1" thickBot="1">
      <c r="B98" s="1088" t="s">
        <v>1269</v>
      </c>
      <c r="C98" s="1089">
        <v>113</v>
      </c>
      <c r="D98" s="1090">
        <v>1</v>
      </c>
      <c r="E98" s="1089">
        <v>20</v>
      </c>
      <c r="F98" s="1090">
        <v>1</v>
      </c>
      <c r="G98" s="1089">
        <v>19</v>
      </c>
      <c r="H98" s="1090">
        <v>1</v>
      </c>
      <c r="I98" s="1089">
        <v>60</v>
      </c>
      <c r="J98" s="1090">
        <v>1</v>
      </c>
      <c r="K98" s="1089">
        <v>14</v>
      </c>
      <c r="L98" s="1090">
        <v>1</v>
      </c>
      <c r="M98" s="1089">
        <v>20</v>
      </c>
      <c r="N98" s="1090">
        <v>1</v>
      </c>
      <c r="O98" s="1089">
        <v>42</v>
      </c>
      <c r="P98" s="1090">
        <v>1</v>
      </c>
      <c r="Q98" s="1089">
        <v>51</v>
      </c>
      <c r="R98" s="1090">
        <v>1</v>
      </c>
      <c r="S98" s="1089">
        <v>53</v>
      </c>
      <c r="T98" s="1090">
        <v>1</v>
      </c>
      <c r="U98" s="1089">
        <v>26</v>
      </c>
      <c r="V98" s="1090">
        <v>1</v>
      </c>
      <c r="W98" s="1089">
        <v>15</v>
      </c>
      <c r="X98" s="1090">
        <v>1</v>
      </c>
      <c r="Y98" s="1089">
        <v>13</v>
      </c>
      <c r="Z98" s="1090">
        <v>1</v>
      </c>
      <c r="AA98" s="1089">
        <v>6</v>
      </c>
      <c r="AB98" s="1091">
        <v>1</v>
      </c>
    </row>
    <row r="99" spans="2:28" ht="12.95" customHeight="1" thickTop="1">
      <c r="B99" s="1756" t="s">
        <v>1457</v>
      </c>
      <c r="C99" s="1756"/>
      <c r="D99" s="1756"/>
      <c r="E99" s="1756"/>
      <c r="F99" s="1756"/>
      <c r="G99" s="1756"/>
      <c r="H99" s="1756"/>
      <c r="I99" s="1756"/>
      <c r="J99" s="1756"/>
      <c r="K99" s="1756"/>
      <c r="L99" s="1756"/>
      <c r="M99" s="1756"/>
      <c r="N99" s="1756"/>
      <c r="O99" s="1756"/>
      <c r="P99" s="1756"/>
      <c r="Q99" s="1756"/>
      <c r="R99" s="1756"/>
      <c r="S99" s="1756"/>
      <c r="T99" s="1756"/>
      <c r="U99" s="1756"/>
      <c r="V99" s="1756"/>
      <c r="W99" s="1756"/>
      <c r="X99" s="1756"/>
      <c r="Y99" s="1756"/>
      <c r="Z99" s="1756"/>
      <c r="AA99" s="1756"/>
      <c r="AB99" s="1756"/>
    </row>
    <row r="100" spans="2:28">
      <c r="B100" s="1065" t="s">
        <v>615</v>
      </c>
    </row>
    <row r="101" spans="2:28" ht="60.95" customHeight="1" thickBot="1">
      <c r="B101" s="1811" t="s">
        <v>244</v>
      </c>
      <c r="C101" s="1811"/>
      <c r="D101" s="1811"/>
      <c r="E101" s="1811"/>
      <c r="F101" s="1811"/>
      <c r="G101" s="1811"/>
      <c r="H101" s="1811"/>
      <c r="I101" s="1811"/>
      <c r="J101" s="1811"/>
      <c r="K101" s="1811"/>
      <c r="L101" s="1811"/>
      <c r="M101" s="1811"/>
      <c r="N101" s="1811"/>
      <c r="O101" s="1811"/>
      <c r="P101" s="1811"/>
      <c r="Q101" s="1811"/>
      <c r="R101" s="1811"/>
      <c r="S101" s="1811"/>
      <c r="T101" s="1811"/>
      <c r="U101" s="1811"/>
      <c r="V101" s="1811"/>
      <c r="W101" s="1811"/>
      <c r="X101" s="1811"/>
      <c r="Y101" s="1811"/>
      <c r="Z101" s="1811"/>
      <c r="AA101" s="1811"/>
      <c r="AB101" s="1811"/>
    </row>
    <row r="102" spans="2:28" ht="15" customHeight="1" thickTop="1">
      <c r="B102" s="1805"/>
      <c r="C102" s="1808" t="s">
        <v>44</v>
      </c>
      <c r="D102" s="1808"/>
      <c r="E102" s="1808" t="s">
        <v>123</v>
      </c>
      <c r="F102" s="1808"/>
      <c r="G102" s="1808"/>
      <c r="H102" s="1808"/>
      <c r="I102" s="1808"/>
      <c r="J102" s="1808"/>
      <c r="K102" s="1808"/>
      <c r="L102" s="1808"/>
      <c r="M102" s="1808" t="s">
        <v>124</v>
      </c>
      <c r="N102" s="1808"/>
      <c r="O102" s="1808"/>
      <c r="P102" s="1808"/>
      <c r="Q102" s="1808"/>
      <c r="R102" s="1808"/>
      <c r="S102" s="1808" t="s">
        <v>45</v>
      </c>
      <c r="T102" s="1808"/>
      <c r="U102" s="1808"/>
      <c r="V102" s="1808"/>
      <c r="W102" s="1808"/>
      <c r="X102" s="1808"/>
      <c r="Y102" s="1808"/>
      <c r="Z102" s="1808"/>
      <c r="AA102" s="1808"/>
      <c r="AB102" s="1809"/>
    </row>
    <row r="103" spans="2:28" ht="46.5" customHeight="1">
      <c r="B103" s="1806"/>
      <c r="C103" s="1802" t="s">
        <v>127</v>
      </c>
      <c r="D103" s="1802" t="s">
        <v>128</v>
      </c>
      <c r="E103" s="1802" t="s">
        <v>46</v>
      </c>
      <c r="F103" s="1802"/>
      <c r="G103" s="1802" t="s">
        <v>1078</v>
      </c>
      <c r="H103" s="1802"/>
      <c r="I103" s="1802" t="s">
        <v>1077</v>
      </c>
      <c r="J103" s="1802"/>
      <c r="K103" s="1802" t="s">
        <v>1098</v>
      </c>
      <c r="L103" s="1802"/>
      <c r="M103" s="1802" t="s">
        <v>48</v>
      </c>
      <c r="N103" s="1802"/>
      <c r="O103" s="1802" t="s">
        <v>49</v>
      </c>
      <c r="P103" s="1802"/>
      <c r="Q103" s="1802" t="s">
        <v>1441</v>
      </c>
      <c r="R103" s="1802"/>
      <c r="S103" s="1802" t="s">
        <v>1065</v>
      </c>
      <c r="T103" s="1802"/>
      <c r="U103" s="1802" t="s">
        <v>1066</v>
      </c>
      <c r="V103" s="1802"/>
      <c r="W103" s="1802" t="s">
        <v>1067</v>
      </c>
      <c r="X103" s="1802"/>
      <c r="Y103" s="1802" t="s">
        <v>125</v>
      </c>
      <c r="Z103" s="1802"/>
      <c r="AA103" s="1802" t="s">
        <v>47</v>
      </c>
      <c r="AB103" s="1810"/>
    </row>
    <row r="104" spans="2:28" ht="15" customHeight="1">
      <c r="B104" s="1807"/>
      <c r="C104" s="1802"/>
      <c r="D104" s="1802"/>
      <c r="E104" s="1095" t="s">
        <v>127</v>
      </c>
      <c r="F104" s="1095" t="s">
        <v>128</v>
      </c>
      <c r="G104" s="1095" t="s">
        <v>127</v>
      </c>
      <c r="H104" s="1095" t="s">
        <v>128</v>
      </c>
      <c r="I104" s="1095" t="s">
        <v>127</v>
      </c>
      <c r="J104" s="1095" t="s">
        <v>128</v>
      </c>
      <c r="K104" s="1095" t="s">
        <v>127</v>
      </c>
      <c r="L104" s="1095" t="s">
        <v>128</v>
      </c>
      <c r="M104" s="1095" t="s">
        <v>127</v>
      </c>
      <c r="N104" s="1095" t="s">
        <v>128</v>
      </c>
      <c r="O104" s="1095" t="s">
        <v>127</v>
      </c>
      <c r="P104" s="1095" t="s">
        <v>128</v>
      </c>
      <c r="Q104" s="1095" t="s">
        <v>127</v>
      </c>
      <c r="R104" s="1095" t="s">
        <v>128</v>
      </c>
      <c r="S104" s="1095" t="s">
        <v>127</v>
      </c>
      <c r="T104" s="1095" t="s">
        <v>128</v>
      </c>
      <c r="U104" s="1095" t="s">
        <v>127</v>
      </c>
      <c r="V104" s="1095" t="s">
        <v>128</v>
      </c>
      <c r="W104" s="1095" t="s">
        <v>127</v>
      </c>
      <c r="X104" s="1095" t="s">
        <v>128</v>
      </c>
      <c r="Y104" s="1095" t="s">
        <v>127</v>
      </c>
      <c r="Z104" s="1095" t="s">
        <v>128</v>
      </c>
      <c r="AA104" s="1095" t="s">
        <v>127</v>
      </c>
      <c r="AB104" s="1096" t="s">
        <v>128</v>
      </c>
    </row>
    <row r="105" spans="2:28" ht="15" customHeight="1">
      <c r="B105" s="1097" t="s">
        <v>52</v>
      </c>
      <c r="C105" s="1098">
        <v>52</v>
      </c>
      <c r="D105" s="1099">
        <v>0.46017699115044247</v>
      </c>
      <c r="E105" s="1098">
        <v>13</v>
      </c>
      <c r="F105" s="1099">
        <v>0.65</v>
      </c>
      <c r="G105" s="1098">
        <v>1</v>
      </c>
      <c r="H105" s="1099">
        <v>5.2631578947368418E-2</v>
      </c>
      <c r="I105" s="1098">
        <v>38</v>
      </c>
      <c r="J105" s="1099">
        <v>0.6333333333333333</v>
      </c>
      <c r="K105" s="1098">
        <v>0</v>
      </c>
      <c r="L105" s="1099">
        <v>0</v>
      </c>
      <c r="M105" s="1098">
        <v>7</v>
      </c>
      <c r="N105" s="1099">
        <v>0.35</v>
      </c>
      <c r="O105" s="1098">
        <v>15</v>
      </c>
      <c r="P105" s="1099">
        <v>0.35714285714285715</v>
      </c>
      <c r="Q105" s="1098">
        <v>30</v>
      </c>
      <c r="R105" s="1099">
        <v>0.58823529411764708</v>
      </c>
      <c r="S105" s="1098">
        <v>24</v>
      </c>
      <c r="T105" s="1099">
        <v>0.45283018867924535</v>
      </c>
      <c r="U105" s="1098">
        <v>13</v>
      </c>
      <c r="V105" s="1099">
        <v>0.5</v>
      </c>
      <c r="W105" s="1098">
        <v>5</v>
      </c>
      <c r="X105" s="1099">
        <v>0.33333333333333326</v>
      </c>
      <c r="Y105" s="1098">
        <v>6</v>
      </c>
      <c r="Z105" s="1099">
        <v>0.46153846153846151</v>
      </c>
      <c r="AA105" s="1098">
        <v>4</v>
      </c>
      <c r="AB105" s="1100">
        <v>0.66666666666666652</v>
      </c>
    </row>
    <row r="106" spans="2:28" ht="15" customHeight="1">
      <c r="B106" s="1064" t="s">
        <v>98</v>
      </c>
      <c r="C106" s="1085">
        <v>17</v>
      </c>
      <c r="D106" s="1086">
        <v>0.15044247787610621</v>
      </c>
      <c r="E106" s="1085">
        <v>4</v>
      </c>
      <c r="F106" s="1086">
        <v>0.2</v>
      </c>
      <c r="G106" s="1085">
        <v>0</v>
      </c>
      <c r="H106" s="1086">
        <v>0</v>
      </c>
      <c r="I106" s="1085">
        <v>13</v>
      </c>
      <c r="J106" s="1086">
        <v>0.21666666666666667</v>
      </c>
      <c r="K106" s="1085">
        <v>0</v>
      </c>
      <c r="L106" s="1086">
        <v>0</v>
      </c>
      <c r="M106" s="1085">
        <v>1</v>
      </c>
      <c r="N106" s="1086">
        <v>0.05</v>
      </c>
      <c r="O106" s="1085">
        <v>8</v>
      </c>
      <c r="P106" s="1086">
        <v>0.19047619047619047</v>
      </c>
      <c r="Q106" s="1085">
        <v>8</v>
      </c>
      <c r="R106" s="1086">
        <v>0.15686274509803921</v>
      </c>
      <c r="S106" s="1085">
        <v>5</v>
      </c>
      <c r="T106" s="1086">
        <v>9.4339622641509441E-2</v>
      </c>
      <c r="U106" s="1085">
        <v>7</v>
      </c>
      <c r="V106" s="1086">
        <v>0.26923076923076922</v>
      </c>
      <c r="W106" s="1085">
        <v>1</v>
      </c>
      <c r="X106" s="1086">
        <v>6.6666666666666666E-2</v>
      </c>
      <c r="Y106" s="1085">
        <v>2</v>
      </c>
      <c r="Z106" s="1086">
        <v>0.15384615384615385</v>
      </c>
      <c r="AA106" s="1085">
        <v>2</v>
      </c>
      <c r="AB106" s="1087">
        <v>0.33333333333333326</v>
      </c>
    </row>
    <row r="107" spans="2:28" ht="15" customHeight="1">
      <c r="B107" s="1064" t="s">
        <v>237</v>
      </c>
      <c r="C107" s="1085">
        <v>13</v>
      </c>
      <c r="D107" s="1086">
        <v>0.11504424778761062</v>
      </c>
      <c r="E107" s="1085">
        <v>3</v>
      </c>
      <c r="F107" s="1086">
        <v>0.15</v>
      </c>
      <c r="G107" s="1085">
        <v>4</v>
      </c>
      <c r="H107" s="1086">
        <v>0.21052631578947367</v>
      </c>
      <c r="I107" s="1085">
        <v>6</v>
      </c>
      <c r="J107" s="1086">
        <v>0.1</v>
      </c>
      <c r="K107" s="1085">
        <v>0</v>
      </c>
      <c r="L107" s="1086">
        <v>0</v>
      </c>
      <c r="M107" s="1085">
        <v>4</v>
      </c>
      <c r="N107" s="1086">
        <v>0.2</v>
      </c>
      <c r="O107" s="1085">
        <v>6</v>
      </c>
      <c r="P107" s="1086">
        <v>0.14285714285714285</v>
      </c>
      <c r="Q107" s="1085">
        <v>3</v>
      </c>
      <c r="R107" s="1086">
        <v>5.8823529411764698E-2</v>
      </c>
      <c r="S107" s="1085">
        <v>8</v>
      </c>
      <c r="T107" s="1086">
        <v>0.15094339622641509</v>
      </c>
      <c r="U107" s="1085">
        <v>1</v>
      </c>
      <c r="V107" s="1086">
        <v>3.8461538461538464E-2</v>
      </c>
      <c r="W107" s="1085">
        <v>2</v>
      </c>
      <c r="X107" s="1086">
        <v>0.13333333333333333</v>
      </c>
      <c r="Y107" s="1085">
        <v>2</v>
      </c>
      <c r="Z107" s="1086">
        <v>0.15384615384615385</v>
      </c>
      <c r="AA107" s="1085">
        <v>0</v>
      </c>
      <c r="AB107" s="1087">
        <v>0</v>
      </c>
    </row>
    <row r="108" spans="2:28" ht="15" customHeight="1">
      <c r="B108" s="1064" t="s">
        <v>100</v>
      </c>
      <c r="C108" s="1085">
        <v>31</v>
      </c>
      <c r="D108" s="1086">
        <v>0.27433628318584069</v>
      </c>
      <c r="E108" s="1085">
        <v>0</v>
      </c>
      <c r="F108" s="1086">
        <v>0</v>
      </c>
      <c r="G108" s="1085">
        <v>14</v>
      </c>
      <c r="H108" s="1086">
        <v>0.73684210526315785</v>
      </c>
      <c r="I108" s="1085">
        <v>3</v>
      </c>
      <c r="J108" s="1086">
        <v>0.05</v>
      </c>
      <c r="K108" s="1085">
        <v>14</v>
      </c>
      <c r="L108" s="1086">
        <v>1</v>
      </c>
      <c r="M108" s="1085">
        <v>8</v>
      </c>
      <c r="N108" s="1086">
        <v>0.4</v>
      </c>
      <c r="O108" s="1085">
        <v>13</v>
      </c>
      <c r="P108" s="1086">
        <v>0.30952380952380953</v>
      </c>
      <c r="Q108" s="1085">
        <v>10</v>
      </c>
      <c r="R108" s="1086">
        <v>0.19607843137254904</v>
      </c>
      <c r="S108" s="1085">
        <v>16</v>
      </c>
      <c r="T108" s="1086">
        <v>0.30188679245283018</v>
      </c>
      <c r="U108" s="1085">
        <v>5</v>
      </c>
      <c r="V108" s="1086">
        <v>0.19230769230769235</v>
      </c>
      <c r="W108" s="1085">
        <v>7</v>
      </c>
      <c r="X108" s="1086">
        <v>0.46666666666666662</v>
      </c>
      <c r="Y108" s="1085">
        <v>3</v>
      </c>
      <c r="Z108" s="1086">
        <v>0.23076923076923075</v>
      </c>
      <c r="AA108" s="1085">
        <v>0</v>
      </c>
      <c r="AB108" s="1087">
        <v>0</v>
      </c>
    </row>
    <row r="109" spans="2:28" ht="15" customHeight="1" thickBot="1">
      <c r="B109" s="1088" t="s">
        <v>1269</v>
      </c>
      <c r="C109" s="1089">
        <v>113</v>
      </c>
      <c r="D109" s="1090">
        <v>1</v>
      </c>
      <c r="E109" s="1089">
        <v>20</v>
      </c>
      <c r="F109" s="1090">
        <v>1</v>
      </c>
      <c r="G109" s="1089">
        <v>19</v>
      </c>
      <c r="H109" s="1090">
        <v>1</v>
      </c>
      <c r="I109" s="1089">
        <v>60</v>
      </c>
      <c r="J109" s="1090">
        <v>1</v>
      </c>
      <c r="K109" s="1089">
        <v>14</v>
      </c>
      <c r="L109" s="1090">
        <v>1</v>
      </c>
      <c r="M109" s="1089">
        <v>20</v>
      </c>
      <c r="N109" s="1090">
        <v>1</v>
      </c>
      <c r="O109" s="1089">
        <v>42</v>
      </c>
      <c r="P109" s="1090">
        <v>1</v>
      </c>
      <c r="Q109" s="1089">
        <v>51</v>
      </c>
      <c r="R109" s="1090">
        <v>1</v>
      </c>
      <c r="S109" s="1089">
        <v>53</v>
      </c>
      <c r="T109" s="1090">
        <v>1</v>
      </c>
      <c r="U109" s="1089">
        <v>26</v>
      </c>
      <c r="V109" s="1090">
        <v>1</v>
      </c>
      <c r="W109" s="1089">
        <v>15</v>
      </c>
      <c r="X109" s="1090">
        <v>1</v>
      </c>
      <c r="Y109" s="1089">
        <v>13</v>
      </c>
      <c r="Z109" s="1090">
        <v>1</v>
      </c>
      <c r="AA109" s="1089">
        <v>6</v>
      </c>
      <c r="AB109" s="1091">
        <v>1</v>
      </c>
    </row>
    <row r="110" spans="2:28" ht="12.95" customHeight="1" thickTop="1">
      <c r="B110" s="1756" t="s">
        <v>1457</v>
      </c>
      <c r="C110" s="1756"/>
      <c r="D110" s="1756"/>
      <c r="E110" s="1756"/>
      <c r="F110" s="1756"/>
      <c r="G110" s="1756"/>
      <c r="H110" s="1756"/>
      <c r="I110" s="1756"/>
      <c r="J110" s="1756"/>
      <c r="K110" s="1756"/>
      <c r="L110" s="1756"/>
      <c r="M110" s="1756"/>
      <c r="N110" s="1756"/>
      <c r="O110" s="1756"/>
      <c r="P110" s="1756"/>
      <c r="Q110" s="1756"/>
      <c r="R110" s="1756"/>
      <c r="S110" s="1756"/>
      <c r="T110" s="1756"/>
      <c r="U110" s="1756"/>
      <c r="V110" s="1756"/>
      <c r="W110" s="1756"/>
      <c r="X110" s="1756"/>
      <c r="Y110" s="1756"/>
      <c r="Z110" s="1756"/>
      <c r="AA110" s="1756"/>
      <c r="AB110" s="1756"/>
    </row>
    <row r="111" spans="2:28">
      <c r="B111" s="1065" t="s">
        <v>615</v>
      </c>
    </row>
    <row r="112" spans="2:28" ht="60.95" customHeight="1" thickBot="1">
      <c r="B112" s="1811" t="s">
        <v>245</v>
      </c>
      <c r="C112" s="1811"/>
      <c r="D112" s="1811"/>
      <c r="E112" s="1811"/>
      <c r="F112" s="1811"/>
      <c r="G112" s="1811"/>
      <c r="H112" s="1811"/>
      <c r="I112" s="1811"/>
      <c r="J112" s="1811"/>
      <c r="K112" s="1811"/>
      <c r="L112" s="1811"/>
      <c r="M112" s="1811"/>
      <c r="N112" s="1811"/>
      <c r="O112" s="1811"/>
      <c r="P112" s="1811"/>
      <c r="Q112" s="1811"/>
      <c r="R112" s="1811"/>
      <c r="S112" s="1811"/>
      <c r="T112" s="1811"/>
      <c r="U112" s="1811"/>
      <c r="V112" s="1811"/>
      <c r="W112" s="1811"/>
      <c r="X112" s="1811"/>
      <c r="Y112" s="1811"/>
      <c r="Z112" s="1811"/>
      <c r="AA112" s="1811"/>
      <c r="AB112" s="1811"/>
    </row>
    <row r="113" spans="2:28" ht="15" customHeight="1" thickTop="1">
      <c r="B113" s="1805"/>
      <c r="C113" s="1808" t="s">
        <v>44</v>
      </c>
      <c r="D113" s="1808"/>
      <c r="E113" s="1808" t="s">
        <v>123</v>
      </c>
      <c r="F113" s="1808"/>
      <c r="G113" s="1808"/>
      <c r="H113" s="1808"/>
      <c r="I113" s="1808"/>
      <c r="J113" s="1808"/>
      <c r="K113" s="1808"/>
      <c r="L113" s="1808"/>
      <c r="M113" s="1808" t="s">
        <v>124</v>
      </c>
      <c r="N113" s="1808"/>
      <c r="O113" s="1808"/>
      <c r="P113" s="1808"/>
      <c r="Q113" s="1808"/>
      <c r="R113" s="1808"/>
      <c r="S113" s="1808" t="s">
        <v>45</v>
      </c>
      <c r="T113" s="1808"/>
      <c r="U113" s="1808"/>
      <c r="V113" s="1808"/>
      <c r="W113" s="1808"/>
      <c r="X113" s="1808"/>
      <c r="Y113" s="1808"/>
      <c r="Z113" s="1808"/>
      <c r="AA113" s="1808"/>
      <c r="AB113" s="1809"/>
    </row>
    <row r="114" spans="2:28" ht="46.5" customHeight="1">
      <c r="B114" s="1806"/>
      <c r="C114" s="1802" t="s">
        <v>127</v>
      </c>
      <c r="D114" s="1802" t="s">
        <v>128</v>
      </c>
      <c r="E114" s="1802" t="s">
        <v>46</v>
      </c>
      <c r="F114" s="1802"/>
      <c r="G114" s="1802" t="s">
        <v>1078</v>
      </c>
      <c r="H114" s="1802"/>
      <c r="I114" s="1802" t="s">
        <v>1077</v>
      </c>
      <c r="J114" s="1802"/>
      <c r="K114" s="1802" t="s">
        <v>1098</v>
      </c>
      <c r="L114" s="1802"/>
      <c r="M114" s="1802" t="s">
        <v>48</v>
      </c>
      <c r="N114" s="1802"/>
      <c r="O114" s="1802" t="s">
        <v>49</v>
      </c>
      <c r="P114" s="1802"/>
      <c r="Q114" s="1802" t="s">
        <v>1441</v>
      </c>
      <c r="R114" s="1802"/>
      <c r="S114" s="1802" t="s">
        <v>1065</v>
      </c>
      <c r="T114" s="1802"/>
      <c r="U114" s="1802" t="s">
        <v>1066</v>
      </c>
      <c r="V114" s="1802"/>
      <c r="W114" s="1802" t="s">
        <v>1067</v>
      </c>
      <c r="X114" s="1802"/>
      <c r="Y114" s="1802" t="s">
        <v>125</v>
      </c>
      <c r="Z114" s="1802"/>
      <c r="AA114" s="1802" t="s">
        <v>47</v>
      </c>
      <c r="AB114" s="1810"/>
    </row>
    <row r="115" spans="2:28" ht="15" customHeight="1">
      <c r="B115" s="1807"/>
      <c r="C115" s="1802"/>
      <c r="D115" s="1802"/>
      <c r="E115" s="1095" t="s">
        <v>127</v>
      </c>
      <c r="F115" s="1095" t="s">
        <v>128</v>
      </c>
      <c r="G115" s="1095" t="s">
        <v>127</v>
      </c>
      <c r="H115" s="1095" t="s">
        <v>128</v>
      </c>
      <c r="I115" s="1095" t="s">
        <v>127</v>
      </c>
      <c r="J115" s="1095" t="s">
        <v>128</v>
      </c>
      <c r="K115" s="1095" t="s">
        <v>127</v>
      </c>
      <c r="L115" s="1095" t="s">
        <v>128</v>
      </c>
      <c r="M115" s="1095" t="s">
        <v>127</v>
      </c>
      <c r="N115" s="1095" t="s">
        <v>128</v>
      </c>
      <c r="O115" s="1095" t="s">
        <v>127</v>
      </c>
      <c r="P115" s="1095" t="s">
        <v>128</v>
      </c>
      <c r="Q115" s="1095" t="s">
        <v>127</v>
      </c>
      <c r="R115" s="1095" t="s">
        <v>128</v>
      </c>
      <c r="S115" s="1095" t="s">
        <v>127</v>
      </c>
      <c r="T115" s="1095" t="s">
        <v>128</v>
      </c>
      <c r="U115" s="1095" t="s">
        <v>127</v>
      </c>
      <c r="V115" s="1095" t="s">
        <v>128</v>
      </c>
      <c r="W115" s="1095" t="s">
        <v>127</v>
      </c>
      <c r="X115" s="1095" t="s">
        <v>128</v>
      </c>
      <c r="Y115" s="1095" t="s">
        <v>127</v>
      </c>
      <c r="Z115" s="1095" t="s">
        <v>128</v>
      </c>
      <c r="AA115" s="1095" t="s">
        <v>127</v>
      </c>
      <c r="AB115" s="1096" t="s">
        <v>128</v>
      </c>
    </row>
    <row r="116" spans="2:28" ht="15" customHeight="1">
      <c r="B116" s="1097" t="s">
        <v>52</v>
      </c>
      <c r="C116" s="1098">
        <v>67</v>
      </c>
      <c r="D116" s="1099">
        <v>0.59292035398230092</v>
      </c>
      <c r="E116" s="1098">
        <v>16</v>
      </c>
      <c r="F116" s="1099">
        <v>0.8</v>
      </c>
      <c r="G116" s="1098">
        <v>3</v>
      </c>
      <c r="H116" s="1099">
        <v>0.15789473684210525</v>
      </c>
      <c r="I116" s="1098">
        <v>48</v>
      </c>
      <c r="J116" s="1099">
        <v>0.8</v>
      </c>
      <c r="K116" s="1098">
        <v>0</v>
      </c>
      <c r="L116" s="1099">
        <v>0</v>
      </c>
      <c r="M116" s="1098">
        <v>8</v>
      </c>
      <c r="N116" s="1099">
        <v>0.4</v>
      </c>
      <c r="O116" s="1098">
        <v>24</v>
      </c>
      <c r="P116" s="1099">
        <v>0.5714285714285714</v>
      </c>
      <c r="Q116" s="1098">
        <v>35</v>
      </c>
      <c r="R116" s="1099">
        <v>0.68627450980392157</v>
      </c>
      <c r="S116" s="1098">
        <v>30</v>
      </c>
      <c r="T116" s="1099">
        <v>0.56603773584905659</v>
      </c>
      <c r="U116" s="1098">
        <v>19</v>
      </c>
      <c r="V116" s="1099">
        <v>0.73076923076923062</v>
      </c>
      <c r="W116" s="1098">
        <v>8</v>
      </c>
      <c r="X116" s="1099">
        <v>0.53333333333333333</v>
      </c>
      <c r="Y116" s="1098">
        <v>6</v>
      </c>
      <c r="Z116" s="1099">
        <v>0.46153846153846151</v>
      </c>
      <c r="AA116" s="1098">
        <v>4</v>
      </c>
      <c r="AB116" s="1100">
        <v>0.66666666666666652</v>
      </c>
    </row>
    <row r="117" spans="2:28" ht="15" customHeight="1">
      <c r="B117" s="1064" t="s">
        <v>98</v>
      </c>
      <c r="C117" s="1085">
        <v>7</v>
      </c>
      <c r="D117" s="1086">
        <v>6.1946902654867256E-2</v>
      </c>
      <c r="E117" s="1085">
        <v>1</v>
      </c>
      <c r="F117" s="1086">
        <v>0.05</v>
      </c>
      <c r="G117" s="1085">
        <v>0</v>
      </c>
      <c r="H117" s="1086">
        <v>0</v>
      </c>
      <c r="I117" s="1085">
        <v>6</v>
      </c>
      <c r="J117" s="1086">
        <v>0.1</v>
      </c>
      <c r="K117" s="1085">
        <v>0</v>
      </c>
      <c r="L117" s="1086">
        <v>0</v>
      </c>
      <c r="M117" s="1085">
        <v>1</v>
      </c>
      <c r="N117" s="1086">
        <v>0.05</v>
      </c>
      <c r="O117" s="1085">
        <v>3</v>
      </c>
      <c r="P117" s="1086">
        <v>7.1428571428571425E-2</v>
      </c>
      <c r="Q117" s="1085">
        <v>3</v>
      </c>
      <c r="R117" s="1086">
        <v>5.8823529411764698E-2</v>
      </c>
      <c r="S117" s="1085">
        <v>3</v>
      </c>
      <c r="T117" s="1086">
        <v>5.6603773584905669E-2</v>
      </c>
      <c r="U117" s="1085">
        <v>1</v>
      </c>
      <c r="V117" s="1086">
        <v>3.8461538461538464E-2</v>
      </c>
      <c r="W117" s="1085">
        <v>0</v>
      </c>
      <c r="X117" s="1086">
        <v>0</v>
      </c>
      <c r="Y117" s="1085">
        <v>1</v>
      </c>
      <c r="Z117" s="1086">
        <v>7.6923076923076927E-2</v>
      </c>
      <c r="AA117" s="1085">
        <v>2</v>
      </c>
      <c r="AB117" s="1087">
        <v>0.33333333333333326</v>
      </c>
    </row>
    <row r="118" spans="2:28" ht="15" customHeight="1">
      <c r="B118" s="1064" t="s">
        <v>237</v>
      </c>
      <c r="C118" s="1085">
        <v>8</v>
      </c>
      <c r="D118" s="1086">
        <v>7.0796460176991149E-2</v>
      </c>
      <c r="E118" s="1085">
        <v>3</v>
      </c>
      <c r="F118" s="1086">
        <v>0.15</v>
      </c>
      <c r="G118" s="1085">
        <v>2</v>
      </c>
      <c r="H118" s="1086">
        <v>0.10526315789473684</v>
      </c>
      <c r="I118" s="1085">
        <v>3</v>
      </c>
      <c r="J118" s="1086">
        <v>0.05</v>
      </c>
      <c r="K118" s="1085">
        <v>0</v>
      </c>
      <c r="L118" s="1086">
        <v>0</v>
      </c>
      <c r="M118" s="1085">
        <v>3</v>
      </c>
      <c r="N118" s="1086">
        <v>0.15</v>
      </c>
      <c r="O118" s="1085">
        <v>2</v>
      </c>
      <c r="P118" s="1086">
        <v>4.7619047619047616E-2</v>
      </c>
      <c r="Q118" s="1085">
        <v>3</v>
      </c>
      <c r="R118" s="1086">
        <v>5.8823529411764698E-2</v>
      </c>
      <c r="S118" s="1085">
        <v>4</v>
      </c>
      <c r="T118" s="1086">
        <v>7.5471698113207544E-2</v>
      </c>
      <c r="U118" s="1085">
        <v>1</v>
      </c>
      <c r="V118" s="1086">
        <v>3.8461538461538464E-2</v>
      </c>
      <c r="W118" s="1085">
        <v>0</v>
      </c>
      <c r="X118" s="1086">
        <v>0</v>
      </c>
      <c r="Y118" s="1085">
        <v>3</v>
      </c>
      <c r="Z118" s="1086">
        <v>0.23076923076923075</v>
      </c>
      <c r="AA118" s="1085">
        <v>0</v>
      </c>
      <c r="AB118" s="1087">
        <v>0</v>
      </c>
    </row>
    <row r="119" spans="2:28" ht="15" customHeight="1">
      <c r="B119" s="1064" t="s">
        <v>100</v>
      </c>
      <c r="C119" s="1085">
        <v>31</v>
      </c>
      <c r="D119" s="1086">
        <v>0.27433628318584069</v>
      </c>
      <c r="E119" s="1085">
        <v>0</v>
      </c>
      <c r="F119" s="1086">
        <v>0</v>
      </c>
      <c r="G119" s="1085">
        <v>14</v>
      </c>
      <c r="H119" s="1086">
        <v>0.73684210526315785</v>
      </c>
      <c r="I119" s="1085">
        <v>3</v>
      </c>
      <c r="J119" s="1086">
        <v>0.05</v>
      </c>
      <c r="K119" s="1085">
        <v>14</v>
      </c>
      <c r="L119" s="1086">
        <v>1</v>
      </c>
      <c r="M119" s="1085">
        <v>8</v>
      </c>
      <c r="N119" s="1086">
        <v>0.4</v>
      </c>
      <c r="O119" s="1085">
        <v>13</v>
      </c>
      <c r="P119" s="1086">
        <v>0.30952380952380953</v>
      </c>
      <c r="Q119" s="1085">
        <v>10</v>
      </c>
      <c r="R119" s="1086">
        <v>0.19607843137254904</v>
      </c>
      <c r="S119" s="1085">
        <v>16</v>
      </c>
      <c r="T119" s="1086">
        <v>0.30188679245283018</v>
      </c>
      <c r="U119" s="1085">
        <v>5</v>
      </c>
      <c r="V119" s="1086">
        <v>0.19230769230769235</v>
      </c>
      <c r="W119" s="1085">
        <v>7</v>
      </c>
      <c r="X119" s="1086">
        <v>0.46666666666666662</v>
      </c>
      <c r="Y119" s="1085">
        <v>3</v>
      </c>
      <c r="Z119" s="1086">
        <v>0.23076923076923075</v>
      </c>
      <c r="AA119" s="1085">
        <v>0</v>
      </c>
      <c r="AB119" s="1087">
        <v>0</v>
      </c>
    </row>
    <row r="120" spans="2:28" ht="15" customHeight="1" thickBot="1">
      <c r="B120" s="1088" t="s">
        <v>1269</v>
      </c>
      <c r="C120" s="1089">
        <v>113</v>
      </c>
      <c r="D120" s="1090">
        <v>1</v>
      </c>
      <c r="E120" s="1089">
        <v>20</v>
      </c>
      <c r="F120" s="1090">
        <v>1</v>
      </c>
      <c r="G120" s="1089">
        <v>19</v>
      </c>
      <c r="H120" s="1090">
        <v>1</v>
      </c>
      <c r="I120" s="1089">
        <v>60</v>
      </c>
      <c r="J120" s="1090">
        <v>1</v>
      </c>
      <c r="K120" s="1089">
        <v>14</v>
      </c>
      <c r="L120" s="1090">
        <v>1</v>
      </c>
      <c r="M120" s="1089">
        <v>20</v>
      </c>
      <c r="N120" s="1090">
        <v>1</v>
      </c>
      <c r="O120" s="1089">
        <v>42</v>
      </c>
      <c r="P120" s="1090">
        <v>1</v>
      </c>
      <c r="Q120" s="1089">
        <v>51</v>
      </c>
      <c r="R120" s="1090">
        <v>1</v>
      </c>
      <c r="S120" s="1089">
        <v>53</v>
      </c>
      <c r="T120" s="1090">
        <v>1</v>
      </c>
      <c r="U120" s="1089">
        <v>26</v>
      </c>
      <c r="V120" s="1090">
        <v>1</v>
      </c>
      <c r="W120" s="1089">
        <v>15</v>
      </c>
      <c r="X120" s="1090">
        <v>1</v>
      </c>
      <c r="Y120" s="1089">
        <v>13</v>
      </c>
      <c r="Z120" s="1090">
        <v>1</v>
      </c>
      <c r="AA120" s="1089">
        <v>6</v>
      </c>
      <c r="AB120" s="1091">
        <v>1</v>
      </c>
    </row>
    <row r="121" spans="2:28" ht="12.95" customHeight="1" thickTop="1">
      <c r="B121" s="1756" t="s">
        <v>1457</v>
      </c>
      <c r="C121" s="1756"/>
      <c r="D121" s="1756"/>
      <c r="E121" s="1756"/>
      <c r="F121" s="1756"/>
      <c r="G121" s="1756"/>
      <c r="H121" s="1756"/>
      <c r="I121" s="1756"/>
      <c r="J121" s="1756"/>
      <c r="K121" s="1756"/>
      <c r="L121" s="1756"/>
      <c r="M121" s="1756"/>
      <c r="N121" s="1756"/>
      <c r="O121" s="1756"/>
      <c r="P121" s="1756"/>
      <c r="Q121" s="1756"/>
      <c r="R121" s="1756"/>
      <c r="S121" s="1756"/>
      <c r="T121" s="1756"/>
      <c r="U121" s="1756"/>
      <c r="V121" s="1756"/>
      <c r="W121" s="1756"/>
      <c r="X121" s="1756"/>
      <c r="Y121" s="1756"/>
      <c r="Z121" s="1756"/>
      <c r="AA121" s="1756"/>
      <c r="AB121" s="1756"/>
    </row>
    <row r="122" spans="2:28">
      <c r="B122" s="1065" t="s">
        <v>615</v>
      </c>
    </row>
    <row r="123" spans="2:28" ht="60.95" customHeight="1" thickBot="1">
      <c r="B123" s="1811" t="s">
        <v>246</v>
      </c>
      <c r="C123" s="1811"/>
      <c r="D123" s="1811"/>
      <c r="E123" s="1811"/>
      <c r="F123" s="1811"/>
      <c r="G123" s="1811"/>
      <c r="H123" s="1811"/>
      <c r="I123" s="1811"/>
      <c r="J123" s="1811"/>
      <c r="K123" s="1811"/>
      <c r="L123" s="1811"/>
      <c r="M123" s="1811"/>
      <c r="N123" s="1811"/>
      <c r="O123" s="1811"/>
      <c r="P123" s="1811"/>
      <c r="Q123" s="1811"/>
      <c r="R123" s="1811"/>
      <c r="S123" s="1811"/>
      <c r="T123" s="1811"/>
      <c r="U123" s="1811"/>
      <c r="V123" s="1811"/>
      <c r="W123" s="1811"/>
      <c r="X123" s="1811"/>
      <c r="Y123" s="1811"/>
      <c r="Z123" s="1811"/>
      <c r="AA123" s="1811"/>
      <c r="AB123" s="1811"/>
    </row>
    <row r="124" spans="2:28" ht="15" customHeight="1" thickTop="1">
      <c r="B124" s="1805"/>
      <c r="C124" s="1808" t="s">
        <v>44</v>
      </c>
      <c r="D124" s="1808"/>
      <c r="E124" s="1808" t="s">
        <v>123</v>
      </c>
      <c r="F124" s="1808"/>
      <c r="G124" s="1808"/>
      <c r="H124" s="1808"/>
      <c r="I124" s="1808"/>
      <c r="J124" s="1808"/>
      <c r="K124" s="1808"/>
      <c r="L124" s="1808"/>
      <c r="M124" s="1808" t="s">
        <v>124</v>
      </c>
      <c r="N124" s="1808"/>
      <c r="O124" s="1808"/>
      <c r="P124" s="1808"/>
      <c r="Q124" s="1808"/>
      <c r="R124" s="1808"/>
      <c r="S124" s="1808" t="s">
        <v>45</v>
      </c>
      <c r="T124" s="1808"/>
      <c r="U124" s="1808"/>
      <c r="V124" s="1808"/>
      <c r="W124" s="1808"/>
      <c r="X124" s="1808"/>
      <c r="Y124" s="1808"/>
      <c r="Z124" s="1808"/>
      <c r="AA124" s="1808"/>
      <c r="AB124" s="1809"/>
    </row>
    <row r="125" spans="2:28" ht="46.5" customHeight="1">
      <c r="B125" s="1806"/>
      <c r="C125" s="1802" t="s">
        <v>127</v>
      </c>
      <c r="D125" s="1802" t="s">
        <v>128</v>
      </c>
      <c r="E125" s="1802" t="s">
        <v>46</v>
      </c>
      <c r="F125" s="1802"/>
      <c r="G125" s="1802" t="s">
        <v>1078</v>
      </c>
      <c r="H125" s="1802"/>
      <c r="I125" s="1802" t="s">
        <v>1077</v>
      </c>
      <c r="J125" s="1802"/>
      <c r="K125" s="1802" t="s">
        <v>1098</v>
      </c>
      <c r="L125" s="1802"/>
      <c r="M125" s="1802" t="s">
        <v>48</v>
      </c>
      <c r="N125" s="1802"/>
      <c r="O125" s="1802" t="s">
        <v>49</v>
      </c>
      <c r="P125" s="1802"/>
      <c r="Q125" s="1802" t="s">
        <v>1441</v>
      </c>
      <c r="R125" s="1802"/>
      <c r="S125" s="1802" t="s">
        <v>1065</v>
      </c>
      <c r="T125" s="1802"/>
      <c r="U125" s="1802" t="s">
        <v>1066</v>
      </c>
      <c r="V125" s="1802"/>
      <c r="W125" s="1802" t="s">
        <v>1067</v>
      </c>
      <c r="X125" s="1802"/>
      <c r="Y125" s="1802" t="s">
        <v>125</v>
      </c>
      <c r="Z125" s="1802"/>
      <c r="AA125" s="1802" t="s">
        <v>47</v>
      </c>
      <c r="AB125" s="1810"/>
    </row>
    <row r="126" spans="2:28" ht="15" customHeight="1">
      <c r="B126" s="1807"/>
      <c r="C126" s="1802"/>
      <c r="D126" s="1802"/>
      <c r="E126" s="1095" t="s">
        <v>127</v>
      </c>
      <c r="F126" s="1095" t="s">
        <v>128</v>
      </c>
      <c r="G126" s="1095" t="s">
        <v>127</v>
      </c>
      <c r="H126" s="1095" t="s">
        <v>128</v>
      </c>
      <c r="I126" s="1095" t="s">
        <v>127</v>
      </c>
      <c r="J126" s="1095" t="s">
        <v>128</v>
      </c>
      <c r="K126" s="1095" t="s">
        <v>127</v>
      </c>
      <c r="L126" s="1095" t="s">
        <v>128</v>
      </c>
      <c r="M126" s="1095" t="s">
        <v>127</v>
      </c>
      <c r="N126" s="1095" t="s">
        <v>128</v>
      </c>
      <c r="O126" s="1095" t="s">
        <v>127</v>
      </c>
      <c r="P126" s="1095" t="s">
        <v>128</v>
      </c>
      <c r="Q126" s="1095" t="s">
        <v>127</v>
      </c>
      <c r="R126" s="1095" t="s">
        <v>128</v>
      </c>
      <c r="S126" s="1095" t="s">
        <v>127</v>
      </c>
      <c r="T126" s="1095" t="s">
        <v>128</v>
      </c>
      <c r="U126" s="1095" t="s">
        <v>127</v>
      </c>
      <c r="V126" s="1095" t="s">
        <v>128</v>
      </c>
      <c r="W126" s="1095" t="s">
        <v>127</v>
      </c>
      <c r="X126" s="1095" t="s">
        <v>128</v>
      </c>
      <c r="Y126" s="1095" t="s">
        <v>127</v>
      </c>
      <c r="Z126" s="1095" t="s">
        <v>128</v>
      </c>
      <c r="AA126" s="1095" t="s">
        <v>127</v>
      </c>
      <c r="AB126" s="1096" t="s">
        <v>128</v>
      </c>
    </row>
    <row r="127" spans="2:28" ht="15" customHeight="1">
      <c r="B127" s="1097" t="s">
        <v>52</v>
      </c>
      <c r="C127" s="1098">
        <v>55</v>
      </c>
      <c r="D127" s="1099">
        <v>0.48672566371681414</v>
      </c>
      <c r="E127" s="1098">
        <v>15</v>
      </c>
      <c r="F127" s="1099">
        <v>0.75</v>
      </c>
      <c r="G127" s="1098">
        <v>1</v>
      </c>
      <c r="H127" s="1099">
        <v>5.2631578947368418E-2</v>
      </c>
      <c r="I127" s="1098">
        <v>39</v>
      </c>
      <c r="J127" s="1099">
        <v>0.65</v>
      </c>
      <c r="K127" s="1098">
        <v>0</v>
      </c>
      <c r="L127" s="1099">
        <v>0</v>
      </c>
      <c r="M127" s="1098">
        <v>6</v>
      </c>
      <c r="N127" s="1099">
        <v>0.3</v>
      </c>
      <c r="O127" s="1098">
        <v>18</v>
      </c>
      <c r="P127" s="1099">
        <v>0.42857142857142855</v>
      </c>
      <c r="Q127" s="1098">
        <v>31</v>
      </c>
      <c r="R127" s="1099">
        <v>0.60784313725490191</v>
      </c>
      <c r="S127" s="1098">
        <v>28</v>
      </c>
      <c r="T127" s="1099">
        <v>0.52830188679245282</v>
      </c>
      <c r="U127" s="1098">
        <v>11</v>
      </c>
      <c r="V127" s="1099">
        <v>0.42307692307692307</v>
      </c>
      <c r="W127" s="1098">
        <v>5</v>
      </c>
      <c r="X127" s="1099">
        <v>0.33333333333333326</v>
      </c>
      <c r="Y127" s="1098">
        <v>7</v>
      </c>
      <c r="Z127" s="1099">
        <v>0.53846153846153844</v>
      </c>
      <c r="AA127" s="1098">
        <v>4</v>
      </c>
      <c r="AB127" s="1100">
        <v>0.66666666666666652</v>
      </c>
    </row>
    <row r="128" spans="2:28" ht="15" customHeight="1">
      <c r="B128" s="1064" t="s">
        <v>98</v>
      </c>
      <c r="C128" s="1085">
        <v>13</v>
      </c>
      <c r="D128" s="1086">
        <v>0.11504424778761062</v>
      </c>
      <c r="E128" s="1085">
        <v>3</v>
      </c>
      <c r="F128" s="1086">
        <v>0.15</v>
      </c>
      <c r="G128" s="1085">
        <v>0</v>
      </c>
      <c r="H128" s="1086">
        <v>0</v>
      </c>
      <c r="I128" s="1085">
        <v>10</v>
      </c>
      <c r="J128" s="1086">
        <v>0.16666666666666663</v>
      </c>
      <c r="K128" s="1085">
        <v>0</v>
      </c>
      <c r="L128" s="1086">
        <v>0</v>
      </c>
      <c r="M128" s="1085">
        <v>3</v>
      </c>
      <c r="N128" s="1086">
        <v>0.15</v>
      </c>
      <c r="O128" s="1085">
        <v>5</v>
      </c>
      <c r="P128" s="1086">
        <v>0.11904761904761903</v>
      </c>
      <c r="Q128" s="1085">
        <v>5</v>
      </c>
      <c r="R128" s="1086">
        <v>9.8039215686274522E-2</v>
      </c>
      <c r="S128" s="1085">
        <v>2</v>
      </c>
      <c r="T128" s="1086">
        <v>3.7735849056603772E-2</v>
      </c>
      <c r="U128" s="1085">
        <v>7</v>
      </c>
      <c r="V128" s="1086">
        <v>0.26923076923076922</v>
      </c>
      <c r="W128" s="1085">
        <v>1</v>
      </c>
      <c r="X128" s="1086">
        <v>6.6666666666666666E-2</v>
      </c>
      <c r="Y128" s="1085">
        <v>1</v>
      </c>
      <c r="Z128" s="1086">
        <v>7.6923076923076927E-2</v>
      </c>
      <c r="AA128" s="1085">
        <v>2</v>
      </c>
      <c r="AB128" s="1087">
        <v>0.33333333333333326</v>
      </c>
    </row>
    <row r="129" spans="2:28" ht="15" customHeight="1">
      <c r="B129" s="1064" t="s">
        <v>237</v>
      </c>
      <c r="C129" s="1085">
        <v>14</v>
      </c>
      <c r="D129" s="1086">
        <v>0.12389380530973451</v>
      </c>
      <c r="E129" s="1085">
        <v>2</v>
      </c>
      <c r="F129" s="1086">
        <v>0.1</v>
      </c>
      <c r="G129" s="1085">
        <v>4</v>
      </c>
      <c r="H129" s="1086">
        <v>0.21052631578947367</v>
      </c>
      <c r="I129" s="1085">
        <v>8</v>
      </c>
      <c r="J129" s="1086">
        <v>0.13333333333333333</v>
      </c>
      <c r="K129" s="1085">
        <v>0</v>
      </c>
      <c r="L129" s="1086">
        <v>0</v>
      </c>
      <c r="M129" s="1085">
        <v>3</v>
      </c>
      <c r="N129" s="1086">
        <v>0.15</v>
      </c>
      <c r="O129" s="1085">
        <v>6</v>
      </c>
      <c r="P129" s="1086">
        <v>0.14285714285714285</v>
      </c>
      <c r="Q129" s="1085">
        <v>5</v>
      </c>
      <c r="R129" s="1086">
        <v>9.8039215686274522E-2</v>
      </c>
      <c r="S129" s="1085">
        <v>7</v>
      </c>
      <c r="T129" s="1086">
        <v>0.13207547169811321</v>
      </c>
      <c r="U129" s="1085">
        <v>3</v>
      </c>
      <c r="V129" s="1086">
        <v>0.11538461538461538</v>
      </c>
      <c r="W129" s="1085">
        <v>2</v>
      </c>
      <c r="X129" s="1086">
        <v>0.13333333333333333</v>
      </c>
      <c r="Y129" s="1085">
        <v>2</v>
      </c>
      <c r="Z129" s="1086">
        <v>0.15384615384615385</v>
      </c>
      <c r="AA129" s="1085">
        <v>0</v>
      </c>
      <c r="AB129" s="1087">
        <v>0</v>
      </c>
    </row>
    <row r="130" spans="2:28" ht="15" customHeight="1">
      <c r="B130" s="1064" t="s">
        <v>100</v>
      </c>
      <c r="C130" s="1085">
        <v>31</v>
      </c>
      <c r="D130" s="1086">
        <v>0.27433628318584069</v>
      </c>
      <c r="E130" s="1085">
        <v>0</v>
      </c>
      <c r="F130" s="1086">
        <v>0</v>
      </c>
      <c r="G130" s="1085">
        <v>14</v>
      </c>
      <c r="H130" s="1086">
        <v>0.73684210526315785</v>
      </c>
      <c r="I130" s="1085">
        <v>3</v>
      </c>
      <c r="J130" s="1086">
        <v>0.05</v>
      </c>
      <c r="K130" s="1085">
        <v>14</v>
      </c>
      <c r="L130" s="1086">
        <v>1</v>
      </c>
      <c r="M130" s="1085">
        <v>8</v>
      </c>
      <c r="N130" s="1086">
        <v>0.4</v>
      </c>
      <c r="O130" s="1085">
        <v>13</v>
      </c>
      <c r="P130" s="1086">
        <v>0.30952380952380953</v>
      </c>
      <c r="Q130" s="1085">
        <v>10</v>
      </c>
      <c r="R130" s="1086">
        <v>0.19607843137254904</v>
      </c>
      <c r="S130" s="1085">
        <v>16</v>
      </c>
      <c r="T130" s="1086">
        <v>0.30188679245283018</v>
      </c>
      <c r="U130" s="1085">
        <v>5</v>
      </c>
      <c r="V130" s="1086">
        <v>0.19230769230769235</v>
      </c>
      <c r="W130" s="1085">
        <v>7</v>
      </c>
      <c r="X130" s="1086">
        <v>0.46666666666666662</v>
      </c>
      <c r="Y130" s="1085">
        <v>3</v>
      </c>
      <c r="Z130" s="1086">
        <v>0.23076923076923075</v>
      </c>
      <c r="AA130" s="1085">
        <v>0</v>
      </c>
      <c r="AB130" s="1087">
        <v>0</v>
      </c>
    </row>
    <row r="131" spans="2:28" ht="15" customHeight="1" thickBot="1">
      <c r="B131" s="1088" t="s">
        <v>1269</v>
      </c>
      <c r="C131" s="1089">
        <v>113</v>
      </c>
      <c r="D131" s="1090">
        <v>1</v>
      </c>
      <c r="E131" s="1089">
        <v>20</v>
      </c>
      <c r="F131" s="1090">
        <v>1</v>
      </c>
      <c r="G131" s="1089">
        <v>19</v>
      </c>
      <c r="H131" s="1090">
        <v>1</v>
      </c>
      <c r="I131" s="1089">
        <v>60</v>
      </c>
      <c r="J131" s="1090">
        <v>1</v>
      </c>
      <c r="K131" s="1089">
        <v>14</v>
      </c>
      <c r="L131" s="1090">
        <v>1</v>
      </c>
      <c r="M131" s="1089">
        <v>20</v>
      </c>
      <c r="N131" s="1090">
        <v>1</v>
      </c>
      <c r="O131" s="1089">
        <v>42</v>
      </c>
      <c r="P131" s="1090">
        <v>1</v>
      </c>
      <c r="Q131" s="1089">
        <v>51</v>
      </c>
      <c r="R131" s="1090">
        <v>1</v>
      </c>
      <c r="S131" s="1089">
        <v>53</v>
      </c>
      <c r="T131" s="1090">
        <v>1</v>
      </c>
      <c r="U131" s="1089">
        <v>26</v>
      </c>
      <c r="V131" s="1090">
        <v>1</v>
      </c>
      <c r="W131" s="1089">
        <v>15</v>
      </c>
      <c r="X131" s="1090">
        <v>1</v>
      </c>
      <c r="Y131" s="1089">
        <v>13</v>
      </c>
      <c r="Z131" s="1090">
        <v>1</v>
      </c>
      <c r="AA131" s="1089">
        <v>6</v>
      </c>
      <c r="AB131" s="1091">
        <v>1</v>
      </c>
    </row>
    <row r="132" spans="2:28" ht="12.95" customHeight="1" thickTop="1">
      <c r="B132" s="1756" t="s">
        <v>1457</v>
      </c>
      <c r="C132" s="1756"/>
      <c r="D132" s="1756"/>
      <c r="E132" s="1756"/>
      <c r="F132" s="1756"/>
      <c r="G132" s="1756"/>
      <c r="H132" s="1756"/>
      <c r="I132" s="1756"/>
      <c r="J132" s="1756"/>
      <c r="K132" s="1756"/>
      <c r="L132" s="1756"/>
      <c r="M132" s="1756"/>
      <c r="N132" s="1756"/>
      <c r="O132" s="1756"/>
      <c r="P132" s="1756"/>
      <c r="Q132" s="1756"/>
      <c r="R132" s="1756"/>
      <c r="S132" s="1756"/>
      <c r="T132" s="1756"/>
      <c r="U132" s="1756"/>
      <c r="V132" s="1756"/>
      <c r="W132" s="1756"/>
      <c r="X132" s="1756"/>
      <c r="Y132" s="1756"/>
      <c r="Z132" s="1756"/>
      <c r="AA132" s="1756"/>
      <c r="AB132" s="1756"/>
    </row>
    <row r="133" spans="2:28">
      <c r="B133" s="1065" t="s">
        <v>615</v>
      </c>
    </row>
    <row r="134" spans="2:28" ht="60.95" customHeight="1" thickBot="1">
      <c r="B134" s="1811" t="s">
        <v>247</v>
      </c>
      <c r="C134" s="1811"/>
      <c r="D134" s="1811"/>
      <c r="E134" s="1811"/>
      <c r="F134" s="1811"/>
      <c r="G134" s="1811"/>
      <c r="H134" s="1811"/>
      <c r="I134" s="1811"/>
      <c r="J134" s="1811"/>
      <c r="K134" s="1811"/>
      <c r="L134" s="1811"/>
      <c r="M134" s="1811"/>
      <c r="N134" s="1811"/>
      <c r="O134" s="1811"/>
      <c r="P134" s="1811"/>
      <c r="Q134" s="1811"/>
      <c r="R134" s="1811"/>
      <c r="S134" s="1811"/>
      <c r="T134" s="1811"/>
      <c r="U134" s="1811"/>
      <c r="V134" s="1811"/>
      <c r="W134" s="1811"/>
      <c r="X134" s="1811"/>
      <c r="Y134" s="1811"/>
      <c r="Z134" s="1811"/>
      <c r="AA134" s="1811"/>
      <c r="AB134" s="1811"/>
    </row>
    <row r="135" spans="2:28" ht="15" customHeight="1" thickTop="1">
      <c r="B135" s="1805"/>
      <c r="C135" s="1808" t="s">
        <v>44</v>
      </c>
      <c r="D135" s="1808"/>
      <c r="E135" s="1808" t="s">
        <v>123</v>
      </c>
      <c r="F135" s="1808"/>
      <c r="G135" s="1808"/>
      <c r="H135" s="1808"/>
      <c r="I135" s="1808"/>
      <c r="J135" s="1808"/>
      <c r="K135" s="1808"/>
      <c r="L135" s="1808"/>
      <c r="M135" s="1808" t="s">
        <v>124</v>
      </c>
      <c r="N135" s="1808"/>
      <c r="O135" s="1808"/>
      <c r="P135" s="1808"/>
      <c r="Q135" s="1808"/>
      <c r="R135" s="1808"/>
      <c r="S135" s="1808" t="s">
        <v>45</v>
      </c>
      <c r="T135" s="1808"/>
      <c r="U135" s="1808"/>
      <c r="V135" s="1808"/>
      <c r="W135" s="1808"/>
      <c r="X135" s="1808"/>
      <c r="Y135" s="1808"/>
      <c r="Z135" s="1808"/>
      <c r="AA135" s="1808"/>
      <c r="AB135" s="1809"/>
    </row>
    <row r="136" spans="2:28" ht="46.5" customHeight="1">
      <c r="B136" s="1806"/>
      <c r="C136" s="1802" t="s">
        <v>127</v>
      </c>
      <c r="D136" s="1802" t="s">
        <v>128</v>
      </c>
      <c r="E136" s="1802" t="s">
        <v>46</v>
      </c>
      <c r="F136" s="1802"/>
      <c r="G136" s="1802" t="s">
        <v>1078</v>
      </c>
      <c r="H136" s="1802"/>
      <c r="I136" s="1802" t="s">
        <v>1077</v>
      </c>
      <c r="J136" s="1802"/>
      <c r="K136" s="1802" t="s">
        <v>1098</v>
      </c>
      <c r="L136" s="1802"/>
      <c r="M136" s="1802" t="s">
        <v>48</v>
      </c>
      <c r="N136" s="1802"/>
      <c r="O136" s="1802" t="s">
        <v>49</v>
      </c>
      <c r="P136" s="1802"/>
      <c r="Q136" s="1802" t="s">
        <v>1441</v>
      </c>
      <c r="R136" s="1802"/>
      <c r="S136" s="1802" t="s">
        <v>1065</v>
      </c>
      <c r="T136" s="1802"/>
      <c r="U136" s="1802" t="s">
        <v>1066</v>
      </c>
      <c r="V136" s="1802"/>
      <c r="W136" s="1802" t="s">
        <v>1067</v>
      </c>
      <c r="X136" s="1802"/>
      <c r="Y136" s="1802" t="s">
        <v>125</v>
      </c>
      <c r="Z136" s="1802"/>
      <c r="AA136" s="1802" t="s">
        <v>47</v>
      </c>
      <c r="AB136" s="1810"/>
    </row>
    <row r="137" spans="2:28" ht="15" customHeight="1">
      <c r="B137" s="1807"/>
      <c r="C137" s="1802"/>
      <c r="D137" s="1802"/>
      <c r="E137" s="1095" t="s">
        <v>127</v>
      </c>
      <c r="F137" s="1095" t="s">
        <v>128</v>
      </c>
      <c r="G137" s="1095" t="s">
        <v>127</v>
      </c>
      <c r="H137" s="1095" t="s">
        <v>128</v>
      </c>
      <c r="I137" s="1095" t="s">
        <v>127</v>
      </c>
      <c r="J137" s="1095" t="s">
        <v>128</v>
      </c>
      <c r="K137" s="1095" t="s">
        <v>127</v>
      </c>
      <c r="L137" s="1095" t="s">
        <v>128</v>
      </c>
      <c r="M137" s="1095" t="s">
        <v>127</v>
      </c>
      <c r="N137" s="1095" t="s">
        <v>128</v>
      </c>
      <c r="O137" s="1095" t="s">
        <v>127</v>
      </c>
      <c r="P137" s="1095" t="s">
        <v>128</v>
      </c>
      <c r="Q137" s="1095" t="s">
        <v>127</v>
      </c>
      <c r="R137" s="1095" t="s">
        <v>128</v>
      </c>
      <c r="S137" s="1095" t="s">
        <v>127</v>
      </c>
      <c r="T137" s="1095" t="s">
        <v>128</v>
      </c>
      <c r="U137" s="1095" t="s">
        <v>127</v>
      </c>
      <c r="V137" s="1095" t="s">
        <v>128</v>
      </c>
      <c r="W137" s="1095" t="s">
        <v>127</v>
      </c>
      <c r="X137" s="1095" t="s">
        <v>128</v>
      </c>
      <c r="Y137" s="1095" t="s">
        <v>127</v>
      </c>
      <c r="Z137" s="1095" t="s">
        <v>128</v>
      </c>
      <c r="AA137" s="1095" t="s">
        <v>127</v>
      </c>
      <c r="AB137" s="1096" t="s">
        <v>128</v>
      </c>
    </row>
    <row r="138" spans="2:28" ht="15" customHeight="1">
      <c r="B138" s="1097" t="s">
        <v>52</v>
      </c>
      <c r="C138" s="1098">
        <v>62</v>
      </c>
      <c r="D138" s="1099">
        <v>0.54867256637168138</v>
      </c>
      <c r="E138" s="1098">
        <v>19</v>
      </c>
      <c r="F138" s="1099">
        <v>0.95</v>
      </c>
      <c r="G138" s="1098">
        <v>1</v>
      </c>
      <c r="H138" s="1099">
        <v>5.2631578947368418E-2</v>
      </c>
      <c r="I138" s="1098">
        <v>42</v>
      </c>
      <c r="J138" s="1099">
        <v>0.7</v>
      </c>
      <c r="K138" s="1098">
        <v>0</v>
      </c>
      <c r="L138" s="1099">
        <v>0</v>
      </c>
      <c r="M138" s="1098">
        <v>9</v>
      </c>
      <c r="N138" s="1099">
        <v>0.45</v>
      </c>
      <c r="O138" s="1098">
        <v>19</v>
      </c>
      <c r="P138" s="1099">
        <v>0.45238095238095238</v>
      </c>
      <c r="Q138" s="1098">
        <v>34</v>
      </c>
      <c r="R138" s="1099">
        <v>0.66666666666666652</v>
      </c>
      <c r="S138" s="1098">
        <v>28</v>
      </c>
      <c r="T138" s="1099">
        <v>0.52830188679245282</v>
      </c>
      <c r="U138" s="1098">
        <v>17</v>
      </c>
      <c r="V138" s="1099">
        <v>0.65384615384615385</v>
      </c>
      <c r="W138" s="1098">
        <v>4</v>
      </c>
      <c r="X138" s="1099">
        <v>0.26666666666666666</v>
      </c>
      <c r="Y138" s="1098">
        <v>7</v>
      </c>
      <c r="Z138" s="1099">
        <v>0.53846153846153844</v>
      </c>
      <c r="AA138" s="1098">
        <v>6</v>
      </c>
      <c r="AB138" s="1100">
        <v>1</v>
      </c>
    </row>
    <row r="139" spans="2:28" ht="15" customHeight="1">
      <c r="B139" s="1064" t="s">
        <v>98</v>
      </c>
      <c r="C139" s="1085">
        <v>5</v>
      </c>
      <c r="D139" s="1086">
        <v>4.4247787610619468E-2</v>
      </c>
      <c r="E139" s="1085">
        <v>0</v>
      </c>
      <c r="F139" s="1086">
        <v>0</v>
      </c>
      <c r="G139" s="1085">
        <v>0</v>
      </c>
      <c r="H139" s="1086">
        <v>0</v>
      </c>
      <c r="I139" s="1085">
        <v>5</v>
      </c>
      <c r="J139" s="1086">
        <v>8.3333333333333315E-2</v>
      </c>
      <c r="K139" s="1085">
        <v>0</v>
      </c>
      <c r="L139" s="1086">
        <v>0</v>
      </c>
      <c r="M139" s="1085">
        <v>1</v>
      </c>
      <c r="N139" s="1086">
        <v>0.05</v>
      </c>
      <c r="O139" s="1085">
        <v>3</v>
      </c>
      <c r="P139" s="1086">
        <v>7.1428571428571425E-2</v>
      </c>
      <c r="Q139" s="1085">
        <v>1</v>
      </c>
      <c r="R139" s="1086">
        <v>1.9607843137254902E-2</v>
      </c>
      <c r="S139" s="1085">
        <v>2</v>
      </c>
      <c r="T139" s="1086">
        <v>3.7735849056603772E-2</v>
      </c>
      <c r="U139" s="1085">
        <v>3</v>
      </c>
      <c r="V139" s="1086">
        <v>0.11538461538461538</v>
      </c>
      <c r="W139" s="1085">
        <v>0</v>
      </c>
      <c r="X139" s="1086">
        <v>0</v>
      </c>
      <c r="Y139" s="1085">
        <v>0</v>
      </c>
      <c r="Z139" s="1086">
        <v>0</v>
      </c>
      <c r="AA139" s="1085">
        <v>0</v>
      </c>
      <c r="AB139" s="1087">
        <v>0</v>
      </c>
    </row>
    <row r="140" spans="2:28" ht="15" customHeight="1">
      <c r="B140" s="1064" t="s">
        <v>237</v>
      </c>
      <c r="C140" s="1085">
        <v>15</v>
      </c>
      <c r="D140" s="1086">
        <v>0.13274336283185842</v>
      </c>
      <c r="E140" s="1085">
        <v>1</v>
      </c>
      <c r="F140" s="1086">
        <v>0.05</v>
      </c>
      <c r="G140" s="1085">
        <v>4</v>
      </c>
      <c r="H140" s="1086">
        <v>0.21052631578947367</v>
      </c>
      <c r="I140" s="1085">
        <v>10</v>
      </c>
      <c r="J140" s="1086">
        <v>0.16666666666666663</v>
      </c>
      <c r="K140" s="1085">
        <v>0</v>
      </c>
      <c r="L140" s="1086">
        <v>0</v>
      </c>
      <c r="M140" s="1085">
        <v>2</v>
      </c>
      <c r="N140" s="1086">
        <v>0.1</v>
      </c>
      <c r="O140" s="1085">
        <v>7</v>
      </c>
      <c r="P140" s="1086">
        <v>0.16666666666666663</v>
      </c>
      <c r="Q140" s="1085">
        <v>6</v>
      </c>
      <c r="R140" s="1086">
        <v>0.1176470588235294</v>
      </c>
      <c r="S140" s="1085">
        <v>7</v>
      </c>
      <c r="T140" s="1086">
        <v>0.13207547169811321</v>
      </c>
      <c r="U140" s="1085">
        <v>1</v>
      </c>
      <c r="V140" s="1086">
        <v>3.8461538461538464E-2</v>
      </c>
      <c r="W140" s="1085">
        <v>4</v>
      </c>
      <c r="X140" s="1086">
        <v>0.26666666666666666</v>
      </c>
      <c r="Y140" s="1085">
        <v>3</v>
      </c>
      <c r="Z140" s="1086">
        <v>0.23076923076923075</v>
      </c>
      <c r="AA140" s="1085">
        <v>0</v>
      </c>
      <c r="AB140" s="1087">
        <v>0</v>
      </c>
    </row>
    <row r="141" spans="2:28" ht="15" customHeight="1">
      <c r="B141" s="1064" t="s">
        <v>100</v>
      </c>
      <c r="C141" s="1085">
        <v>31</v>
      </c>
      <c r="D141" s="1086">
        <v>0.27433628318584069</v>
      </c>
      <c r="E141" s="1085">
        <v>0</v>
      </c>
      <c r="F141" s="1086">
        <v>0</v>
      </c>
      <c r="G141" s="1085">
        <v>14</v>
      </c>
      <c r="H141" s="1086">
        <v>0.73684210526315785</v>
      </c>
      <c r="I141" s="1085">
        <v>3</v>
      </c>
      <c r="J141" s="1086">
        <v>0.05</v>
      </c>
      <c r="K141" s="1085">
        <v>14</v>
      </c>
      <c r="L141" s="1086">
        <v>1</v>
      </c>
      <c r="M141" s="1085">
        <v>8</v>
      </c>
      <c r="N141" s="1086">
        <v>0.4</v>
      </c>
      <c r="O141" s="1085">
        <v>13</v>
      </c>
      <c r="P141" s="1086">
        <v>0.30952380952380953</v>
      </c>
      <c r="Q141" s="1085">
        <v>10</v>
      </c>
      <c r="R141" s="1086">
        <v>0.19607843137254904</v>
      </c>
      <c r="S141" s="1085">
        <v>16</v>
      </c>
      <c r="T141" s="1086">
        <v>0.30188679245283018</v>
      </c>
      <c r="U141" s="1085">
        <v>5</v>
      </c>
      <c r="V141" s="1086">
        <v>0.19230769230769235</v>
      </c>
      <c r="W141" s="1085">
        <v>7</v>
      </c>
      <c r="X141" s="1086">
        <v>0.46666666666666662</v>
      </c>
      <c r="Y141" s="1085">
        <v>3</v>
      </c>
      <c r="Z141" s="1086">
        <v>0.23076923076923075</v>
      </c>
      <c r="AA141" s="1085">
        <v>0</v>
      </c>
      <c r="AB141" s="1087">
        <v>0</v>
      </c>
    </row>
    <row r="142" spans="2:28" ht="15" customHeight="1" thickBot="1">
      <c r="B142" s="1088" t="s">
        <v>1269</v>
      </c>
      <c r="C142" s="1089">
        <v>113</v>
      </c>
      <c r="D142" s="1090">
        <v>1</v>
      </c>
      <c r="E142" s="1089">
        <v>20</v>
      </c>
      <c r="F142" s="1090">
        <v>1</v>
      </c>
      <c r="G142" s="1089">
        <v>19</v>
      </c>
      <c r="H142" s="1090">
        <v>1</v>
      </c>
      <c r="I142" s="1089">
        <v>60</v>
      </c>
      <c r="J142" s="1090">
        <v>1</v>
      </c>
      <c r="K142" s="1089">
        <v>14</v>
      </c>
      <c r="L142" s="1090">
        <v>1</v>
      </c>
      <c r="M142" s="1089">
        <v>20</v>
      </c>
      <c r="N142" s="1090">
        <v>1</v>
      </c>
      <c r="O142" s="1089">
        <v>42</v>
      </c>
      <c r="P142" s="1090">
        <v>1</v>
      </c>
      <c r="Q142" s="1089">
        <v>51</v>
      </c>
      <c r="R142" s="1090">
        <v>1</v>
      </c>
      <c r="S142" s="1089">
        <v>53</v>
      </c>
      <c r="T142" s="1090">
        <v>1</v>
      </c>
      <c r="U142" s="1089">
        <v>26</v>
      </c>
      <c r="V142" s="1090">
        <v>1</v>
      </c>
      <c r="W142" s="1089">
        <v>15</v>
      </c>
      <c r="X142" s="1090">
        <v>1</v>
      </c>
      <c r="Y142" s="1089">
        <v>13</v>
      </c>
      <c r="Z142" s="1090">
        <v>1</v>
      </c>
      <c r="AA142" s="1089">
        <v>6</v>
      </c>
      <c r="AB142" s="1091">
        <v>1</v>
      </c>
    </row>
    <row r="143" spans="2:28" ht="12.95" customHeight="1" thickTop="1">
      <c r="B143" s="1756" t="s">
        <v>1457</v>
      </c>
      <c r="C143" s="1756"/>
      <c r="D143" s="1756"/>
      <c r="E143" s="1756"/>
      <c r="F143" s="1756"/>
      <c r="G143" s="1756"/>
      <c r="H143" s="1756"/>
      <c r="I143" s="1756"/>
      <c r="J143" s="1756"/>
      <c r="K143" s="1756"/>
      <c r="L143" s="1756"/>
      <c r="M143" s="1756"/>
      <c r="N143" s="1756"/>
      <c r="O143" s="1756"/>
      <c r="P143" s="1756"/>
      <c r="Q143" s="1756"/>
      <c r="R143" s="1756"/>
      <c r="S143" s="1756"/>
      <c r="T143" s="1756"/>
      <c r="U143" s="1756"/>
      <c r="V143" s="1756"/>
      <c r="W143" s="1756"/>
      <c r="X143" s="1756"/>
      <c r="Y143" s="1756"/>
      <c r="Z143" s="1756"/>
      <c r="AA143" s="1756"/>
      <c r="AB143" s="1756"/>
    </row>
    <row r="144" spans="2:28">
      <c r="B144" s="1065" t="s">
        <v>615</v>
      </c>
    </row>
    <row r="145" spans="2:28" ht="60.95" customHeight="1" thickBot="1">
      <c r="B145" s="1811" t="s">
        <v>248</v>
      </c>
      <c r="C145" s="1811"/>
      <c r="D145" s="1811"/>
      <c r="E145" s="1811"/>
      <c r="F145" s="1811"/>
      <c r="G145" s="1811"/>
      <c r="H145" s="1811"/>
      <c r="I145" s="1811"/>
      <c r="J145" s="1811"/>
      <c r="K145" s="1811"/>
      <c r="L145" s="1811"/>
      <c r="M145" s="1811"/>
      <c r="N145" s="1811"/>
      <c r="O145" s="1811"/>
      <c r="P145" s="1811"/>
      <c r="Q145" s="1811"/>
      <c r="R145" s="1811"/>
      <c r="S145" s="1811"/>
      <c r="T145" s="1811"/>
      <c r="U145" s="1811"/>
      <c r="V145" s="1811"/>
      <c r="W145" s="1811"/>
      <c r="X145" s="1811"/>
      <c r="Y145" s="1811"/>
      <c r="Z145" s="1811"/>
      <c r="AA145" s="1811"/>
      <c r="AB145" s="1811"/>
    </row>
    <row r="146" spans="2:28" ht="15" customHeight="1" thickTop="1">
      <c r="B146" s="1805"/>
      <c r="C146" s="1808" t="s">
        <v>44</v>
      </c>
      <c r="D146" s="1808"/>
      <c r="E146" s="1808" t="s">
        <v>123</v>
      </c>
      <c r="F146" s="1808"/>
      <c r="G146" s="1808"/>
      <c r="H146" s="1808"/>
      <c r="I146" s="1808"/>
      <c r="J146" s="1808"/>
      <c r="K146" s="1808"/>
      <c r="L146" s="1808"/>
      <c r="M146" s="1808" t="s">
        <v>124</v>
      </c>
      <c r="N146" s="1808"/>
      <c r="O146" s="1808"/>
      <c r="P146" s="1808"/>
      <c r="Q146" s="1808"/>
      <c r="R146" s="1808"/>
      <c r="S146" s="1808" t="s">
        <v>45</v>
      </c>
      <c r="T146" s="1808"/>
      <c r="U146" s="1808"/>
      <c r="V146" s="1808"/>
      <c r="W146" s="1808"/>
      <c r="X146" s="1808"/>
      <c r="Y146" s="1808"/>
      <c r="Z146" s="1808"/>
      <c r="AA146" s="1808"/>
      <c r="AB146" s="1809"/>
    </row>
    <row r="147" spans="2:28" ht="46.5" customHeight="1">
      <c r="B147" s="1806"/>
      <c r="C147" s="1802" t="s">
        <v>127</v>
      </c>
      <c r="D147" s="1802" t="s">
        <v>128</v>
      </c>
      <c r="E147" s="1802" t="s">
        <v>46</v>
      </c>
      <c r="F147" s="1802"/>
      <c r="G147" s="1802" t="s">
        <v>1078</v>
      </c>
      <c r="H147" s="1802"/>
      <c r="I147" s="1802" t="s">
        <v>1077</v>
      </c>
      <c r="J147" s="1802"/>
      <c r="K147" s="1802" t="s">
        <v>1098</v>
      </c>
      <c r="L147" s="1802"/>
      <c r="M147" s="1802" t="s">
        <v>48</v>
      </c>
      <c r="N147" s="1802"/>
      <c r="O147" s="1802" t="s">
        <v>49</v>
      </c>
      <c r="P147" s="1802"/>
      <c r="Q147" s="1802" t="s">
        <v>1441</v>
      </c>
      <c r="R147" s="1802"/>
      <c r="S147" s="1802" t="s">
        <v>1065</v>
      </c>
      <c r="T147" s="1802"/>
      <c r="U147" s="1802" t="s">
        <v>1066</v>
      </c>
      <c r="V147" s="1802"/>
      <c r="W147" s="1802" t="s">
        <v>1067</v>
      </c>
      <c r="X147" s="1802"/>
      <c r="Y147" s="1802" t="s">
        <v>125</v>
      </c>
      <c r="Z147" s="1802"/>
      <c r="AA147" s="1802" t="s">
        <v>47</v>
      </c>
      <c r="AB147" s="1810"/>
    </row>
    <row r="148" spans="2:28" ht="15" customHeight="1">
      <c r="B148" s="1807"/>
      <c r="C148" s="1802"/>
      <c r="D148" s="1802"/>
      <c r="E148" s="1095" t="s">
        <v>127</v>
      </c>
      <c r="F148" s="1095" t="s">
        <v>128</v>
      </c>
      <c r="G148" s="1095" t="s">
        <v>127</v>
      </c>
      <c r="H148" s="1095" t="s">
        <v>128</v>
      </c>
      <c r="I148" s="1095" t="s">
        <v>127</v>
      </c>
      <c r="J148" s="1095" t="s">
        <v>128</v>
      </c>
      <c r="K148" s="1095" t="s">
        <v>127</v>
      </c>
      <c r="L148" s="1095" t="s">
        <v>128</v>
      </c>
      <c r="M148" s="1095" t="s">
        <v>127</v>
      </c>
      <c r="N148" s="1095" t="s">
        <v>128</v>
      </c>
      <c r="O148" s="1095" t="s">
        <v>127</v>
      </c>
      <c r="P148" s="1095" t="s">
        <v>128</v>
      </c>
      <c r="Q148" s="1095" t="s">
        <v>127</v>
      </c>
      <c r="R148" s="1095" t="s">
        <v>128</v>
      </c>
      <c r="S148" s="1095" t="s">
        <v>127</v>
      </c>
      <c r="T148" s="1095" t="s">
        <v>128</v>
      </c>
      <c r="U148" s="1095" t="s">
        <v>127</v>
      </c>
      <c r="V148" s="1095" t="s">
        <v>128</v>
      </c>
      <c r="W148" s="1095" t="s">
        <v>127</v>
      </c>
      <c r="X148" s="1095" t="s">
        <v>128</v>
      </c>
      <c r="Y148" s="1095" t="s">
        <v>127</v>
      </c>
      <c r="Z148" s="1095" t="s">
        <v>128</v>
      </c>
      <c r="AA148" s="1095" t="s">
        <v>127</v>
      </c>
      <c r="AB148" s="1096" t="s">
        <v>128</v>
      </c>
    </row>
    <row r="149" spans="2:28" ht="15" customHeight="1">
      <c r="B149" s="1097" t="s">
        <v>52</v>
      </c>
      <c r="C149" s="1098">
        <v>25</v>
      </c>
      <c r="D149" s="1099">
        <v>0.22123893805309736</v>
      </c>
      <c r="E149" s="1098">
        <v>7</v>
      </c>
      <c r="F149" s="1099">
        <v>0.35</v>
      </c>
      <c r="G149" s="1098">
        <v>1</v>
      </c>
      <c r="H149" s="1099">
        <v>5.2631578947368418E-2</v>
      </c>
      <c r="I149" s="1098">
        <v>17</v>
      </c>
      <c r="J149" s="1099">
        <v>0.28333333333333333</v>
      </c>
      <c r="K149" s="1098">
        <v>0</v>
      </c>
      <c r="L149" s="1099">
        <v>0</v>
      </c>
      <c r="M149" s="1098">
        <v>2</v>
      </c>
      <c r="N149" s="1099">
        <v>0.1</v>
      </c>
      <c r="O149" s="1098">
        <v>7</v>
      </c>
      <c r="P149" s="1099">
        <v>0.16666666666666663</v>
      </c>
      <c r="Q149" s="1098">
        <v>16</v>
      </c>
      <c r="R149" s="1099">
        <v>0.31372549019607843</v>
      </c>
      <c r="S149" s="1098">
        <v>11</v>
      </c>
      <c r="T149" s="1099">
        <v>0.20754716981132076</v>
      </c>
      <c r="U149" s="1098">
        <v>9</v>
      </c>
      <c r="V149" s="1099">
        <v>0.34615384615384615</v>
      </c>
      <c r="W149" s="1098">
        <v>3</v>
      </c>
      <c r="X149" s="1099">
        <v>0.2</v>
      </c>
      <c r="Y149" s="1098">
        <v>1</v>
      </c>
      <c r="Z149" s="1099">
        <v>7.6923076923076927E-2</v>
      </c>
      <c r="AA149" s="1098">
        <v>1</v>
      </c>
      <c r="AB149" s="1100">
        <v>0.16666666666666663</v>
      </c>
    </row>
    <row r="150" spans="2:28" ht="15" customHeight="1">
      <c r="B150" s="1064" t="s">
        <v>98</v>
      </c>
      <c r="C150" s="1085">
        <v>32</v>
      </c>
      <c r="D150" s="1086">
        <v>0.2831858407079646</v>
      </c>
      <c r="E150" s="1085">
        <v>8</v>
      </c>
      <c r="F150" s="1086">
        <v>0.4</v>
      </c>
      <c r="G150" s="1085">
        <v>0</v>
      </c>
      <c r="H150" s="1086">
        <v>0</v>
      </c>
      <c r="I150" s="1085">
        <v>24</v>
      </c>
      <c r="J150" s="1086">
        <v>0.4</v>
      </c>
      <c r="K150" s="1085">
        <v>0</v>
      </c>
      <c r="L150" s="1086">
        <v>0</v>
      </c>
      <c r="M150" s="1085">
        <v>6</v>
      </c>
      <c r="N150" s="1086">
        <v>0.3</v>
      </c>
      <c r="O150" s="1085">
        <v>10</v>
      </c>
      <c r="P150" s="1086">
        <v>0.23809523809523805</v>
      </c>
      <c r="Q150" s="1085">
        <v>16</v>
      </c>
      <c r="R150" s="1086">
        <v>0.31372549019607843</v>
      </c>
      <c r="S150" s="1085">
        <v>13</v>
      </c>
      <c r="T150" s="1086">
        <v>0.24528301886792453</v>
      </c>
      <c r="U150" s="1085">
        <v>9</v>
      </c>
      <c r="V150" s="1086">
        <v>0.34615384615384615</v>
      </c>
      <c r="W150" s="1085">
        <v>0</v>
      </c>
      <c r="X150" s="1086">
        <v>0</v>
      </c>
      <c r="Y150" s="1085">
        <v>5</v>
      </c>
      <c r="Z150" s="1086">
        <v>0.38461538461538469</v>
      </c>
      <c r="AA150" s="1085">
        <v>5</v>
      </c>
      <c r="AB150" s="1087">
        <v>0.83333333333333348</v>
      </c>
    </row>
    <row r="151" spans="2:28" ht="15" customHeight="1">
      <c r="B151" s="1064" t="s">
        <v>237</v>
      </c>
      <c r="C151" s="1085">
        <v>25</v>
      </c>
      <c r="D151" s="1086">
        <v>0.22123893805309736</v>
      </c>
      <c r="E151" s="1085">
        <v>5</v>
      </c>
      <c r="F151" s="1086">
        <v>0.25</v>
      </c>
      <c r="G151" s="1085">
        <v>4</v>
      </c>
      <c r="H151" s="1086">
        <v>0.21052631578947367</v>
      </c>
      <c r="I151" s="1085">
        <v>16</v>
      </c>
      <c r="J151" s="1086">
        <v>0.26666666666666666</v>
      </c>
      <c r="K151" s="1085">
        <v>0</v>
      </c>
      <c r="L151" s="1086">
        <v>0</v>
      </c>
      <c r="M151" s="1085">
        <v>4</v>
      </c>
      <c r="N151" s="1086">
        <v>0.2</v>
      </c>
      <c r="O151" s="1085">
        <v>12</v>
      </c>
      <c r="P151" s="1086">
        <v>0.2857142857142857</v>
      </c>
      <c r="Q151" s="1085">
        <v>9</v>
      </c>
      <c r="R151" s="1086">
        <v>0.17647058823529413</v>
      </c>
      <c r="S151" s="1085">
        <v>13</v>
      </c>
      <c r="T151" s="1086">
        <v>0.24528301886792453</v>
      </c>
      <c r="U151" s="1085">
        <v>3</v>
      </c>
      <c r="V151" s="1086">
        <v>0.11538461538461538</v>
      </c>
      <c r="W151" s="1085">
        <v>5</v>
      </c>
      <c r="X151" s="1086">
        <v>0.33333333333333326</v>
      </c>
      <c r="Y151" s="1085">
        <v>4</v>
      </c>
      <c r="Z151" s="1086">
        <v>0.30769230769230771</v>
      </c>
      <c r="AA151" s="1085">
        <v>0</v>
      </c>
      <c r="AB151" s="1087">
        <v>0</v>
      </c>
    </row>
    <row r="152" spans="2:28" ht="15" customHeight="1">
      <c r="B152" s="1064" t="s">
        <v>100</v>
      </c>
      <c r="C152" s="1085">
        <v>31</v>
      </c>
      <c r="D152" s="1086">
        <v>0.27433628318584069</v>
      </c>
      <c r="E152" s="1085">
        <v>0</v>
      </c>
      <c r="F152" s="1086">
        <v>0</v>
      </c>
      <c r="G152" s="1085">
        <v>14</v>
      </c>
      <c r="H152" s="1086">
        <v>0.73684210526315785</v>
      </c>
      <c r="I152" s="1085">
        <v>3</v>
      </c>
      <c r="J152" s="1086">
        <v>0.05</v>
      </c>
      <c r="K152" s="1085">
        <v>14</v>
      </c>
      <c r="L152" s="1086">
        <v>1</v>
      </c>
      <c r="M152" s="1085">
        <v>8</v>
      </c>
      <c r="N152" s="1086">
        <v>0.4</v>
      </c>
      <c r="O152" s="1085">
        <v>13</v>
      </c>
      <c r="P152" s="1086">
        <v>0.30952380952380953</v>
      </c>
      <c r="Q152" s="1085">
        <v>10</v>
      </c>
      <c r="R152" s="1086">
        <v>0.19607843137254904</v>
      </c>
      <c r="S152" s="1085">
        <v>16</v>
      </c>
      <c r="T152" s="1086">
        <v>0.30188679245283018</v>
      </c>
      <c r="U152" s="1085">
        <v>5</v>
      </c>
      <c r="V152" s="1086">
        <v>0.19230769230769235</v>
      </c>
      <c r="W152" s="1085">
        <v>7</v>
      </c>
      <c r="X152" s="1086">
        <v>0.46666666666666662</v>
      </c>
      <c r="Y152" s="1085">
        <v>3</v>
      </c>
      <c r="Z152" s="1086">
        <v>0.23076923076923075</v>
      </c>
      <c r="AA152" s="1085">
        <v>0</v>
      </c>
      <c r="AB152" s="1087">
        <v>0</v>
      </c>
    </row>
    <row r="153" spans="2:28" ht="15" customHeight="1" thickBot="1">
      <c r="B153" s="1088" t="s">
        <v>1269</v>
      </c>
      <c r="C153" s="1089">
        <v>113</v>
      </c>
      <c r="D153" s="1090">
        <v>1</v>
      </c>
      <c r="E153" s="1089">
        <v>20</v>
      </c>
      <c r="F153" s="1090">
        <v>1</v>
      </c>
      <c r="G153" s="1089">
        <v>19</v>
      </c>
      <c r="H153" s="1090">
        <v>1</v>
      </c>
      <c r="I153" s="1089">
        <v>60</v>
      </c>
      <c r="J153" s="1090">
        <v>1</v>
      </c>
      <c r="K153" s="1089">
        <v>14</v>
      </c>
      <c r="L153" s="1090">
        <v>1</v>
      </c>
      <c r="M153" s="1089">
        <v>20</v>
      </c>
      <c r="N153" s="1090">
        <v>1</v>
      </c>
      <c r="O153" s="1089">
        <v>42</v>
      </c>
      <c r="P153" s="1090">
        <v>1</v>
      </c>
      <c r="Q153" s="1089">
        <v>51</v>
      </c>
      <c r="R153" s="1090">
        <v>1</v>
      </c>
      <c r="S153" s="1089">
        <v>53</v>
      </c>
      <c r="T153" s="1090">
        <v>1</v>
      </c>
      <c r="U153" s="1089">
        <v>26</v>
      </c>
      <c r="V153" s="1090">
        <v>1</v>
      </c>
      <c r="W153" s="1089">
        <v>15</v>
      </c>
      <c r="X153" s="1090">
        <v>1</v>
      </c>
      <c r="Y153" s="1089">
        <v>13</v>
      </c>
      <c r="Z153" s="1090">
        <v>1</v>
      </c>
      <c r="AA153" s="1089">
        <v>6</v>
      </c>
      <c r="AB153" s="1091">
        <v>1</v>
      </c>
    </row>
    <row r="154" spans="2:28" ht="12.95" customHeight="1" thickTop="1">
      <c r="B154" s="1756" t="s">
        <v>1457</v>
      </c>
      <c r="C154" s="1756"/>
      <c r="D154" s="1756"/>
      <c r="E154" s="1756"/>
      <c r="F154" s="1756"/>
      <c r="G154" s="1756"/>
      <c r="H154" s="1756"/>
      <c r="I154" s="1756"/>
      <c r="J154" s="1756"/>
      <c r="K154" s="1756"/>
      <c r="L154" s="1756"/>
      <c r="M154" s="1756"/>
      <c r="N154" s="1756"/>
      <c r="O154" s="1756"/>
      <c r="P154" s="1756"/>
      <c r="Q154" s="1756"/>
      <c r="R154" s="1756"/>
      <c r="S154" s="1756"/>
      <c r="T154" s="1756"/>
      <c r="U154" s="1756"/>
      <c r="V154" s="1756"/>
      <c r="W154" s="1756"/>
      <c r="X154" s="1756"/>
      <c r="Y154" s="1756"/>
      <c r="Z154" s="1756"/>
      <c r="AA154" s="1756"/>
      <c r="AB154" s="1756"/>
    </row>
    <row r="155" spans="2:28">
      <c r="B155" s="1065" t="s">
        <v>615</v>
      </c>
    </row>
    <row r="159" spans="2:28" ht="53.25" customHeight="1"/>
    <row r="160" spans="2:28" ht="15.75" customHeight="1"/>
    <row r="172" ht="47.25" customHeight="1"/>
    <row r="173" ht="15.75" customHeight="1"/>
    <row r="185" ht="57" customHeight="1"/>
    <row r="186" ht="15.75" customHeight="1"/>
    <row r="198" ht="51" customHeight="1"/>
    <row r="199" ht="15.75" customHeight="1"/>
  </sheetData>
  <mergeCells count="235">
    <mergeCell ref="B3:F3"/>
    <mergeCell ref="B15:F15"/>
    <mergeCell ref="W48:X48"/>
    <mergeCell ref="Y48:Z48"/>
    <mergeCell ref="AA48:AB48"/>
    <mergeCell ref="B18:F18"/>
    <mergeCell ref="B30:F30"/>
    <mergeCell ref="B33:AB33"/>
    <mergeCell ref="B34:B36"/>
    <mergeCell ref="C34:D34"/>
    <mergeCell ref="E34:L34"/>
    <mergeCell ref="M34:R34"/>
    <mergeCell ref="S34:AB34"/>
    <mergeCell ref="C35:C36"/>
    <mergeCell ref="D35:D36"/>
    <mergeCell ref="E35:F35"/>
    <mergeCell ref="G35:H35"/>
    <mergeCell ref="I48:J48"/>
    <mergeCell ref="U35:V35"/>
    <mergeCell ref="W35:X35"/>
    <mergeCell ref="Y35:Z35"/>
    <mergeCell ref="AA35:AB35"/>
    <mergeCell ref="B44:AB44"/>
    <mergeCell ref="B46:AB46"/>
    <mergeCell ref="I35:J35"/>
    <mergeCell ref="K35:L35"/>
    <mergeCell ref="M35:N35"/>
    <mergeCell ref="O35:P35"/>
    <mergeCell ref="Q35:R35"/>
    <mergeCell ref="S35:T35"/>
    <mergeCell ref="B55:AB55"/>
    <mergeCell ref="B57:AB57"/>
    <mergeCell ref="B58:B60"/>
    <mergeCell ref="C58:D58"/>
    <mergeCell ref="E58:L58"/>
    <mergeCell ref="M58:R58"/>
    <mergeCell ref="S58:AB58"/>
    <mergeCell ref="K48:L48"/>
    <mergeCell ref="M48:N48"/>
    <mergeCell ref="O48:P48"/>
    <mergeCell ref="Q48:R48"/>
    <mergeCell ref="S48:T48"/>
    <mergeCell ref="U48:V48"/>
    <mergeCell ref="B47:B49"/>
    <mergeCell ref="C47:D47"/>
    <mergeCell ref="E47:L47"/>
    <mergeCell ref="M47:R47"/>
    <mergeCell ref="S47:AB47"/>
    <mergeCell ref="C48:C49"/>
    <mergeCell ref="D48:D49"/>
    <mergeCell ref="E48:F48"/>
    <mergeCell ref="Y59:Z59"/>
    <mergeCell ref="AA59:AB59"/>
    <mergeCell ref="G48:H48"/>
    <mergeCell ref="B66:AB66"/>
    <mergeCell ref="B68:AB68"/>
    <mergeCell ref="B69:B71"/>
    <mergeCell ref="C69:D69"/>
    <mergeCell ref="E69:L69"/>
    <mergeCell ref="M69:R69"/>
    <mergeCell ref="S69:AB69"/>
    <mergeCell ref="C70:C71"/>
    <mergeCell ref="M59:N59"/>
    <mergeCell ref="O59:P59"/>
    <mergeCell ref="Q59:R59"/>
    <mergeCell ref="S59:T59"/>
    <mergeCell ref="U59:V59"/>
    <mergeCell ref="W59:X59"/>
    <mergeCell ref="C59:C60"/>
    <mergeCell ref="D59:D60"/>
    <mergeCell ref="E59:F59"/>
    <mergeCell ref="G59:H59"/>
    <mergeCell ref="I59:J59"/>
    <mergeCell ref="K59:L59"/>
    <mergeCell ref="AA70:AB70"/>
    <mergeCell ref="O70:P70"/>
    <mergeCell ref="Q70:R70"/>
    <mergeCell ref="S70:T70"/>
    <mergeCell ref="B77:AB77"/>
    <mergeCell ref="B79:AB79"/>
    <mergeCell ref="B80:B82"/>
    <mergeCell ref="C80:D80"/>
    <mergeCell ref="E80:L80"/>
    <mergeCell ref="M80:R80"/>
    <mergeCell ref="S80:AB80"/>
    <mergeCell ref="C81:C82"/>
    <mergeCell ref="D81:D82"/>
    <mergeCell ref="Q81:R81"/>
    <mergeCell ref="S81:T81"/>
    <mergeCell ref="U81:V81"/>
    <mergeCell ref="W81:X81"/>
    <mergeCell ref="Y81:Z81"/>
    <mergeCell ref="AA81:AB81"/>
    <mergeCell ref="E81:F81"/>
    <mergeCell ref="G81:H81"/>
    <mergeCell ref="I81:J81"/>
    <mergeCell ref="K81:L81"/>
    <mergeCell ref="M81:N81"/>
    <mergeCell ref="O81:P81"/>
    <mergeCell ref="U70:V70"/>
    <mergeCell ref="W70:X70"/>
    <mergeCell ref="Y70:Z70"/>
    <mergeCell ref="D70:D71"/>
    <mergeCell ref="E70:F70"/>
    <mergeCell ref="G70:H70"/>
    <mergeCell ref="I70:J70"/>
    <mergeCell ref="K70:L70"/>
    <mergeCell ref="M70:N70"/>
    <mergeCell ref="B88:AB88"/>
    <mergeCell ref="B90:AB90"/>
    <mergeCell ref="B91:B93"/>
    <mergeCell ref="C91:D91"/>
    <mergeCell ref="E91:L91"/>
    <mergeCell ref="M91:R91"/>
    <mergeCell ref="S91:AB91"/>
    <mergeCell ref="C92:C93"/>
    <mergeCell ref="D92:D93"/>
    <mergeCell ref="E92:F92"/>
    <mergeCell ref="S92:T92"/>
    <mergeCell ref="U92:V92"/>
    <mergeCell ref="W92:X92"/>
    <mergeCell ref="Y92:Z92"/>
    <mergeCell ref="AA92:AB92"/>
    <mergeCell ref="B99:AB99"/>
    <mergeCell ref="G92:H92"/>
    <mergeCell ref="I92:J92"/>
    <mergeCell ref="K92:L92"/>
    <mergeCell ref="M92:N92"/>
    <mergeCell ref="O92:P92"/>
    <mergeCell ref="Q92:R92"/>
    <mergeCell ref="B101:AB101"/>
    <mergeCell ref="B102:B104"/>
    <mergeCell ref="C102:D102"/>
    <mergeCell ref="E102:L102"/>
    <mergeCell ref="M102:R102"/>
    <mergeCell ref="S102:AB102"/>
    <mergeCell ref="C103:C104"/>
    <mergeCell ref="D103:D104"/>
    <mergeCell ref="E103:F103"/>
    <mergeCell ref="G103:H103"/>
    <mergeCell ref="I114:J114"/>
    <mergeCell ref="U103:V103"/>
    <mergeCell ref="W103:X103"/>
    <mergeCell ref="Y103:Z103"/>
    <mergeCell ref="AA103:AB103"/>
    <mergeCell ref="B110:AB110"/>
    <mergeCell ref="B112:AB112"/>
    <mergeCell ref="I103:J103"/>
    <mergeCell ref="K103:L103"/>
    <mergeCell ref="M103:N103"/>
    <mergeCell ref="O103:P103"/>
    <mergeCell ref="Q103:R103"/>
    <mergeCell ref="S103:T103"/>
    <mergeCell ref="W114:X114"/>
    <mergeCell ref="Y114:Z114"/>
    <mergeCell ref="AA114:AB114"/>
    <mergeCell ref="B121:AB121"/>
    <mergeCell ref="B123:AB123"/>
    <mergeCell ref="B124:B126"/>
    <mergeCell ref="C124:D124"/>
    <mergeCell ref="E124:L124"/>
    <mergeCell ref="M124:R124"/>
    <mergeCell ref="S124:AB124"/>
    <mergeCell ref="K114:L114"/>
    <mergeCell ref="M114:N114"/>
    <mergeCell ref="O114:P114"/>
    <mergeCell ref="Q114:R114"/>
    <mergeCell ref="S114:T114"/>
    <mergeCell ref="U114:V114"/>
    <mergeCell ref="B113:B115"/>
    <mergeCell ref="C113:D113"/>
    <mergeCell ref="E113:L113"/>
    <mergeCell ref="M113:R113"/>
    <mergeCell ref="S113:AB113"/>
    <mergeCell ref="C114:C115"/>
    <mergeCell ref="D114:D115"/>
    <mergeCell ref="E114:F114"/>
    <mergeCell ref="Y125:Z125"/>
    <mergeCell ref="AA125:AB125"/>
    <mergeCell ref="G114:H114"/>
    <mergeCell ref="B132:AB132"/>
    <mergeCell ref="B134:AB134"/>
    <mergeCell ref="B135:B137"/>
    <mergeCell ref="C135:D135"/>
    <mergeCell ref="E135:L135"/>
    <mergeCell ref="M135:R135"/>
    <mergeCell ref="S135:AB135"/>
    <mergeCell ref="C136:C137"/>
    <mergeCell ref="M125:N125"/>
    <mergeCell ref="O125:P125"/>
    <mergeCell ref="Q125:R125"/>
    <mergeCell ref="S125:T125"/>
    <mergeCell ref="U125:V125"/>
    <mergeCell ref="W125:X125"/>
    <mergeCell ref="C125:C126"/>
    <mergeCell ref="D125:D126"/>
    <mergeCell ref="E125:F125"/>
    <mergeCell ref="G125:H125"/>
    <mergeCell ref="I125:J125"/>
    <mergeCell ref="K125:L125"/>
    <mergeCell ref="AA136:AB136"/>
    <mergeCell ref="O136:P136"/>
    <mergeCell ref="Q136:R136"/>
    <mergeCell ref="S136:T136"/>
    <mergeCell ref="B143:AB143"/>
    <mergeCell ref="B145:AB145"/>
    <mergeCell ref="B146:B148"/>
    <mergeCell ref="C146:D146"/>
    <mergeCell ref="E146:L146"/>
    <mergeCell ref="M146:R146"/>
    <mergeCell ref="S146:AB146"/>
    <mergeCell ref="C147:C148"/>
    <mergeCell ref="D147:D148"/>
    <mergeCell ref="U136:V136"/>
    <mergeCell ref="W136:X136"/>
    <mergeCell ref="Y136:Z136"/>
    <mergeCell ref="D136:D137"/>
    <mergeCell ref="E136:F136"/>
    <mergeCell ref="G136:H136"/>
    <mergeCell ref="I136:J136"/>
    <mergeCell ref="K136:L136"/>
    <mergeCell ref="M136:N136"/>
    <mergeCell ref="B154:AB154"/>
    <mergeCell ref="Q147:R147"/>
    <mergeCell ref="S147:T147"/>
    <mergeCell ref="U147:V147"/>
    <mergeCell ref="W147:X147"/>
    <mergeCell ref="Y147:Z147"/>
    <mergeCell ref="AA147:AB147"/>
    <mergeCell ref="E147:F147"/>
    <mergeCell ref="G147:H147"/>
    <mergeCell ref="I147:J147"/>
    <mergeCell ref="K147:L147"/>
    <mergeCell ref="M147:N147"/>
    <mergeCell ref="O147:P147"/>
  </mergeCells>
  <hyperlinks>
    <hyperlink ref="A1" location="Índice!A1" display="Índice!A1"/>
  </hyperlinks>
  <pageMargins left="0.511811024" right="0.511811024" top="0.78740157499999996" bottom="0.78740157499999996" header="0.31496062000000002" footer="0.3149606200000000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0"/>
  <sheetViews>
    <sheetView topLeftCell="B148" zoomScaleNormal="100" workbookViewId="0">
      <selection activeCell="B161" sqref="B161:AB161"/>
    </sheetView>
  </sheetViews>
  <sheetFormatPr defaultRowHeight="12"/>
  <cols>
    <col min="1" max="1" width="9" style="1151"/>
    <col min="2" max="2" width="38.25" style="1469" customWidth="1"/>
    <col min="3" max="3" width="9" style="1151"/>
    <col min="4" max="4" width="11.625" style="1151" customWidth="1"/>
    <col min="5" max="9" width="9" style="1151"/>
    <col min="10" max="10" width="10.375" style="1151" customWidth="1"/>
    <col min="11" max="16384" width="9" style="1151"/>
  </cols>
  <sheetData>
    <row r="1" spans="1:15">
      <c r="A1" s="1162" t="s">
        <v>2</v>
      </c>
    </row>
    <row r="5" spans="1:15" ht="68.25" customHeight="1" thickBot="1">
      <c r="B5" s="1804" t="s">
        <v>1198</v>
      </c>
      <c r="C5" s="1804"/>
      <c r="D5" s="1804"/>
      <c r="E5" s="1804"/>
      <c r="F5" s="1804"/>
      <c r="G5" s="1804"/>
      <c r="J5" s="1148"/>
      <c r="K5" s="1148"/>
      <c r="L5" s="1148"/>
      <c r="M5" s="1148"/>
      <c r="N5" s="1148"/>
      <c r="O5" s="1148"/>
    </row>
    <row r="6" spans="1:15" ht="24.75" thickTop="1">
      <c r="B6" s="1135"/>
      <c r="C6" s="1223" t="s">
        <v>249</v>
      </c>
      <c r="D6" s="1223" t="s">
        <v>250</v>
      </c>
      <c r="E6" s="1223" t="s">
        <v>251</v>
      </c>
      <c r="F6" s="1223" t="s">
        <v>231</v>
      </c>
      <c r="G6" s="1224" t="s">
        <v>252</v>
      </c>
      <c r="J6" s="1148"/>
      <c r="K6" s="1148"/>
      <c r="L6" s="1148"/>
      <c r="M6" s="1148"/>
      <c r="N6" s="1148"/>
      <c r="O6" s="1148"/>
    </row>
    <row r="7" spans="1:15" ht="56.25" customHeight="1">
      <c r="B7" s="1097" t="s">
        <v>253</v>
      </c>
      <c r="C7" s="1137">
        <v>0.10619469026548672</v>
      </c>
      <c r="D7" s="1137">
        <v>0.29203539823008851</v>
      </c>
      <c r="E7" s="1137">
        <v>0.27433628318584069</v>
      </c>
      <c r="F7" s="1137">
        <v>5.3097345132743362E-2</v>
      </c>
      <c r="G7" s="1138">
        <v>0.27433628318584069</v>
      </c>
      <c r="J7" s="1148"/>
      <c r="K7" s="1148"/>
      <c r="L7" s="1148"/>
      <c r="M7" s="1148"/>
      <c r="N7" s="1148"/>
      <c r="O7" s="1148"/>
    </row>
    <row r="8" spans="1:15" ht="40.5" customHeight="1">
      <c r="B8" s="1064" t="s">
        <v>254</v>
      </c>
      <c r="C8" s="1140">
        <v>0.12389380530973451</v>
      </c>
      <c r="D8" s="1140">
        <v>0.33628318584070799</v>
      </c>
      <c r="E8" s="1140">
        <v>0.23008849557522124</v>
      </c>
      <c r="F8" s="1140">
        <v>3.5398230088495575E-2</v>
      </c>
      <c r="G8" s="1141">
        <v>0.27433628318584069</v>
      </c>
      <c r="J8" s="1148"/>
      <c r="K8" s="1148"/>
      <c r="L8" s="1148"/>
      <c r="M8" s="1148"/>
      <c r="N8" s="1148"/>
      <c r="O8" s="1148"/>
    </row>
    <row r="9" spans="1:15" ht="39.75" customHeight="1">
      <c r="B9" s="1064" t="s">
        <v>255</v>
      </c>
      <c r="C9" s="1140">
        <v>2.6548672566371681E-2</v>
      </c>
      <c r="D9" s="1140">
        <v>0.30088495575221241</v>
      </c>
      <c r="E9" s="1140">
        <v>0.37168141592920356</v>
      </c>
      <c r="F9" s="1140">
        <v>2.6548672566371681E-2</v>
      </c>
      <c r="G9" s="1141">
        <v>0.27433628318584069</v>
      </c>
      <c r="J9" s="1148"/>
      <c r="K9" s="1148"/>
      <c r="L9" s="1148"/>
      <c r="M9" s="1148"/>
      <c r="N9" s="1148"/>
      <c r="O9" s="1148"/>
    </row>
    <row r="10" spans="1:15" ht="72.75" customHeight="1">
      <c r="B10" s="1064" t="s">
        <v>256</v>
      </c>
      <c r="C10" s="1140">
        <v>8.8495575221238937E-2</v>
      </c>
      <c r="D10" s="1140">
        <v>0.33628318584070799</v>
      </c>
      <c r="E10" s="1140">
        <v>0.29203539823008851</v>
      </c>
      <c r="F10" s="1143">
        <v>8.8495575221238937E-3</v>
      </c>
      <c r="G10" s="1141">
        <v>0.27433628318584069</v>
      </c>
      <c r="J10" s="1148"/>
      <c r="K10" s="1148"/>
      <c r="L10" s="1148"/>
      <c r="M10" s="1148"/>
      <c r="N10" s="1148"/>
      <c r="O10" s="1148"/>
    </row>
    <row r="11" spans="1:15" ht="57.75" customHeight="1">
      <c r="B11" s="1064" t="s">
        <v>257</v>
      </c>
      <c r="C11" s="1140">
        <v>0.10619469026548672</v>
      </c>
      <c r="D11" s="1140">
        <v>0.2831858407079646</v>
      </c>
      <c r="E11" s="1140">
        <v>0.29203539823008851</v>
      </c>
      <c r="F11" s="1140">
        <v>4.4247787610619468E-2</v>
      </c>
      <c r="G11" s="1141">
        <v>0.27433628318584069</v>
      </c>
      <c r="J11" s="1148"/>
      <c r="K11" s="1148"/>
      <c r="L11" s="1148"/>
      <c r="M11" s="1148"/>
      <c r="N11" s="1148"/>
      <c r="O11" s="1148"/>
    </row>
    <row r="12" spans="1:15" ht="60" customHeight="1">
      <c r="B12" s="1064" t="s">
        <v>258</v>
      </c>
      <c r="C12" s="1140">
        <v>6.1946902654867256E-2</v>
      </c>
      <c r="D12" s="1140">
        <v>0.19469026548672566</v>
      </c>
      <c r="E12" s="1140">
        <v>0.43362831858407075</v>
      </c>
      <c r="F12" s="1140">
        <v>3.5398230088495575E-2</v>
      </c>
      <c r="G12" s="1141">
        <v>0.27433628318584069</v>
      </c>
      <c r="J12" s="1148"/>
      <c r="K12" s="1148"/>
      <c r="L12" s="1148"/>
      <c r="M12" s="1148"/>
      <c r="N12" s="1148"/>
      <c r="O12" s="1148"/>
    </row>
    <row r="13" spans="1:15" ht="70.5" customHeight="1">
      <c r="B13" s="1064" t="s">
        <v>259</v>
      </c>
      <c r="C13" s="1140">
        <v>7.9646017699115043E-2</v>
      </c>
      <c r="D13" s="1140">
        <v>0.25663716814159293</v>
      </c>
      <c r="E13" s="1140">
        <v>0.37168141592920356</v>
      </c>
      <c r="F13" s="1140">
        <v>1.7699115044247787E-2</v>
      </c>
      <c r="G13" s="1141">
        <v>0.27433628318584069</v>
      </c>
      <c r="J13" s="1148"/>
      <c r="K13" s="1148"/>
      <c r="L13" s="1148"/>
      <c r="M13" s="1148"/>
      <c r="N13" s="1148"/>
      <c r="O13" s="1148"/>
    </row>
    <row r="14" spans="1:15" ht="41.25" customHeight="1">
      <c r="B14" s="1064" t="s">
        <v>260</v>
      </c>
      <c r="C14" s="1140">
        <v>0.22123893805309736</v>
      </c>
      <c r="D14" s="1140">
        <v>0.23893805309734514</v>
      </c>
      <c r="E14" s="1140">
        <v>0.23893805309734514</v>
      </c>
      <c r="F14" s="1140">
        <v>2.6548672566371681E-2</v>
      </c>
      <c r="G14" s="1141">
        <v>0.27433628318584069</v>
      </c>
      <c r="J14" s="1148"/>
      <c r="K14" s="1148"/>
      <c r="L14" s="1148"/>
      <c r="M14" s="1148"/>
      <c r="N14" s="1148"/>
      <c r="O14" s="1148"/>
    </row>
    <row r="15" spans="1:15" ht="60" customHeight="1">
      <c r="B15" s="1064" t="s">
        <v>261</v>
      </c>
      <c r="C15" s="1140">
        <v>7.0796460176991149E-2</v>
      </c>
      <c r="D15" s="1140">
        <v>0.33628318584070799</v>
      </c>
      <c r="E15" s="1140">
        <v>0.29203539823008851</v>
      </c>
      <c r="F15" s="1140">
        <v>2.6548672566371681E-2</v>
      </c>
      <c r="G15" s="1141">
        <v>0.27433628318584069</v>
      </c>
      <c r="J15" s="1148"/>
      <c r="K15" s="1148"/>
      <c r="L15" s="1148"/>
      <c r="M15" s="1148"/>
      <c r="N15" s="1148"/>
      <c r="O15" s="1148"/>
    </row>
    <row r="16" spans="1:15" ht="30" customHeight="1">
      <c r="B16" s="1064" t="s">
        <v>262</v>
      </c>
      <c r="C16" s="1140">
        <v>5.3097345132743362E-2</v>
      </c>
      <c r="D16" s="1140">
        <v>0.26548672566371684</v>
      </c>
      <c r="E16" s="1140">
        <v>0.39823008849557523</v>
      </c>
      <c r="F16" s="1143">
        <v>8.8495575221238937E-3</v>
      </c>
      <c r="G16" s="1141">
        <v>0.27433628318584069</v>
      </c>
      <c r="J16" s="1148"/>
      <c r="K16" s="1148"/>
      <c r="L16" s="1148"/>
      <c r="M16" s="1148"/>
      <c r="N16" s="1148"/>
      <c r="O16" s="1148"/>
    </row>
    <row r="17" spans="2:15" ht="54" customHeight="1">
      <c r="B17" s="1064" t="s">
        <v>263</v>
      </c>
      <c r="C17" s="1140">
        <v>0.10619469026548672</v>
      </c>
      <c r="D17" s="1140">
        <v>0.30973451327433627</v>
      </c>
      <c r="E17" s="1140">
        <v>0.2831858407079646</v>
      </c>
      <c r="F17" s="1140">
        <v>2.6548672566371681E-2</v>
      </c>
      <c r="G17" s="1141">
        <v>0.27433628318584069</v>
      </c>
      <c r="J17" s="1148"/>
      <c r="K17" s="1148"/>
      <c r="L17" s="1148"/>
      <c r="M17" s="1148"/>
      <c r="N17" s="1148"/>
      <c r="O17" s="1148"/>
    </row>
    <row r="18" spans="2:15" ht="50.25" customHeight="1">
      <c r="B18" s="1064" t="s">
        <v>264</v>
      </c>
      <c r="C18" s="1140">
        <v>0.1415929203539823</v>
      </c>
      <c r="D18" s="1140">
        <v>0.32743362831858408</v>
      </c>
      <c r="E18" s="1140">
        <v>0.22123893805309736</v>
      </c>
      <c r="F18" s="1140">
        <v>3.5398230088495575E-2</v>
      </c>
      <c r="G18" s="1141">
        <v>0.27433628318584069</v>
      </c>
      <c r="J18" s="1148"/>
      <c r="K18" s="1148"/>
      <c r="L18" s="1148"/>
      <c r="M18" s="1148"/>
      <c r="N18" s="1148"/>
      <c r="O18" s="1148"/>
    </row>
    <row r="19" spans="2:15" ht="70.5" customHeight="1" thickBot="1">
      <c r="B19" s="1088" t="s">
        <v>265</v>
      </c>
      <c r="C19" s="1144">
        <v>2.6548672566371681E-2</v>
      </c>
      <c r="D19" s="1144">
        <v>0.16814159292035399</v>
      </c>
      <c r="E19" s="1144">
        <v>0.46902654867256638</v>
      </c>
      <c r="F19" s="1144">
        <v>6.1946902654867256E-2</v>
      </c>
      <c r="G19" s="1145">
        <v>0.27433628318584069</v>
      </c>
      <c r="J19" s="1148"/>
      <c r="K19" s="1148"/>
      <c r="L19" s="1148"/>
      <c r="M19" s="1148"/>
      <c r="N19" s="1148"/>
      <c r="O19" s="1148"/>
    </row>
    <row r="20" spans="2:15" ht="36" customHeight="1" thickTop="1">
      <c r="B20" s="1756" t="s">
        <v>1457</v>
      </c>
      <c r="C20" s="1756"/>
      <c r="D20" s="1756"/>
      <c r="E20" s="1756"/>
      <c r="F20" s="1756"/>
      <c r="G20" s="1756"/>
      <c r="J20" s="1148"/>
      <c r="K20" s="1148"/>
      <c r="L20" s="1148"/>
      <c r="M20" s="1148"/>
      <c r="N20" s="1148"/>
      <c r="O20" s="1148"/>
    </row>
    <row r="21" spans="2:15">
      <c r="B21" s="1151" t="s">
        <v>615</v>
      </c>
      <c r="J21" s="1148"/>
      <c r="K21" s="1148"/>
      <c r="L21" s="1148"/>
      <c r="M21" s="1148"/>
      <c r="N21" s="1148"/>
      <c r="O21" s="1148"/>
    </row>
    <row r="22" spans="2:15">
      <c r="B22" s="1151"/>
    </row>
    <row r="23" spans="2:15" ht="74.25" customHeight="1" thickBot="1">
      <c r="B23" s="1796" t="s">
        <v>1199</v>
      </c>
      <c r="C23" s="1796"/>
      <c r="D23" s="1796"/>
      <c r="E23" s="1796"/>
      <c r="F23" s="1796"/>
      <c r="G23" s="1796"/>
    </row>
    <row r="24" spans="2:15" ht="24.75" thickTop="1">
      <c r="B24" s="1136"/>
      <c r="C24" s="1221" t="s">
        <v>249</v>
      </c>
      <c r="D24" s="1221" t="s">
        <v>250</v>
      </c>
      <c r="E24" s="1221" t="s">
        <v>251</v>
      </c>
      <c r="F24" s="1221" t="s">
        <v>231</v>
      </c>
      <c r="G24" s="1222" t="s">
        <v>252</v>
      </c>
    </row>
    <row r="25" spans="2:15" ht="56.25" customHeight="1">
      <c r="B25" s="1121" t="s">
        <v>253</v>
      </c>
      <c r="C25" s="1122">
        <v>12</v>
      </c>
      <c r="D25" s="1122">
        <v>33</v>
      </c>
      <c r="E25" s="1122">
        <v>31</v>
      </c>
      <c r="F25" s="1122">
        <v>6</v>
      </c>
      <c r="G25" s="1139">
        <v>31</v>
      </c>
    </row>
    <row r="26" spans="2:15" ht="40.5" customHeight="1">
      <c r="B26" s="1125" t="s">
        <v>254</v>
      </c>
      <c r="C26" s="1126">
        <v>14</v>
      </c>
      <c r="D26" s="1126">
        <v>38</v>
      </c>
      <c r="E26" s="1126">
        <v>26</v>
      </c>
      <c r="F26" s="1126">
        <v>4</v>
      </c>
      <c r="G26" s="1142">
        <v>31</v>
      </c>
    </row>
    <row r="27" spans="2:15" ht="39.75" customHeight="1">
      <c r="B27" s="1125" t="s">
        <v>255</v>
      </c>
      <c r="C27" s="1126">
        <v>3</v>
      </c>
      <c r="D27" s="1126">
        <v>34</v>
      </c>
      <c r="E27" s="1126">
        <v>42</v>
      </c>
      <c r="F27" s="1126">
        <v>3</v>
      </c>
      <c r="G27" s="1142">
        <v>31</v>
      </c>
    </row>
    <row r="28" spans="2:15" ht="72.75" customHeight="1">
      <c r="B28" s="1125" t="s">
        <v>256</v>
      </c>
      <c r="C28" s="1126">
        <v>10</v>
      </c>
      <c r="D28" s="1126">
        <v>38</v>
      </c>
      <c r="E28" s="1126">
        <v>33</v>
      </c>
      <c r="F28" s="1126">
        <v>1</v>
      </c>
      <c r="G28" s="1142">
        <v>31</v>
      </c>
    </row>
    <row r="29" spans="2:15" ht="57.75" customHeight="1">
      <c r="B29" s="1125" t="s">
        <v>257</v>
      </c>
      <c r="C29" s="1126">
        <v>12</v>
      </c>
      <c r="D29" s="1126">
        <v>32</v>
      </c>
      <c r="E29" s="1126">
        <v>33</v>
      </c>
      <c r="F29" s="1126">
        <v>5</v>
      </c>
      <c r="G29" s="1142">
        <v>31</v>
      </c>
    </row>
    <row r="30" spans="2:15" ht="60" customHeight="1">
      <c r="B30" s="1125" t="s">
        <v>258</v>
      </c>
      <c r="C30" s="1126">
        <v>7</v>
      </c>
      <c r="D30" s="1126">
        <v>22</v>
      </c>
      <c r="E30" s="1126">
        <v>49</v>
      </c>
      <c r="F30" s="1126">
        <v>4</v>
      </c>
      <c r="G30" s="1142">
        <v>31</v>
      </c>
    </row>
    <row r="31" spans="2:15" ht="70.5" customHeight="1">
      <c r="B31" s="1125" t="s">
        <v>259</v>
      </c>
      <c r="C31" s="1126">
        <v>9</v>
      </c>
      <c r="D31" s="1126">
        <v>29</v>
      </c>
      <c r="E31" s="1126">
        <v>42</v>
      </c>
      <c r="F31" s="1126">
        <v>2</v>
      </c>
      <c r="G31" s="1142">
        <v>31</v>
      </c>
    </row>
    <row r="32" spans="2:15" ht="41.25" customHeight="1">
      <c r="B32" s="1125" t="s">
        <v>260</v>
      </c>
      <c r="C32" s="1126">
        <v>25</v>
      </c>
      <c r="D32" s="1126">
        <v>27</v>
      </c>
      <c r="E32" s="1126">
        <v>27</v>
      </c>
      <c r="F32" s="1126">
        <v>3</v>
      </c>
      <c r="G32" s="1142">
        <v>31</v>
      </c>
    </row>
    <row r="33" spans="2:28" ht="60" customHeight="1">
      <c r="B33" s="1125" t="s">
        <v>261</v>
      </c>
      <c r="C33" s="1126">
        <v>8</v>
      </c>
      <c r="D33" s="1126">
        <v>38</v>
      </c>
      <c r="E33" s="1126">
        <v>33</v>
      </c>
      <c r="F33" s="1126">
        <v>3</v>
      </c>
      <c r="G33" s="1142">
        <v>31</v>
      </c>
    </row>
    <row r="34" spans="2:28" ht="30" customHeight="1">
      <c r="B34" s="1125" t="s">
        <v>262</v>
      </c>
      <c r="C34" s="1126">
        <v>6</v>
      </c>
      <c r="D34" s="1126">
        <v>30</v>
      </c>
      <c r="E34" s="1126">
        <v>45</v>
      </c>
      <c r="F34" s="1126">
        <v>1</v>
      </c>
      <c r="G34" s="1142">
        <v>31</v>
      </c>
    </row>
    <row r="35" spans="2:28" ht="54" customHeight="1">
      <c r="B35" s="1125" t="s">
        <v>263</v>
      </c>
      <c r="C35" s="1126">
        <v>12</v>
      </c>
      <c r="D35" s="1126">
        <v>35</v>
      </c>
      <c r="E35" s="1126">
        <v>32</v>
      </c>
      <c r="F35" s="1126">
        <v>3</v>
      </c>
      <c r="G35" s="1142">
        <v>31</v>
      </c>
    </row>
    <row r="36" spans="2:28" ht="50.25" customHeight="1">
      <c r="B36" s="1125" t="s">
        <v>264</v>
      </c>
      <c r="C36" s="1126">
        <v>16</v>
      </c>
      <c r="D36" s="1126">
        <v>37</v>
      </c>
      <c r="E36" s="1126">
        <v>25</v>
      </c>
      <c r="F36" s="1126">
        <v>4</v>
      </c>
      <c r="G36" s="1142">
        <v>31</v>
      </c>
    </row>
    <row r="37" spans="2:28" ht="70.5" customHeight="1" thickBot="1">
      <c r="B37" s="1129" t="s">
        <v>265</v>
      </c>
      <c r="C37" s="1130">
        <v>3</v>
      </c>
      <c r="D37" s="1130">
        <v>19</v>
      </c>
      <c r="E37" s="1130">
        <v>53</v>
      </c>
      <c r="F37" s="1130">
        <v>7</v>
      </c>
      <c r="G37" s="1146">
        <v>31</v>
      </c>
    </row>
    <row r="38" spans="2:28" ht="36" customHeight="1" thickTop="1">
      <c r="B38" s="1795" t="s">
        <v>1457</v>
      </c>
      <c r="C38" s="1795"/>
      <c r="D38" s="1795"/>
      <c r="E38" s="1795"/>
      <c r="F38" s="1795"/>
      <c r="G38" s="1795"/>
    </row>
    <row r="39" spans="2:28">
      <c r="B39" s="1151" t="s">
        <v>615</v>
      </c>
    </row>
    <row r="40" spans="2:28">
      <c r="B40" s="1151"/>
    </row>
    <row r="41" spans="2:28" ht="60.95" customHeight="1" thickBot="1">
      <c r="B41" s="1804" t="s">
        <v>266</v>
      </c>
      <c r="C41" s="1804"/>
      <c r="D41" s="1804"/>
      <c r="E41" s="1804"/>
      <c r="F41" s="1804"/>
      <c r="G41" s="1804"/>
      <c r="H41" s="1804"/>
      <c r="I41" s="1804"/>
      <c r="J41" s="1804"/>
      <c r="K41" s="1804"/>
      <c r="L41" s="1804"/>
      <c r="M41" s="1804"/>
      <c r="N41" s="1804"/>
      <c r="O41" s="1804"/>
      <c r="P41" s="1804"/>
      <c r="Q41" s="1804"/>
      <c r="R41" s="1804"/>
      <c r="S41" s="1804"/>
      <c r="T41" s="1804"/>
      <c r="U41" s="1804"/>
      <c r="V41" s="1804"/>
      <c r="W41" s="1804"/>
      <c r="X41" s="1804"/>
      <c r="Y41" s="1804"/>
      <c r="Z41" s="1804"/>
      <c r="AA41" s="1804"/>
      <c r="AB41" s="1804"/>
    </row>
    <row r="42" spans="2:28" ht="15" customHeight="1" thickTop="1">
      <c r="B42" s="1805"/>
      <c r="C42" s="1808" t="s">
        <v>44</v>
      </c>
      <c r="D42" s="1808"/>
      <c r="E42" s="1808" t="s">
        <v>123</v>
      </c>
      <c r="F42" s="1808"/>
      <c r="G42" s="1808"/>
      <c r="H42" s="1808"/>
      <c r="I42" s="1808"/>
      <c r="J42" s="1808"/>
      <c r="K42" s="1808"/>
      <c r="L42" s="1808"/>
      <c r="M42" s="1808" t="s">
        <v>124</v>
      </c>
      <c r="N42" s="1808"/>
      <c r="O42" s="1808"/>
      <c r="P42" s="1808"/>
      <c r="Q42" s="1808"/>
      <c r="R42" s="1808"/>
      <c r="S42" s="1808" t="s">
        <v>45</v>
      </c>
      <c r="T42" s="1808"/>
      <c r="U42" s="1808"/>
      <c r="V42" s="1808"/>
      <c r="W42" s="1808"/>
      <c r="X42" s="1808"/>
      <c r="Y42" s="1808"/>
      <c r="Z42" s="1808"/>
      <c r="AA42" s="1808"/>
      <c r="AB42" s="1809"/>
    </row>
    <row r="43" spans="2:28" ht="41.25" customHeight="1">
      <c r="B43" s="1806"/>
      <c r="C43" s="1802" t="s">
        <v>127</v>
      </c>
      <c r="D43" s="1802" t="s">
        <v>128</v>
      </c>
      <c r="E43" s="1802" t="s">
        <v>46</v>
      </c>
      <c r="F43" s="1802"/>
      <c r="G43" s="1802" t="s">
        <v>1078</v>
      </c>
      <c r="H43" s="1802"/>
      <c r="I43" s="1802" t="s">
        <v>1077</v>
      </c>
      <c r="J43" s="1802"/>
      <c r="K43" s="1802" t="s">
        <v>1098</v>
      </c>
      <c r="L43" s="1802"/>
      <c r="M43" s="1802" t="s">
        <v>48</v>
      </c>
      <c r="N43" s="1802"/>
      <c r="O43" s="1802" t="s">
        <v>49</v>
      </c>
      <c r="P43" s="1802"/>
      <c r="Q43" s="1802" t="s">
        <v>1441</v>
      </c>
      <c r="R43" s="1802"/>
      <c r="S43" s="1802" t="s">
        <v>1065</v>
      </c>
      <c r="T43" s="1802"/>
      <c r="U43" s="1802" t="s">
        <v>1066</v>
      </c>
      <c r="V43" s="1802"/>
      <c r="W43" s="1802" t="s">
        <v>1067</v>
      </c>
      <c r="X43" s="1802"/>
      <c r="Y43" s="1802" t="s">
        <v>125</v>
      </c>
      <c r="Z43" s="1802"/>
      <c r="AA43" s="1802" t="s">
        <v>47</v>
      </c>
      <c r="AB43" s="1810"/>
    </row>
    <row r="44" spans="2:28" ht="15" customHeight="1">
      <c r="B44" s="1807"/>
      <c r="C44" s="1802"/>
      <c r="D44" s="1802"/>
      <c r="E44" s="1225" t="s">
        <v>127</v>
      </c>
      <c r="F44" s="1225" t="s">
        <v>128</v>
      </c>
      <c r="G44" s="1225" t="s">
        <v>127</v>
      </c>
      <c r="H44" s="1225" t="s">
        <v>128</v>
      </c>
      <c r="I44" s="1225" t="s">
        <v>127</v>
      </c>
      <c r="J44" s="1225" t="s">
        <v>128</v>
      </c>
      <c r="K44" s="1225" t="s">
        <v>127</v>
      </c>
      <c r="L44" s="1225" t="s">
        <v>128</v>
      </c>
      <c r="M44" s="1225" t="s">
        <v>127</v>
      </c>
      <c r="N44" s="1225" t="s">
        <v>128</v>
      </c>
      <c r="O44" s="1225" t="s">
        <v>127</v>
      </c>
      <c r="P44" s="1225" t="s">
        <v>128</v>
      </c>
      <c r="Q44" s="1225" t="s">
        <v>127</v>
      </c>
      <c r="R44" s="1225" t="s">
        <v>128</v>
      </c>
      <c r="S44" s="1225" t="s">
        <v>127</v>
      </c>
      <c r="T44" s="1225" t="s">
        <v>128</v>
      </c>
      <c r="U44" s="1225" t="s">
        <v>127</v>
      </c>
      <c r="V44" s="1225" t="s">
        <v>128</v>
      </c>
      <c r="W44" s="1225" t="s">
        <v>127</v>
      </c>
      <c r="X44" s="1225" t="s">
        <v>128</v>
      </c>
      <c r="Y44" s="1225" t="s">
        <v>127</v>
      </c>
      <c r="Z44" s="1225" t="s">
        <v>128</v>
      </c>
      <c r="AA44" s="1225" t="s">
        <v>127</v>
      </c>
      <c r="AB44" s="1226" t="s">
        <v>128</v>
      </c>
    </row>
    <row r="45" spans="2:28" ht="15" customHeight="1">
      <c r="B45" s="1097" t="s">
        <v>249</v>
      </c>
      <c r="C45" s="1098">
        <v>12</v>
      </c>
      <c r="D45" s="1099">
        <v>0.10619469026548672</v>
      </c>
      <c r="E45" s="1098">
        <v>3</v>
      </c>
      <c r="F45" s="1099">
        <v>0.15</v>
      </c>
      <c r="G45" s="1098">
        <v>2</v>
      </c>
      <c r="H45" s="1099">
        <v>0.10526315789473684</v>
      </c>
      <c r="I45" s="1098">
        <v>7</v>
      </c>
      <c r="J45" s="1099">
        <v>0.11666666666666665</v>
      </c>
      <c r="K45" s="1098">
        <v>0</v>
      </c>
      <c r="L45" s="1099">
        <v>0</v>
      </c>
      <c r="M45" s="1098">
        <v>3</v>
      </c>
      <c r="N45" s="1099">
        <v>0.15</v>
      </c>
      <c r="O45" s="1098">
        <v>4</v>
      </c>
      <c r="P45" s="1099">
        <v>9.5238095238095233E-2</v>
      </c>
      <c r="Q45" s="1098">
        <v>5</v>
      </c>
      <c r="R45" s="1099">
        <v>9.8039215686274522E-2</v>
      </c>
      <c r="S45" s="1098">
        <v>6</v>
      </c>
      <c r="T45" s="1099">
        <v>0.11320754716981134</v>
      </c>
      <c r="U45" s="1098">
        <v>5</v>
      </c>
      <c r="V45" s="1099">
        <v>0.19230769230769235</v>
      </c>
      <c r="W45" s="1098">
        <v>0</v>
      </c>
      <c r="X45" s="1099">
        <v>0</v>
      </c>
      <c r="Y45" s="1098">
        <v>1</v>
      </c>
      <c r="Z45" s="1099">
        <v>7.6923076923076927E-2</v>
      </c>
      <c r="AA45" s="1098">
        <v>0</v>
      </c>
      <c r="AB45" s="1100">
        <v>0</v>
      </c>
    </row>
    <row r="46" spans="2:28" ht="15" customHeight="1">
      <c r="B46" s="1064" t="s">
        <v>250</v>
      </c>
      <c r="C46" s="1085">
        <v>33</v>
      </c>
      <c r="D46" s="1086">
        <v>0.29203539823008851</v>
      </c>
      <c r="E46" s="1085">
        <v>7</v>
      </c>
      <c r="F46" s="1086">
        <v>0.35</v>
      </c>
      <c r="G46" s="1085">
        <v>2</v>
      </c>
      <c r="H46" s="1086">
        <v>0.10526315789473684</v>
      </c>
      <c r="I46" s="1085">
        <v>24</v>
      </c>
      <c r="J46" s="1086">
        <v>0.4</v>
      </c>
      <c r="K46" s="1085">
        <v>0</v>
      </c>
      <c r="L46" s="1086">
        <v>0</v>
      </c>
      <c r="M46" s="1085">
        <v>4</v>
      </c>
      <c r="N46" s="1086">
        <v>0.2</v>
      </c>
      <c r="O46" s="1085">
        <v>14</v>
      </c>
      <c r="P46" s="1086">
        <v>0.33333333333333326</v>
      </c>
      <c r="Q46" s="1085">
        <v>15</v>
      </c>
      <c r="R46" s="1086">
        <v>0.29411764705882354</v>
      </c>
      <c r="S46" s="1085">
        <v>14</v>
      </c>
      <c r="T46" s="1086">
        <v>0.26415094339622641</v>
      </c>
      <c r="U46" s="1085">
        <v>10</v>
      </c>
      <c r="V46" s="1086">
        <v>0.38461538461538469</v>
      </c>
      <c r="W46" s="1085">
        <v>4</v>
      </c>
      <c r="X46" s="1086">
        <v>0.26666666666666666</v>
      </c>
      <c r="Y46" s="1085">
        <v>2</v>
      </c>
      <c r="Z46" s="1086">
        <v>0.15384615384615385</v>
      </c>
      <c r="AA46" s="1085">
        <v>3</v>
      </c>
      <c r="AB46" s="1087">
        <v>0.5</v>
      </c>
    </row>
    <row r="47" spans="2:28" ht="15" customHeight="1">
      <c r="B47" s="1064" t="s">
        <v>251</v>
      </c>
      <c r="C47" s="1085">
        <v>31</v>
      </c>
      <c r="D47" s="1086">
        <v>0.27433628318584069</v>
      </c>
      <c r="E47" s="1085">
        <v>9</v>
      </c>
      <c r="F47" s="1086">
        <v>0.45</v>
      </c>
      <c r="G47" s="1085">
        <v>1</v>
      </c>
      <c r="H47" s="1086">
        <v>5.2631578947368418E-2</v>
      </c>
      <c r="I47" s="1085">
        <v>21</v>
      </c>
      <c r="J47" s="1086">
        <v>0.35</v>
      </c>
      <c r="K47" s="1085">
        <v>0</v>
      </c>
      <c r="L47" s="1086">
        <v>0</v>
      </c>
      <c r="M47" s="1085">
        <v>3</v>
      </c>
      <c r="N47" s="1086">
        <v>0.15</v>
      </c>
      <c r="O47" s="1085">
        <v>7</v>
      </c>
      <c r="P47" s="1086">
        <v>0.16666666666666663</v>
      </c>
      <c r="Q47" s="1085">
        <v>21</v>
      </c>
      <c r="R47" s="1086">
        <v>0.41176470588235292</v>
      </c>
      <c r="S47" s="1085">
        <v>12</v>
      </c>
      <c r="T47" s="1086">
        <v>0.22641509433962267</v>
      </c>
      <c r="U47" s="1085">
        <v>5</v>
      </c>
      <c r="V47" s="1086">
        <v>0.19230769230769235</v>
      </c>
      <c r="W47" s="1085">
        <v>4</v>
      </c>
      <c r="X47" s="1086">
        <v>0.26666666666666666</v>
      </c>
      <c r="Y47" s="1085">
        <v>7</v>
      </c>
      <c r="Z47" s="1086">
        <v>0.53846153846153844</v>
      </c>
      <c r="AA47" s="1085">
        <v>3</v>
      </c>
      <c r="AB47" s="1087">
        <v>0.5</v>
      </c>
    </row>
    <row r="48" spans="2:28" ht="15" customHeight="1">
      <c r="B48" s="1064" t="s">
        <v>231</v>
      </c>
      <c r="C48" s="1085">
        <v>6</v>
      </c>
      <c r="D48" s="1086">
        <v>5.3097345132743362E-2</v>
      </c>
      <c r="E48" s="1085">
        <v>1</v>
      </c>
      <c r="F48" s="1086">
        <v>0.05</v>
      </c>
      <c r="G48" s="1085">
        <v>0</v>
      </c>
      <c r="H48" s="1086">
        <v>0</v>
      </c>
      <c r="I48" s="1085">
        <v>5</v>
      </c>
      <c r="J48" s="1086">
        <v>8.3333333333333315E-2</v>
      </c>
      <c r="K48" s="1085">
        <v>0</v>
      </c>
      <c r="L48" s="1086">
        <v>0</v>
      </c>
      <c r="M48" s="1085">
        <v>2</v>
      </c>
      <c r="N48" s="1086">
        <v>0.1</v>
      </c>
      <c r="O48" s="1085">
        <v>4</v>
      </c>
      <c r="P48" s="1086">
        <v>9.5238095238095233E-2</v>
      </c>
      <c r="Q48" s="1085">
        <v>0</v>
      </c>
      <c r="R48" s="1086">
        <v>0</v>
      </c>
      <c r="S48" s="1085">
        <v>5</v>
      </c>
      <c r="T48" s="1086">
        <v>9.4339622641509441E-2</v>
      </c>
      <c r="U48" s="1085">
        <v>1</v>
      </c>
      <c r="V48" s="1086">
        <v>3.8461538461538464E-2</v>
      </c>
      <c r="W48" s="1085">
        <v>0</v>
      </c>
      <c r="X48" s="1086">
        <v>0</v>
      </c>
      <c r="Y48" s="1085">
        <v>0</v>
      </c>
      <c r="Z48" s="1086">
        <v>0</v>
      </c>
      <c r="AA48" s="1085">
        <v>0</v>
      </c>
      <c r="AB48" s="1087">
        <v>0</v>
      </c>
    </row>
    <row r="49" spans="2:28" ht="15" customHeight="1">
      <c r="B49" s="1064" t="s">
        <v>252</v>
      </c>
      <c r="C49" s="1085">
        <v>31</v>
      </c>
      <c r="D49" s="1086">
        <v>0.27433628318584069</v>
      </c>
      <c r="E49" s="1085">
        <v>0</v>
      </c>
      <c r="F49" s="1086">
        <v>0</v>
      </c>
      <c r="G49" s="1085">
        <v>14</v>
      </c>
      <c r="H49" s="1086">
        <v>0.73684210526315785</v>
      </c>
      <c r="I49" s="1085">
        <v>3</v>
      </c>
      <c r="J49" s="1086">
        <v>0.05</v>
      </c>
      <c r="K49" s="1085">
        <v>14</v>
      </c>
      <c r="L49" s="1086">
        <v>1</v>
      </c>
      <c r="M49" s="1085">
        <v>8</v>
      </c>
      <c r="N49" s="1086">
        <v>0.4</v>
      </c>
      <c r="O49" s="1085">
        <v>13</v>
      </c>
      <c r="P49" s="1086">
        <v>0.30952380952380953</v>
      </c>
      <c r="Q49" s="1085">
        <v>10</v>
      </c>
      <c r="R49" s="1086">
        <v>0.19607843137254904</v>
      </c>
      <c r="S49" s="1085">
        <v>16</v>
      </c>
      <c r="T49" s="1086">
        <v>0.30188679245283018</v>
      </c>
      <c r="U49" s="1085">
        <v>5</v>
      </c>
      <c r="V49" s="1086">
        <v>0.19230769230769235</v>
      </c>
      <c r="W49" s="1085">
        <v>7</v>
      </c>
      <c r="X49" s="1086">
        <v>0.46666666666666662</v>
      </c>
      <c r="Y49" s="1085">
        <v>3</v>
      </c>
      <c r="Z49" s="1086">
        <v>0.23076923076923075</v>
      </c>
      <c r="AA49" s="1085">
        <v>0</v>
      </c>
      <c r="AB49" s="1087">
        <v>0</v>
      </c>
    </row>
    <row r="50" spans="2:28" ht="15" customHeight="1" thickBot="1">
      <c r="B50" s="1088" t="s">
        <v>1269</v>
      </c>
      <c r="C50" s="1089">
        <v>113</v>
      </c>
      <c r="D50" s="1090">
        <v>1</v>
      </c>
      <c r="E50" s="1089">
        <v>20</v>
      </c>
      <c r="F50" s="1090">
        <v>1</v>
      </c>
      <c r="G50" s="1089">
        <v>19</v>
      </c>
      <c r="H50" s="1090">
        <v>1</v>
      </c>
      <c r="I50" s="1089">
        <v>60</v>
      </c>
      <c r="J50" s="1090">
        <v>1</v>
      </c>
      <c r="K50" s="1089">
        <v>14</v>
      </c>
      <c r="L50" s="1090">
        <v>1</v>
      </c>
      <c r="M50" s="1089">
        <v>20</v>
      </c>
      <c r="N50" s="1090">
        <v>1</v>
      </c>
      <c r="O50" s="1089">
        <v>42</v>
      </c>
      <c r="P50" s="1090">
        <v>1</v>
      </c>
      <c r="Q50" s="1089">
        <v>51</v>
      </c>
      <c r="R50" s="1090">
        <v>1</v>
      </c>
      <c r="S50" s="1089">
        <v>53</v>
      </c>
      <c r="T50" s="1090">
        <v>1</v>
      </c>
      <c r="U50" s="1089">
        <v>26</v>
      </c>
      <c r="V50" s="1090">
        <v>1</v>
      </c>
      <c r="W50" s="1089">
        <v>15</v>
      </c>
      <c r="X50" s="1090">
        <v>1</v>
      </c>
      <c r="Y50" s="1089">
        <v>13</v>
      </c>
      <c r="Z50" s="1090">
        <v>1</v>
      </c>
      <c r="AA50" s="1089">
        <v>6</v>
      </c>
      <c r="AB50" s="1091">
        <v>1</v>
      </c>
    </row>
    <row r="51" spans="2:28" ht="24.95" customHeight="1" thickTop="1">
      <c r="B51" s="1756" t="s">
        <v>1462</v>
      </c>
      <c r="C51" s="1756"/>
      <c r="D51" s="1756"/>
      <c r="E51" s="1756"/>
      <c r="F51" s="1756"/>
      <c r="G51" s="1756"/>
      <c r="H51" s="1756"/>
      <c r="I51" s="1756"/>
      <c r="J51" s="1756"/>
      <c r="K51" s="1756"/>
      <c r="L51" s="1756"/>
      <c r="M51" s="1756"/>
      <c r="N51" s="1756"/>
      <c r="O51" s="1756"/>
      <c r="P51" s="1756"/>
      <c r="Q51" s="1756"/>
      <c r="R51" s="1756"/>
      <c r="S51" s="1756"/>
      <c r="T51" s="1756"/>
      <c r="U51" s="1756"/>
      <c r="V51" s="1756"/>
      <c r="W51" s="1756"/>
      <c r="X51" s="1756"/>
      <c r="Y51" s="1756"/>
      <c r="Z51" s="1756"/>
      <c r="AA51" s="1756"/>
      <c r="AB51" s="1756"/>
    </row>
    <row r="52" spans="2:28">
      <c r="B52" s="1151"/>
    </row>
    <row r="53" spans="2:28" ht="60.95" customHeight="1" thickBot="1">
      <c r="B53" s="1804" t="s">
        <v>267</v>
      </c>
      <c r="C53" s="1804"/>
      <c r="D53" s="1804"/>
      <c r="E53" s="1804"/>
      <c r="F53" s="1804"/>
      <c r="G53" s="1804"/>
      <c r="H53" s="1804"/>
      <c r="I53" s="1804"/>
      <c r="J53" s="1804"/>
      <c r="K53" s="1804"/>
      <c r="L53" s="1804"/>
      <c r="M53" s="1804"/>
      <c r="N53" s="1804"/>
      <c r="O53" s="1804"/>
      <c r="P53" s="1804"/>
      <c r="Q53" s="1804"/>
      <c r="R53" s="1804"/>
      <c r="S53" s="1804"/>
      <c r="T53" s="1804"/>
      <c r="U53" s="1804"/>
      <c r="V53" s="1804"/>
      <c r="W53" s="1804"/>
      <c r="X53" s="1804"/>
      <c r="Y53" s="1804"/>
      <c r="Z53" s="1804"/>
      <c r="AA53" s="1804"/>
      <c r="AB53" s="1804"/>
    </row>
    <row r="54" spans="2:28" ht="15" customHeight="1" thickTop="1">
      <c r="B54" s="1805"/>
      <c r="C54" s="1808" t="s">
        <v>44</v>
      </c>
      <c r="D54" s="1808"/>
      <c r="E54" s="1808" t="s">
        <v>123</v>
      </c>
      <c r="F54" s="1808"/>
      <c r="G54" s="1808"/>
      <c r="H54" s="1808"/>
      <c r="I54" s="1808"/>
      <c r="J54" s="1808"/>
      <c r="K54" s="1808"/>
      <c r="L54" s="1808"/>
      <c r="M54" s="1808" t="s">
        <v>124</v>
      </c>
      <c r="N54" s="1808"/>
      <c r="O54" s="1808"/>
      <c r="P54" s="1808"/>
      <c r="Q54" s="1808"/>
      <c r="R54" s="1808"/>
      <c r="S54" s="1808" t="s">
        <v>45</v>
      </c>
      <c r="T54" s="1808"/>
      <c r="U54" s="1808"/>
      <c r="V54" s="1808"/>
      <c r="W54" s="1808"/>
      <c r="X54" s="1808"/>
      <c r="Y54" s="1808"/>
      <c r="Z54" s="1808"/>
      <c r="AA54" s="1808"/>
      <c r="AB54" s="1809"/>
    </row>
    <row r="55" spans="2:28" ht="41.25" customHeight="1">
      <c r="B55" s="1806"/>
      <c r="C55" s="1802" t="s">
        <v>127</v>
      </c>
      <c r="D55" s="1802" t="s">
        <v>128</v>
      </c>
      <c r="E55" s="1802" t="s">
        <v>46</v>
      </c>
      <c r="F55" s="1802"/>
      <c r="G55" s="1802" t="s">
        <v>1078</v>
      </c>
      <c r="H55" s="1802"/>
      <c r="I55" s="1802" t="s">
        <v>1077</v>
      </c>
      <c r="J55" s="1802"/>
      <c r="K55" s="1802" t="s">
        <v>1098</v>
      </c>
      <c r="L55" s="1802"/>
      <c r="M55" s="1802" t="s">
        <v>48</v>
      </c>
      <c r="N55" s="1802"/>
      <c r="O55" s="1802" t="s">
        <v>49</v>
      </c>
      <c r="P55" s="1802"/>
      <c r="Q55" s="1802" t="s">
        <v>1441</v>
      </c>
      <c r="R55" s="1802"/>
      <c r="S55" s="1802" t="s">
        <v>1065</v>
      </c>
      <c r="T55" s="1802"/>
      <c r="U55" s="1802" t="s">
        <v>1066</v>
      </c>
      <c r="V55" s="1802"/>
      <c r="W55" s="1802" t="s">
        <v>1067</v>
      </c>
      <c r="X55" s="1802"/>
      <c r="Y55" s="1802" t="s">
        <v>125</v>
      </c>
      <c r="Z55" s="1802"/>
      <c r="AA55" s="1802" t="s">
        <v>47</v>
      </c>
      <c r="AB55" s="1810"/>
    </row>
    <row r="56" spans="2:28" ht="15" customHeight="1">
      <c r="B56" s="1807"/>
      <c r="C56" s="1802"/>
      <c r="D56" s="1802"/>
      <c r="E56" s="1225" t="s">
        <v>127</v>
      </c>
      <c r="F56" s="1225" t="s">
        <v>128</v>
      </c>
      <c r="G56" s="1225" t="s">
        <v>127</v>
      </c>
      <c r="H56" s="1225" t="s">
        <v>128</v>
      </c>
      <c r="I56" s="1225" t="s">
        <v>127</v>
      </c>
      <c r="J56" s="1225" t="s">
        <v>128</v>
      </c>
      <c r="K56" s="1225" t="s">
        <v>127</v>
      </c>
      <c r="L56" s="1225" t="s">
        <v>128</v>
      </c>
      <c r="M56" s="1225" t="s">
        <v>127</v>
      </c>
      <c r="N56" s="1225" t="s">
        <v>128</v>
      </c>
      <c r="O56" s="1225" t="s">
        <v>127</v>
      </c>
      <c r="P56" s="1225" t="s">
        <v>128</v>
      </c>
      <c r="Q56" s="1225" t="s">
        <v>127</v>
      </c>
      <c r="R56" s="1225" t="s">
        <v>128</v>
      </c>
      <c r="S56" s="1225" t="s">
        <v>127</v>
      </c>
      <c r="T56" s="1225" t="s">
        <v>128</v>
      </c>
      <c r="U56" s="1225" t="s">
        <v>127</v>
      </c>
      <c r="V56" s="1225" t="s">
        <v>128</v>
      </c>
      <c r="W56" s="1225" t="s">
        <v>127</v>
      </c>
      <c r="X56" s="1225" t="s">
        <v>128</v>
      </c>
      <c r="Y56" s="1225" t="s">
        <v>127</v>
      </c>
      <c r="Z56" s="1225" t="s">
        <v>128</v>
      </c>
      <c r="AA56" s="1225" t="s">
        <v>127</v>
      </c>
      <c r="AB56" s="1226" t="s">
        <v>128</v>
      </c>
    </row>
    <row r="57" spans="2:28" ht="15" customHeight="1">
      <c r="B57" s="1097" t="s">
        <v>249</v>
      </c>
      <c r="C57" s="1098">
        <v>14</v>
      </c>
      <c r="D57" s="1099">
        <v>0.12389380530973451</v>
      </c>
      <c r="E57" s="1098">
        <v>1</v>
      </c>
      <c r="F57" s="1099">
        <v>0.05</v>
      </c>
      <c r="G57" s="1098">
        <v>1</v>
      </c>
      <c r="H57" s="1099">
        <v>5.2631578947368418E-2</v>
      </c>
      <c r="I57" s="1098">
        <v>12</v>
      </c>
      <c r="J57" s="1099">
        <v>0.2</v>
      </c>
      <c r="K57" s="1098">
        <v>0</v>
      </c>
      <c r="L57" s="1099">
        <v>0</v>
      </c>
      <c r="M57" s="1098">
        <v>0</v>
      </c>
      <c r="N57" s="1099">
        <v>0</v>
      </c>
      <c r="O57" s="1098">
        <v>10</v>
      </c>
      <c r="P57" s="1099">
        <v>0.23809523809523805</v>
      </c>
      <c r="Q57" s="1098">
        <v>4</v>
      </c>
      <c r="R57" s="1099">
        <v>7.8431372549019607E-2</v>
      </c>
      <c r="S57" s="1098">
        <v>5</v>
      </c>
      <c r="T57" s="1099">
        <v>9.4339622641509441E-2</v>
      </c>
      <c r="U57" s="1098">
        <v>5</v>
      </c>
      <c r="V57" s="1099">
        <v>0.19230769230769235</v>
      </c>
      <c r="W57" s="1098">
        <v>1</v>
      </c>
      <c r="X57" s="1099">
        <v>6.6666666666666666E-2</v>
      </c>
      <c r="Y57" s="1098">
        <v>2</v>
      </c>
      <c r="Z57" s="1099">
        <v>0.15384615384615385</v>
      </c>
      <c r="AA57" s="1098">
        <v>1</v>
      </c>
      <c r="AB57" s="1100">
        <v>0.16666666666666663</v>
      </c>
    </row>
    <row r="58" spans="2:28" ht="15" customHeight="1">
      <c r="B58" s="1064" t="s">
        <v>250</v>
      </c>
      <c r="C58" s="1085">
        <v>38</v>
      </c>
      <c r="D58" s="1086">
        <v>0.33628318584070799</v>
      </c>
      <c r="E58" s="1085">
        <v>6</v>
      </c>
      <c r="F58" s="1086">
        <v>0.3</v>
      </c>
      <c r="G58" s="1085">
        <v>4</v>
      </c>
      <c r="H58" s="1086">
        <v>0.21052631578947367</v>
      </c>
      <c r="I58" s="1085">
        <v>28</v>
      </c>
      <c r="J58" s="1086">
        <v>0.46666666666666662</v>
      </c>
      <c r="K58" s="1085">
        <v>0</v>
      </c>
      <c r="L58" s="1086">
        <v>0</v>
      </c>
      <c r="M58" s="1085">
        <v>6</v>
      </c>
      <c r="N58" s="1086">
        <v>0.3</v>
      </c>
      <c r="O58" s="1085">
        <v>10</v>
      </c>
      <c r="P58" s="1086">
        <v>0.23809523809523805</v>
      </c>
      <c r="Q58" s="1085">
        <v>22</v>
      </c>
      <c r="R58" s="1086">
        <v>0.43137254901960786</v>
      </c>
      <c r="S58" s="1085">
        <v>17</v>
      </c>
      <c r="T58" s="1086">
        <v>0.32075471698113206</v>
      </c>
      <c r="U58" s="1085">
        <v>9</v>
      </c>
      <c r="V58" s="1086">
        <v>0.34615384615384615</v>
      </c>
      <c r="W58" s="1085">
        <v>5</v>
      </c>
      <c r="X58" s="1086">
        <v>0.33333333333333326</v>
      </c>
      <c r="Y58" s="1085">
        <v>4</v>
      </c>
      <c r="Z58" s="1086">
        <v>0.30769230769230771</v>
      </c>
      <c r="AA58" s="1085">
        <v>3</v>
      </c>
      <c r="AB58" s="1087">
        <v>0.5</v>
      </c>
    </row>
    <row r="59" spans="2:28" ht="15" customHeight="1">
      <c r="B59" s="1064" t="s">
        <v>251</v>
      </c>
      <c r="C59" s="1085">
        <v>26</v>
      </c>
      <c r="D59" s="1086">
        <v>0.23008849557522124</v>
      </c>
      <c r="E59" s="1085">
        <v>11</v>
      </c>
      <c r="F59" s="1086">
        <v>0.55000000000000004</v>
      </c>
      <c r="G59" s="1085">
        <v>0</v>
      </c>
      <c r="H59" s="1086">
        <v>0</v>
      </c>
      <c r="I59" s="1085">
        <v>15</v>
      </c>
      <c r="J59" s="1086">
        <v>0.25</v>
      </c>
      <c r="K59" s="1085">
        <v>0</v>
      </c>
      <c r="L59" s="1086">
        <v>0</v>
      </c>
      <c r="M59" s="1085">
        <v>5</v>
      </c>
      <c r="N59" s="1086">
        <v>0.25</v>
      </c>
      <c r="O59" s="1085">
        <v>7</v>
      </c>
      <c r="P59" s="1086">
        <v>0.16666666666666663</v>
      </c>
      <c r="Q59" s="1085">
        <v>14</v>
      </c>
      <c r="R59" s="1086">
        <v>0.27450980392156865</v>
      </c>
      <c r="S59" s="1085">
        <v>13</v>
      </c>
      <c r="T59" s="1086">
        <v>0.24528301886792453</v>
      </c>
      <c r="U59" s="1085">
        <v>6</v>
      </c>
      <c r="V59" s="1086">
        <v>0.23076923076923075</v>
      </c>
      <c r="W59" s="1085">
        <v>1</v>
      </c>
      <c r="X59" s="1086">
        <v>6.6666666666666666E-2</v>
      </c>
      <c r="Y59" s="1085">
        <v>4</v>
      </c>
      <c r="Z59" s="1086">
        <v>0.30769230769230771</v>
      </c>
      <c r="AA59" s="1085">
        <v>2</v>
      </c>
      <c r="AB59" s="1087">
        <v>0.33333333333333326</v>
      </c>
    </row>
    <row r="60" spans="2:28" ht="15" customHeight="1">
      <c r="B60" s="1064" t="s">
        <v>231</v>
      </c>
      <c r="C60" s="1085">
        <v>4</v>
      </c>
      <c r="D60" s="1086">
        <v>3.5398230088495575E-2</v>
      </c>
      <c r="E60" s="1085">
        <v>2</v>
      </c>
      <c r="F60" s="1086">
        <v>0.1</v>
      </c>
      <c r="G60" s="1085">
        <v>0</v>
      </c>
      <c r="H60" s="1086">
        <v>0</v>
      </c>
      <c r="I60" s="1085">
        <v>2</v>
      </c>
      <c r="J60" s="1086">
        <v>3.3333333333333333E-2</v>
      </c>
      <c r="K60" s="1085">
        <v>0</v>
      </c>
      <c r="L60" s="1086">
        <v>0</v>
      </c>
      <c r="M60" s="1085">
        <v>1</v>
      </c>
      <c r="N60" s="1086">
        <v>0.05</v>
      </c>
      <c r="O60" s="1085">
        <v>2</v>
      </c>
      <c r="P60" s="1086">
        <v>4.7619047619047616E-2</v>
      </c>
      <c r="Q60" s="1085">
        <v>1</v>
      </c>
      <c r="R60" s="1086">
        <v>1.9607843137254902E-2</v>
      </c>
      <c r="S60" s="1085">
        <v>2</v>
      </c>
      <c r="T60" s="1086">
        <v>3.7735849056603772E-2</v>
      </c>
      <c r="U60" s="1085">
        <v>1</v>
      </c>
      <c r="V60" s="1086">
        <v>3.8461538461538464E-2</v>
      </c>
      <c r="W60" s="1085">
        <v>1</v>
      </c>
      <c r="X60" s="1086">
        <v>6.6666666666666666E-2</v>
      </c>
      <c r="Y60" s="1085">
        <v>0</v>
      </c>
      <c r="Z60" s="1086">
        <v>0</v>
      </c>
      <c r="AA60" s="1085">
        <v>0</v>
      </c>
      <c r="AB60" s="1087">
        <v>0</v>
      </c>
    </row>
    <row r="61" spans="2:28" ht="15" customHeight="1">
      <c r="B61" s="1064" t="s">
        <v>252</v>
      </c>
      <c r="C61" s="1085">
        <v>31</v>
      </c>
      <c r="D61" s="1086">
        <v>0.27433628318584069</v>
      </c>
      <c r="E61" s="1085">
        <v>0</v>
      </c>
      <c r="F61" s="1086">
        <v>0</v>
      </c>
      <c r="G61" s="1085">
        <v>14</v>
      </c>
      <c r="H61" s="1086">
        <v>0.73684210526315785</v>
      </c>
      <c r="I61" s="1085">
        <v>3</v>
      </c>
      <c r="J61" s="1086">
        <v>0.05</v>
      </c>
      <c r="K61" s="1085">
        <v>14</v>
      </c>
      <c r="L61" s="1086">
        <v>1</v>
      </c>
      <c r="M61" s="1085">
        <v>8</v>
      </c>
      <c r="N61" s="1086">
        <v>0.4</v>
      </c>
      <c r="O61" s="1085">
        <v>13</v>
      </c>
      <c r="P61" s="1086">
        <v>0.30952380952380953</v>
      </c>
      <c r="Q61" s="1085">
        <v>10</v>
      </c>
      <c r="R61" s="1086">
        <v>0.19607843137254904</v>
      </c>
      <c r="S61" s="1085">
        <v>16</v>
      </c>
      <c r="T61" s="1086">
        <v>0.30188679245283018</v>
      </c>
      <c r="U61" s="1085">
        <v>5</v>
      </c>
      <c r="V61" s="1086">
        <v>0.19230769230769235</v>
      </c>
      <c r="W61" s="1085">
        <v>7</v>
      </c>
      <c r="X61" s="1086">
        <v>0.46666666666666662</v>
      </c>
      <c r="Y61" s="1085">
        <v>3</v>
      </c>
      <c r="Z61" s="1086">
        <v>0.23076923076923075</v>
      </c>
      <c r="AA61" s="1085">
        <v>0</v>
      </c>
      <c r="AB61" s="1087">
        <v>0</v>
      </c>
    </row>
    <row r="62" spans="2:28" ht="15" customHeight="1" thickBot="1">
      <c r="B62" s="1088" t="s">
        <v>1269</v>
      </c>
      <c r="C62" s="1089">
        <v>113</v>
      </c>
      <c r="D62" s="1090">
        <v>1</v>
      </c>
      <c r="E62" s="1089">
        <v>20</v>
      </c>
      <c r="F62" s="1090">
        <v>1</v>
      </c>
      <c r="G62" s="1089">
        <v>19</v>
      </c>
      <c r="H62" s="1090">
        <v>1</v>
      </c>
      <c r="I62" s="1089">
        <v>60</v>
      </c>
      <c r="J62" s="1090">
        <v>1</v>
      </c>
      <c r="K62" s="1089">
        <v>14</v>
      </c>
      <c r="L62" s="1090">
        <v>1</v>
      </c>
      <c r="M62" s="1089">
        <v>20</v>
      </c>
      <c r="N62" s="1090">
        <v>1</v>
      </c>
      <c r="O62" s="1089">
        <v>42</v>
      </c>
      <c r="P62" s="1090">
        <v>1</v>
      </c>
      <c r="Q62" s="1089">
        <v>51</v>
      </c>
      <c r="R62" s="1090">
        <v>1</v>
      </c>
      <c r="S62" s="1089">
        <v>53</v>
      </c>
      <c r="T62" s="1090">
        <v>1</v>
      </c>
      <c r="U62" s="1089">
        <v>26</v>
      </c>
      <c r="V62" s="1090">
        <v>1</v>
      </c>
      <c r="W62" s="1089">
        <v>15</v>
      </c>
      <c r="X62" s="1090">
        <v>1</v>
      </c>
      <c r="Y62" s="1089">
        <v>13</v>
      </c>
      <c r="Z62" s="1090">
        <v>1</v>
      </c>
      <c r="AA62" s="1089">
        <v>6</v>
      </c>
      <c r="AB62" s="1091">
        <v>1</v>
      </c>
    </row>
    <row r="63" spans="2:28" ht="24.95" customHeight="1" thickTop="1">
      <c r="B63" s="1756" t="s">
        <v>1462</v>
      </c>
      <c r="C63" s="1756"/>
      <c r="D63" s="1756"/>
      <c r="E63" s="1756"/>
      <c r="F63" s="1756"/>
      <c r="G63" s="1756"/>
      <c r="H63" s="1756"/>
      <c r="I63" s="1756"/>
      <c r="J63" s="1756"/>
      <c r="K63" s="1756"/>
      <c r="L63" s="1756"/>
      <c r="M63" s="1756"/>
      <c r="N63" s="1756"/>
      <c r="O63" s="1756"/>
      <c r="P63" s="1756"/>
      <c r="Q63" s="1756"/>
      <c r="R63" s="1756"/>
      <c r="S63" s="1756"/>
      <c r="T63" s="1756"/>
      <c r="U63" s="1756"/>
      <c r="V63" s="1756"/>
      <c r="W63" s="1756"/>
      <c r="X63" s="1756"/>
      <c r="Y63" s="1756"/>
      <c r="Z63" s="1756"/>
      <c r="AA63" s="1756"/>
      <c r="AB63" s="1756"/>
    </row>
    <row r="64" spans="2:28">
      <c r="B64" s="1151"/>
    </row>
    <row r="65" spans="2:28" ht="60.95" customHeight="1" thickBot="1">
      <c r="B65" s="1804" t="s">
        <v>268</v>
      </c>
      <c r="C65" s="1804"/>
      <c r="D65" s="1804"/>
      <c r="E65" s="1804"/>
      <c r="F65" s="1804"/>
      <c r="G65" s="1804"/>
      <c r="H65" s="1804"/>
      <c r="I65" s="1804"/>
      <c r="J65" s="1804"/>
      <c r="K65" s="1804"/>
      <c r="L65" s="1804"/>
      <c r="M65" s="1804"/>
      <c r="N65" s="1804"/>
      <c r="O65" s="1804"/>
      <c r="P65" s="1804"/>
      <c r="Q65" s="1804"/>
      <c r="R65" s="1804"/>
      <c r="S65" s="1804"/>
      <c r="T65" s="1804"/>
      <c r="U65" s="1804"/>
      <c r="V65" s="1804"/>
      <c r="W65" s="1804"/>
      <c r="X65" s="1804"/>
      <c r="Y65" s="1804"/>
      <c r="Z65" s="1804"/>
      <c r="AA65" s="1804"/>
      <c r="AB65" s="1804"/>
    </row>
    <row r="66" spans="2:28" ht="15" customHeight="1" thickTop="1">
      <c r="B66" s="1805"/>
      <c r="C66" s="1808" t="s">
        <v>44</v>
      </c>
      <c r="D66" s="1808"/>
      <c r="E66" s="1808" t="s">
        <v>123</v>
      </c>
      <c r="F66" s="1808"/>
      <c r="G66" s="1808"/>
      <c r="H66" s="1808"/>
      <c r="I66" s="1808"/>
      <c r="J66" s="1808"/>
      <c r="K66" s="1808"/>
      <c r="L66" s="1808"/>
      <c r="M66" s="1808" t="s">
        <v>124</v>
      </c>
      <c r="N66" s="1808"/>
      <c r="O66" s="1808"/>
      <c r="P66" s="1808"/>
      <c r="Q66" s="1808"/>
      <c r="R66" s="1808"/>
      <c r="S66" s="1808" t="s">
        <v>45</v>
      </c>
      <c r="T66" s="1808"/>
      <c r="U66" s="1808"/>
      <c r="V66" s="1808"/>
      <c r="W66" s="1808"/>
      <c r="X66" s="1808"/>
      <c r="Y66" s="1808"/>
      <c r="Z66" s="1808"/>
      <c r="AA66" s="1808"/>
      <c r="AB66" s="1809"/>
    </row>
    <row r="67" spans="2:28" ht="41.25" customHeight="1">
      <c r="B67" s="1806"/>
      <c r="C67" s="1802" t="s">
        <v>127</v>
      </c>
      <c r="D67" s="1802" t="s">
        <v>128</v>
      </c>
      <c r="E67" s="1802" t="s">
        <v>46</v>
      </c>
      <c r="F67" s="1802"/>
      <c r="G67" s="1802" t="s">
        <v>1078</v>
      </c>
      <c r="H67" s="1802"/>
      <c r="I67" s="1802" t="s">
        <v>1077</v>
      </c>
      <c r="J67" s="1802"/>
      <c r="K67" s="1802" t="s">
        <v>1098</v>
      </c>
      <c r="L67" s="1802"/>
      <c r="M67" s="1802" t="s">
        <v>48</v>
      </c>
      <c r="N67" s="1802"/>
      <c r="O67" s="1802" t="s">
        <v>49</v>
      </c>
      <c r="P67" s="1802"/>
      <c r="Q67" s="1802" t="s">
        <v>1441</v>
      </c>
      <c r="R67" s="1802"/>
      <c r="S67" s="1802" t="s">
        <v>1065</v>
      </c>
      <c r="T67" s="1802"/>
      <c r="U67" s="1802" t="s">
        <v>1066</v>
      </c>
      <c r="V67" s="1802"/>
      <c r="W67" s="1802" t="s">
        <v>1067</v>
      </c>
      <c r="X67" s="1802"/>
      <c r="Y67" s="1802" t="s">
        <v>125</v>
      </c>
      <c r="Z67" s="1802"/>
      <c r="AA67" s="1802" t="s">
        <v>47</v>
      </c>
      <c r="AB67" s="1810"/>
    </row>
    <row r="68" spans="2:28" ht="15" customHeight="1">
      <c r="B68" s="1807"/>
      <c r="C68" s="1802"/>
      <c r="D68" s="1802"/>
      <c r="E68" s="1225" t="s">
        <v>127</v>
      </c>
      <c r="F68" s="1225" t="s">
        <v>128</v>
      </c>
      <c r="G68" s="1225" t="s">
        <v>127</v>
      </c>
      <c r="H68" s="1225" t="s">
        <v>128</v>
      </c>
      <c r="I68" s="1225" t="s">
        <v>127</v>
      </c>
      <c r="J68" s="1225" t="s">
        <v>128</v>
      </c>
      <c r="K68" s="1225" t="s">
        <v>127</v>
      </c>
      <c r="L68" s="1225" t="s">
        <v>128</v>
      </c>
      <c r="M68" s="1225" t="s">
        <v>127</v>
      </c>
      <c r="N68" s="1225" t="s">
        <v>128</v>
      </c>
      <c r="O68" s="1225" t="s">
        <v>127</v>
      </c>
      <c r="P68" s="1225" t="s">
        <v>128</v>
      </c>
      <c r="Q68" s="1225" t="s">
        <v>127</v>
      </c>
      <c r="R68" s="1225" t="s">
        <v>128</v>
      </c>
      <c r="S68" s="1225" t="s">
        <v>127</v>
      </c>
      <c r="T68" s="1225" t="s">
        <v>128</v>
      </c>
      <c r="U68" s="1225" t="s">
        <v>127</v>
      </c>
      <c r="V68" s="1225" t="s">
        <v>128</v>
      </c>
      <c r="W68" s="1225" t="s">
        <v>127</v>
      </c>
      <c r="X68" s="1225" t="s">
        <v>128</v>
      </c>
      <c r="Y68" s="1225" t="s">
        <v>127</v>
      </c>
      <c r="Z68" s="1225" t="s">
        <v>128</v>
      </c>
      <c r="AA68" s="1225" t="s">
        <v>127</v>
      </c>
      <c r="AB68" s="1226" t="s">
        <v>128</v>
      </c>
    </row>
    <row r="69" spans="2:28" ht="15" customHeight="1">
      <c r="B69" s="1097" t="s">
        <v>249</v>
      </c>
      <c r="C69" s="1098">
        <v>3</v>
      </c>
      <c r="D69" s="1099">
        <v>2.6548672566371681E-2</v>
      </c>
      <c r="E69" s="1098">
        <v>0</v>
      </c>
      <c r="F69" s="1099">
        <v>0</v>
      </c>
      <c r="G69" s="1098">
        <v>1</v>
      </c>
      <c r="H69" s="1099">
        <v>5.2631578947368418E-2</v>
      </c>
      <c r="I69" s="1098">
        <v>2</v>
      </c>
      <c r="J69" s="1099">
        <v>3.3333333333333333E-2</v>
      </c>
      <c r="K69" s="1098">
        <v>0</v>
      </c>
      <c r="L69" s="1099">
        <v>0</v>
      </c>
      <c r="M69" s="1098">
        <v>1</v>
      </c>
      <c r="N69" s="1099">
        <v>0.05</v>
      </c>
      <c r="O69" s="1098">
        <v>1</v>
      </c>
      <c r="P69" s="1099">
        <v>2.3809523809523808E-2</v>
      </c>
      <c r="Q69" s="1098">
        <v>1</v>
      </c>
      <c r="R69" s="1099">
        <v>1.9607843137254902E-2</v>
      </c>
      <c r="S69" s="1098">
        <v>2</v>
      </c>
      <c r="T69" s="1099">
        <v>3.7735849056603772E-2</v>
      </c>
      <c r="U69" s="1098">
        <v>1</v>
      </c>
      <c r="V69" s="1099">
        <v>3.8461538461538464E-2</v>
      </c>
      <c r="W69" s="1098">
        <v>0</v>
      </c>
      <c r="X69" s="1099">
        <v>0</v>
      </c>
      <c r="Y69" s="1098">
        <v>0</v>
      </c>
      <c r="Z69" s="1099">
        <v>0</v>
      </c>
      <c r="AA69" s="1098">
        <v>0</v>
      </c>
      <c r="AB69" s="1100">
        <v>0</v>
      </c>
    </row>
    <row r="70" spans="2:28" ht="15" customHeight="1">
      <c r="B70" s="1064" t="s">
        <v>250</v>
      </c>
      <c r="C70" s="1085">
        <v>34</v>
      </c>
      <c r="D70" s="1086">
        <v>0.30088495575221241</v>
      </c>
      <c r="E70" s="1085">
        <v>7</v>
      </c>
      <c r="F70" s="1086">
        <v>0.35</v>
      </c>
      <c r="G70" s="1085">
        <v>3</v>
      </c>
      <c r="H70" s="1086">
        <v>0.15789473684210525</v>
      </c>
      <c r="I70" s="1085">
        <v>24</v>
      </c>
      <c r="J70" s="1086">
        <v>0.4</v>
      </c>
      <c r="K70" s="1085">
        <v>0</v>
      </c>
      <c r="L70" s="1086">
        <v>0</v>
      </c>
      <c r="M70" s="1085">
        <v>7</v>
      </c>
      <c r="N70" s="1086">
        <v>0.35</v>
      </c>
      <c r="O70" s="1085">
        <v>10</v>
      </c>
      <c r="P70" s="1086">
        <v>0.23809523809523805</v>
      </c>
      <c r="Q70" s="1085">
        <v>17</v>
      </c>
      <c r="R70" s="1086">
        <v>0.33333333333333326</v>
      </c>
      <c r="S70" s="1085">
        <v>14</v>
      </c>
      <c r="T70" s="1086">
        <v>0.26415094339622641</v>
      </c>
      <c r="U70" s="1085">
        <v>12</v>
      </c>
      <c r="V70" s="1086">
        <v>0.46153846153846151</v>
      </c>
      <c r="W70" s="1085">
        <v>3</v>
      </c>
      <c r="X70" s="1086">
        <v>0.2</v>
      </c>
      <c r="Y70" s="1085">
        <v>5</v>
      </c>
      <c r="Z70" s="1086">
        <v>0.38461538461538469</v>
      </c>
      <c r="AA70" s="1085">
        <v>0</v>
      </c>
      <c r="AB70" s="1087">
        <v>0</v>
      </c>
    </row>
    <row r="71" spans="2:28" ht="15" customHeight="1">
      <c r="B71" s="1064" t="s">
        <v>251</v>
      </c>
      <c r="C71" s="1085">
        <v>42</v>
      </c>
      <c r="D71" s="1086">
        <v>0.37168141592920356</v>
      </c>
      <c r="E71" s="1085">
        <v>13</v>
      </c>
      <c r="F71" s="1086">
        <v>0.65</v>
      </c>
      <c r="G71" s="1085">
        <v>1</v>
      </c>
      <c r="H71" s="1086">
        <v>5.2631578947368418E-2</v>
      </c>
      <c r="I71" s="1085">
        <v>28</v>
      </c>
      <c r="J71" s="1086">
        <v>0.46666666666666662</v>
      </c>
      <c r="K71" s="1085">
        <v>0</v>
      </c>
      <c r="L71" s="1086">
        <v>0</v>
      </c>
      <c r="M71" s="1085">
        <v>4</v>
      </c>
      <c r="N71" s="1086">
        <v>0.2</v>
      </c>
      <c r="O71" s="1085">
        <v>15</v>
      </c>
      <c r="P71" s="1086">
        <v>0.35714285714285715</v>
      </c>
      <c r="Q71" s="1085">
        <v>23</v>
      </c>
      <c r="R71" s="1086">
        <v>0.45098039215686275</v>
      </c>
      <c r="S71" s="1085">
        <v>20</v>
      </c>
      <c r="T71" s="1086">
        <v>0.37735849056603776</v>
      </c>
      <c r="U71" s="1085">
        <v>7</v>
      </c>
      <c r="V71" s="1086">
        <v>0.26923076923076922</v>
      </c>
      <c r="W71" s="1085">
        <v>4</v>
      </c>
      <c r="X71" s="1086">
        <v>0.26666666666666666</v>
      </c>
      <c r="Y71" s="1085">
        <v>5</v>
      </c>
      <c r="Z71" s="1086">
        <v>0.38461538461538469</v>
      </c>
      <c r="AA71" s="1085">
        <v>6</v>
      </c>
      <c r="AB71" s="1087">
        <v>1</v>
      </c>
    </row>
    <row r="72" spans="2:28" ht="15" customHeight="1">
      <c r="B72" s="1064" t="s">
        <v>231</v>
      </c>
      <c r="C72" s="1085">
        <v>3</v>
      </c>
      <c r="D72" s="1086">
        <v>2.6548672566371681E-2</v>
      </c>
      <c r="E72" s="1085">
        <v>0</v>
      </c>
      <c r="F72" s="1086">
        <v>0</v>
      </c>
      <c r="G72" s="1085">
        <v>0</v>
      </c>
      <c r="H72" s="1086">
        <v>0</v>
      </c>
      <c r="I72" s="1085">
        <v>3</v>
      </c>
      <c r="J72" s="1086">
        <v>0.05</v>
      </c>
      <c r="K72" s="1085">
        <v>0</v>
      </c>
      <c r="L72" s="1086">
        <v>0</v>
      </c>
      <c r="M72" s="1085">
        <v>0</v>
      </c>
      <c r="N72" s="1086">
        <v>0</v>
      </c>
      <c r="O72" s="1085">
        <v>3</v>
      </c>
      <c r="P72" s="1086">
        <v>7.1428571428571425E-2</v>
      </c>
      <c r="Q72" s="1085">
        <v>0</v>
      </c>
      <c r="R72" s="1086">
        <v>0</v>
      </c>
      <c r="S72" s="1085">
        <v>1</v>
      </c>
      <c r="T72" s="1086">
        <v>1.8867924528301886E-2</v>
      </c>
      <c r="U72" s="1085">
        <v>1</v>
      </c>
      <c r="V72" s="1086">
        <v>3.8461538461538464E-2</v>
      </c>
      <c r="W72" s="1085">
        <v>1</v>
      </c>
      <c r="X72" s="1086">
        <v>6.6666666666666666E-2</v>
      </c>
      <c r="Y72" s="1085">
        <v>0</v>
      </c>
      <c r="Z72" s="1086">
        <v>0</v>
      </c>
      <c r="AA72" s="1085">
        <v>0</v>
      </c>
      <c r="AB72" s="1087">
        <v>0</v>
      </c>
    </row>
    <row r="73" spans="2:28" ht="15" customHeight="1">
      <c r="B73" s="1064" t="s">
        <v>252</v>
      </c>
      <c r="C73" s="1085">
        <v>31</v>
      </c>
      <c r="D73" s="1086">
        <v>0.27433628318584069</v>
      </c>
      <c r="E73" s="1085">
        <v>0</v>
      </c>
      <c r="F73" s="1086">
        <v>0</v>
      </c>
      <c r="G73" s="1085">
        <v>14</v>
      </c>
      <c r="H73" s="1086">
        <v>0.73684210526315785</v>
      </c>
      <c r="I73" s="1085">
        <v>3</v>
      </c>
      <c r="J73" s="1086">
        <v>0.05</v>
      </c>
      <c r="K73" s="1085">
        <v>14</v>
      </c>
      <c r="L73" s="1086">
        <v>1</v>
      </c>
      <c r="M73" s="1085">
        <v>8</v>
      </c>
      <c r="N73" s="1086">
        <v>0.4</v>
      </c>
      <c r="O73" s="1085">
        <v>13</v>
      </c>
      <c r="P73" s="1086">
        <v>0.30952380952380953</v>
      </c>
      <c r="Q73" s="1085">
        <v>10</v>
      </c>
      <c r="R73" s="1086">
        <v>0.19607843137254904</v>
      </c>
      <c r="S73" s="1085">
        <v>16</v>
      </c>
      <c r="T73" s="1086">
        <v>0.30188679245283018</v>
      </c>
      <c r="U73" s="1085">
        <v>5</v>
      </c>
      <c r="V73" s="1086">
        <v>0.19230769230769235</v>
      </c>
      <c r="W73" s="1085">
        <v>7</v>
      </c>
      <c r="X73" s="1086">
        <v>0.46666666666666662</v>
      </c>
      <c r="Y73" s="1085">
        <v>3</v>
      </c>
      <c r="Z73" s="1086">
        <v>0.23076923076923075</v>
      </c>
      <c r="AA73" s="1085">
        <v>0</v>
      </c>
      <c r="AB73" s="1087">
        <v>0</v>
      </c>
    </row>
    <row r="74" spans="2:28" ht="15" customHeight="1" thickBot="1">
      <c r="B74" s="1088" t="s">
        <v>1269</v>
      </c>
      <c r="C74" s="1089">
        <v>113</v>
      </c>
      <c r="D74" s="1090">
        <v>1</v>
      </c>
      <c r="E74" s="1089">
        <v>20</v>
      </c>
      <c r="F74" s="1090">
        <v>1</v>
      </c>
      <c r="G74" s="1089">
        <v>19</v>
      </c>
      <c r="H74" s="1090">
        <v>1</v>
      </c>
      <c r="I74" s="1089">
        <v>60</v>
      </c>
      <c r="J74" s="1090">
        <v>1</v>
      </c>
      <c r="K74" s="1089">
        <v>14</v>
      </c>
      <c r="L74" s="1090">
        <v>1</v>
      </c>
      <c r="M74" s="1089">
        <v>20</v>
      </c>
      <c r="N74" s="1090">
        <v>1</v>
      </c>
      <c r="O74" s="1089">
        <v>42</v>
      </c>
      <c r="P74" s="1090">
        <v>1</v>
      </c>
      <c r="Q74" s="1089">
        <v>51</v>
      </c>
      <c r="R74" s="1090">
        <v>1</v>
      </c>
      <c r="S74" s="1089">
        <v>53</v>
      </c>
      <c r="T74" s="1090">
        <v>1</v>
      </c>
      <c r="U74" s="1089">
        <v>26</v>
      </c>
      <c r="V74" s="1090">
        <v>1</v>
      </c>
      <c r="W74" s="1089">
        <v>15</v>
      </c>
      <c r="X74" s="1090">
        <v>1</v>
      </c>
      <c r="Y74" s="1089">
        <v>13</v>
      </c>
      <c r="Z74" s="1090">
        <v>1</v>
      </c>
      <c r="AA74" s="1089">
        <v>6</v>
      </c>
      <c r="AB74" s="1091">
        <v>1</v>
      </c>
    </row>
    <row r="75" spans="2:28" ht="24.95" customHeight="1" thickTop="1">
      <c r="B75" s="1756" t="s">
        <v>1462</v>
      </c>
      <c r="C75" s="1756"/>
      <c r="D75" s="1756"/>
      <c r="E75" s="1756"/>
      <c r="F75" s="1756"/>
      <c r="G75" s="1756"/>
      <c r="H75" s="1756"/>
      <c r="I75" s="1756"/>
      <c r="J75" s="1756"/>
      <c r="K75" s="1756"/>
      <c r="L75" s="1756"/>
      <c r="M75" s="1756"/>
      <c r="N75" s="1756"/>
      <c r="O75" s="1756"/>
      <c r="P75" s="1756"/>
      <c r="Q75" s="1756"/>
      <c r="R75" s="1756"/>
      <c r="S75" s="1756"/>
      <c r="T75" s="1756"/>
      <c r="U75" s="1756"/>
      <c r="V75" s="1756"/>
      <c r="W75" s="1756"/>
      <c r="X75" s="1756"/>
      <c r="Y75" s="1756"/>
      <c r="Z75" s="1756"/>
      <c r="AA75" s="1756"/>
      <c r="AB75" s="1756"/>
    </row>
    <row r="76" spans="2:28">
      <c r="B76" s="1151"/>
    </row>
    <row r="77" spans="2:28" ht="60.95" customHeight="1" thickBot="1">
      <c r="B77" s="1804" t="s">
        <v>269</v>
      </c>
      <c r="C77" s="1804"/>
      <c r="D77" s="1804"/>
      <c r="E77" s="1804"/>
      <c r="F77" s="1804"/>
      <c r="G77" s="1804"/>
      <c r="H77" s="1804"/>
      <c r="I77" s="1804"/>
      <c r="J77" s="1804"/>
      <c r="K77" s="1804"/>
      <c r="L77" s="1804"/>
      <c r="M77" s="1804"/>
      <c r="N77" s="1804"/>
      <c r="O77" s="1804"/>
      <c r="P77" s="1804"/>
      <c r="Q77" s="1804"/>
      <c r="R77" s="1804"/>
      <c r="S77" s="1804"/>
      <c r="T77" s="1804"/>
      <c r="U77" s="1804"/>
      <c r="V77" s="1804"/>
      <c r="W77" s="1804"/>
      <c r="X77" s="1804"/>
      <c r="Y77" s="1804"/>
      <c r="Z77" s="1804"/>
      <c r="AA77" s="1804"/>
      <c r="AB77" s="1804"/>
    </row>
    <row r="78" spans="2:28" ht="15" customHeight="1" thickTop="1">
      <c r="B78" s="1805"/>
      <c r="C78" s="1808" t="s">
        <v>44</v>
      </c>
      <c r="D78" s="1808"/>
      <c r="E78" s="1808" t="s">
        <v>123</v>
      </c>
      <c r="F78" s="1808"/>
      <c r="G78" s="1808"/>
      <c r="H78" s="1808"/>
      <c r="I78" s="1808"/>
      <c r="J78" s="1808"/>
      <c r="K78" s="1808"/>
      <c r="L78" s="1808"/>
      <c r="M78" s="1808" t="s">
        <v>124</v>
      </c>
      <c r="N78" s="1808"/>
      <c r="O78" s="1808"/>
      <c r="P78" s="1808"/>
      <c r="Q78" s="1808"/>
      <c r="R78" s="1808"/>
      <c r="S78" s="1808" t="s">
        <v>45</v>
      </c>
      <c r="T78" s="1808"/>
      <c r="U78" s="1808"/>
      <c r="V78" s="1808"/>
      <c r="W78" s="1808"/>
      <c r="X78" s="1808"/>
      <c r="Y78" s="1808"/>
      <c r="Z78" s="1808"/>
      <c r="AA78" s="1808"/>
      <c r="AB78" s="1809"/>
    </row>
    <row r="79" spans="2:28" ht="41.25" customHeight="1">
      <c r="B79" s="1806"/>
      <c r="C79" s="1802" t="s">
        <v>127</v>
      </c>
      <c r="D79" s="1802" t="s">
        <v>128</v>
      </c>
      <c r="E79" s="1802" t="s">
        <v>46</v>
      </c>
      <c r="F79" s="1802"/>
      <c r="G79" s="1802" t="s">
        <v>1078</v>
      </c>
      <c r="H79" s="1802"/>
      <c r="I79" s="1802" t="s">
        <v>1077</v>
      </c>
      <c r="J79" s="1802"/>
      <c r="K79" s="1802" t="s">
        <v>1098</v>
      </c>
      <c r="L79" s="1802"/>
      <c r="M79" s="1802" t="s">
        <v>48</v>
      </c>
      <c r="N79" s="1802"/>
      <c r="O79" s="1802" t="s">
        <v>49</v>
      </c>
      <c r="P79" s="1802"/>
      <c r="Q79" s="1802" t="s">
        <v>1441</v>
      </c>
      <c r="R79" s="1802"/>
      <c r="S79" s="1802" t="s">
        <v>1065</v>
      </c>
      <c r="T79" s="1802"/>
      <c r="U79" s="1802" t="s">
        <v>1066</v>
      </c>
      <c r="V79" s="1802"/>
      <c r="W79" s="1802" t="s">
        <v>1067</v>
      </c>
      <c r="X79" s="1802"/>
      <c r="Y79" s="1802" t="s">
        <v>125</v>
      </c>
      <c r="Z79" s="1802"/>
      <c r="AA79" s="1802" t="s">
        <v>47</v>
      </c>
      <c r="AB79" s="1810"/>
    </row>
    <row r="80" spans="2:28" ht="15" customHeight="1">
      <c r="B80" s="1807"/>
      <c r="C80" s="1802"/>
      <c r="D80" s="1802"/>
      <c r="E80" s="1225" t="s">
        <v>127</v>
      </c>
      <c r="F80" s="1225" t="s">
        <v>128</v>
      </c>
      <c r="G80" s="1225" t="s">
        <v>127</v>
      </c>
      <c r="H80" s="1225" t="s">
        <v>128</v>
      </c>
      <c r="I80" s="1225" t="s">
        <v>127</v>
      </c>
      <c r="J80" s="1225" t="s">
        <v>128</v>
      </c>
      <c r="K80" s="1225" t="s">
        <v>127</v>
      </c>
      <c r="L80" s="1225" t="s">
        <v>128</v>
      </c>
      <c r="M80" s="1225" t="s">
        <v>127</v>
      </c>
      <c r="N80" s="1225" t="s">
        <v>128</v>
      </c>
      <c r="O80" s="1225" t="s">
        <v>127</v>
      </c>
      <c r="P80" s="1225" t="s">
        <v>128</v>
      </c>
      <c r="Q80" s="1225" t="s">
        <v>127</v>
      </c>
      <c r="R80" s="1225" t="s">
        <v>128</v>
      </c>
      <c r="S80" s="1225" t="s">
        <v>127</v>
      </c>
      <c r="T80" s="1225" t="s">
        <v>128</v>
      </c>
      <c r="U80" s="1225" t="s">
        <v>127</v>
      </c>
      <c r="V80" s="1225" t="s">
        <v>128</v>
      </c>
      <c r="W80" s="1225" t="s">
        <v>127</v>
      </c>
      <c r="X80" s="1225" t="s">
        <v>128</v>
      </c>
      <c r="Y80" s="1225" t="s">
        <v>127</v>
      </c>
      <c r="Z80" s="1225" t="s">
        <v>128</v>
      </c>
      <c r="AA80" s="1225" t="s">
        <v>127</v>
      </c>
      <c r="AB80" s="1226" t="s">
        <v>128</v>
      </c>
    </row>
    <row r="81" spans="2:28" ht="15" customHeight="1">
      <c r="B81" s="1097" t="s">
        <v>249</v>
      </c>
      <c r="C81" s="1098">
        <v>10</v>
      </c>
      <c r="D81" s="1099">
        <v>8.8495575221238937E-2</v>
      </c>
      <c r="E81" s="1098">
        <v>0</v>
      </c>
      <c r="F81" s="1099">
        <v>0</v>
      </c>
      <c r="G81" s="1098">
        <v>2</v>
      </c>
      <c r="H81" s="1099">
        <v>0.10526315789473684</v>
      </c>
      <c r="I81" s="1098">
        <v>8</v>
      </c>
      <c r="J81" s="1099">
        <v>0.13333333333333333</v>
      </c>
      <c r="K81" s="1098">
        <v>0</v>
      </c>
      <c r="L81" s="1099">
        <v>0</v>
      </c>
      <c r="M81" s="1098">
        <v>1</v>
      </c>
      <c r="N81" s="1099">
        <v>0.05</v>
      </c>
      <c r="O81" s="1098">
        <v>6</v>
      </c>
      <c r="P81" s="1099">
        <v>0.14285714285714285</v>
      </c>
      <c r="Q81" s="1098">
        <v>3</v>
      </c>
      <c r="R81" s="1099">
        <v>5.8823529411764698E-2</v>
      </c>
      <c r="S81" s="1098">
        <v>5</v>
      </c>
      <c r="T81" s="1099">
        <v>9.4339622641509441E-2</v>
      </c>
      <c r="U81" s="1098">
        <v>3</v>
      </c>
      <c r="V81" s="1099">
        <v>0.11538461538461538</v>
      </c>
      <c r="W81" s="1098">
        <v>2</v>
      </c>
      <c r="X81" s="1099">
        <v>0.13333333333333333</v>
      </c>
      <c r="Y81" s="1098">
        <v>0</v>
      </c>
      <c r="Z81" s="1099">
        <v>0</v>
      </c>
      <c r="AA81" s="1098">
        <v>0</v>
      </c>
      <c r="AB81" s="1100">
        <v>0</v>
      </c>
    </row>
    <row r="82" spans="2:28" ht="15" customHeight="1">
      <c r="B82" s="1064" t="s">
        <v>250</v>
      </c>
      <c r="C82" s="1085">
        <v>38</v>
      </c>
      <c r="D82" s="1086">
        <v>0.33628318584070799</v>
      </c>
      <c r="E82" s="1085">
        <v>6</v>
      </c>
      <c r="F82" s="1086">
        <v>0.3</v>
      </c>
      <c r="G82" s="1085">
        <v>1</v>
      </c>
      <c r="H82" s="1086">
        <v>5.2631578947368418E-2</v>
      </c>
      <c r="I82" s="1085">
        <v>31</v>
      </c>
      <c r="J82" s="1086">
        <v>0.51666666666666672</v>
      </c>
      <c r="K82" s="1085">
        <v>0</v>
      </c>
      <c r="L82" s="1086">
        <v>0</v>
      </c>
      <c r="M82" s="1085">
        <v>3</v>
      </c>
      <c r="N82" s="1086">
        <v>0.15</v>
      </c>
      <c r="O82" s="1085">
        <v>15</v>
      </c>
      <c r="P82" s="1086">
        <v>0.35714285714285715</v>
      </c>
      <c r="Q82" s="1085">
        <v>20</v>
      </c>
      <c r="R82" s="1086">
        <v>0.39215686274509809</v>
      </c>
      <c r="S82" s="1085">
        <v>15</v>
      </c>
      <c r="T82" s="1086">
        <v>0.28301886792452829</v>
      </c>
      <c r="U82" s="1085">
        <v>9</v>
      </c>
      <c r="V82" s="1086">
        <v>0.34615384615384615</v>
      </c>
      <c r="W82" s="1085">
        <v>3</v>
      </c>
      <c r="X82" s="1086">
        <v>0.2</v>
      </c>
      <c r="Y82" s="1085">
        <v>6</v>
      </c>
      <c r="Z82" s="1086">
        <v>0.46153846153846151</v>
      </c>
      <c r="AA82" s="1085">
        <v>5</v>
      </c>
      <c r="AB82" s="1087">
        <v>0.83333333333333348</v>
      </c>
    </row>
    <row r="83" spans="2:28" ht="15" customHeight="1">
      <c r="B83" s="1064" t="s">
        <v>251</v>
      </c>
      <c r="C83" s="1085">
        <v>33</v>
      </c>
      <c r="D83" s="1086">
        <v>0.29203539823008851</v>
      </c>
      <c r="E83" s="1085">
        <v>14</v>
      </c>
      <c r="F83" s="1086">
        <v>0.7</v>
      </c>
      <c r="G83" s="1085">
        <v>2</v>
      </c>
      <c r="H83" s="1086">
        <v>0.10526315789473684</v>
      </c>
      <c r="I83" s="1085">
        <v>17</v>
      </c>
      <c r="J83" s="1086">
        <v>0.28333333333333333</v>
      </c>
      <c r="K83" s="1085">
        <v>0</v>
      </c>
      <c r="L83" s="1086">
        <v>0</v>
      </c>
      <c r="M83" s="1085">
        <v>8</v>
      </c>
      <c r="N83" s="1086">
        <v>0.4</v>
      </c>
      <c r="O83" s="1085">
        <v>7</v>
      </c>
      <c r="P83" s="1086">
        <v>0.16666666666666663</v>
      </c>
      <c r="Q83" s="1085">
        <v>18</v>
      </c>
      <c r="R83" s="1086">
        <v>0.35294117647058826</v>
      </c>
      <c r="S83" s="1085">
        <v>16</v>
      </c>
      <c r="T83" s="1086">
        <v>0.30188679245283018</v>
      </c>
      <c r="U83" s="1085">
        <v>9</v>
      </c>
      <c r="V83" s="1086">
        <v>0.34615384615384615</v>
      </c>
      <c r="W83" s="1085">
        <v>3</v>
      </c>
      <c r="X83" s="1086">
        <v>0.2</v>
      </c>
      <c r="Y83" s="1085">
        <v>4</v>
      </c>
      <c r="Z83" s="1086">
        <v>0.30769230769230771</v>
      </c>
      <c r="AA83" s="1085">
        <v>1</v>
      </c>
      <c r="AB83" s="1087">
        <v>0.16666666666666663</v>
      </c>
    </row>
    <row r="84" spans="2:28" ht="15" customHeight="1">
      <c r="B84" s="1064" t="s">
        <v>231</v>
      </c>
      <c r="C84" s="1085">
        <v>1</v>
      </c>
      <c r="D84" s="1086">
        <v>8.8495575221238937E-3</v>
      </c>
      <c r="E84" s="1085">
        <v>0</v>
      </c>
      <c r="F84" s="1086">
        <v>0</v>
      </c>
      <c r="G84" s="1085">
        <v>0</v>
      </c>
      <c r="H84" s="1086">
        <v>0</v>
      </c>
      <c r="I84" s="1085">
        <v>1</v>
      </c>
      <c r="J84" s="1086">
        <v>1.6666666666666666E-2</v>
      </c>
      <c r="K84" s="1085">
        <v>0</v>
      </c>
      <c r="L84" s="1086">
        <v>0</v>
      </c>
      <c r="M84" s="1085">
        <v>0</v>
      </c>
      <c r="N84" s="1086">
        <v>0</v>
      </c>
      <c r="O84" s="1085">
        <v>1</v>
      </c>
      <c r="P84" s="1086">
        <v>2.3809523809523808E-2</v>
      </c>
      <c r="Q84" s="1085">
        <v>0</v>
      </c>
      <c r="R84" s="1086">
        <v>0</v>
      </c>
      <c r="S84" s="1085">
        <v>1</v>
      </c>
      <c r="T84" s="1086">
        <v>1.8867924528301886E-2</v>
      </c>
      <c r="U84" s="1085">
        <v>0</v>
      </c>
      <c r="V84" s="1086">
        <v>0</v>
      </c>
      <c r="W84" s="1085">
        <v>0</v>
      </c>
      <c r="X84" s="1086">
        <v>0</v>
      </c>
      <c r="Y84" s="1085">
        <v>0</v>
      </c>
      <c r="Z84" s="1086">
        <v>0</v>
      </c>
      <c r="AA84" s="1085">
        <v>0</v>
      </c>
      <c r="AB84" s="1087">
        <v>0</v>
      </c>
    </row>
    <row r="85" spans="2:28" ht="15" customHeight="1">
      <c r="B85" s="1064" t="s">
        <v>252</v>
      </c>
      <c r="C85" s="1085">
        <v>31</v>
      </c>
      <c r="D85" s="1086">
        <v>0.27433628318584069</v>
      </c>
      <c r="E85" s="1085">
        <v>0</v>
      </c>
      <c r="F85" s="1086">
        <v>0</v>
      </c>
      <c r="G85" s="1085">
        <v>14</v>
      </c>
      <c r="H85" s="1086">
        <v>0.73684210526315785</v>
      </c>
      <c r="I85" s="1085">
        <v>3</v>
      </c>
      <c r="J85" s="1086">
        <v>0.05</v>
      </c>
      <c r="K85" s="1085">
        <v>14</v>
      </c>
      <c r="L85" s="1086">
        <v>1</v>
      </c>
      <c r="M85" s="1085">
        <v>8</v>
      </c>
      <c r="N85" s="1086">
        <v>0.4</v>
      </c>
      <c r="O85" s="1085">
        <v>13</v>
      </c>
      <c r="P85" s="1086">
        <v>0.30952380952380953</v>
      </c>
      <c r="Q85" s="1085">
        <v>10</v>
      </c>
      <c r="R85" s="1086">
        <v>0.19607843137254904</v>
      </c>
      <c r="S85" s="1085">
        <v>16</v>
      </c>
      <c r="T85" s="1086">
        <v>0.30188679245283018</v>
      </c>
      <c r="U85" s="1085">
        <v>5</v>
      </c>
      <c r="V85" s="1086">
        <v>0.19230769230769235</v>
      </c>
      <c r="W85" s="1085">
        <v>7</v>
      </c>
      <c r="X85" s="1086">
        <v>0.46666666666666662</v>
      </c>
      <c r="Y85" s="1085">
        <v>3</v>
      </c>
      <c r="Z85" s="1086">
        <v>0.23076923076923075</v>
      </c>
      <c r="AA85" s="1085">
        <v>0</v>
      </c>
      <c r="AB85" s="1087">
        <v>0</v>
      </c>
    </row>
    <row r="86" spans="2:28" ht="15" customHeight="1" thickBot="1">
      <c r="B86" s="1088" t="s">
        <v>1269</v>
      </c>
      <c r="C86" s="1089">
        <v>113</v>
      </c>
      <c r="D86" s="1090">
        <v>1</v>
      </c>
      <c r="E86" s="1089">
        <v>20</v>
      </c>
      <c r="F86" s="1090">
        <v>1</v>
      </c>
      <c r="G86" s="1089">
        <v>19</v>
      </c>
      <c r="H86" s="1090">
        <v>1</v>
      </c>
      <c r="I86" s="1089">
        <v>60</v>
      </c>
      <c r="J86" s="1090">
        <v>1</v>
      </c>
      <c r="K86" s="1089">
        <v>14</v>
      </c>
      <c r="L86" s="1090">
        <v>1</v>
      </c>
      <c r="M86" s="1089">
        <v>20</v>
      </c>
      <c r="N86" s="1090">
        <v>1</v>
      </c>
      <c r="O86" s="1089">
        <v>42</v>
      </c>
      <c r="P86" s="1090">
        <v>1</v>
      </c>
      <c r="Q86" s="1089">
        <v>51</v>
      </c>
      <c r="R86" s="1090">
        <v>1</v>
      </c>
      <c r="S86" s="1089">
        <v>53</v>
      </c>
      <c r="T86" s="1090">
        <v>1</v>
      </c>
      <c r="U86" s="1089">
        <v>26</v>
      </c>
      <c r="V86" s="1090">
        <v>1</v>
      </c>
      <c r="W86" s="1089">
        <v>15</v>
      </c>
      <c r="X86" s="1090">
        <v>1</v>
      </c>
      <c r="Y86" s="1089">
        <v>13</v>
      </c>
      <c r="Z86" s="1090">
        <v>1</v>
      </c>
      <c r="AA86" s="1089">
        <v>6</v>
      </c>
      <c r="AB86" s="1091">
        <v>1</v>
      </c>
    </row>
    <row r="87" spans="2:28" ht="24.95" customHeight="1" thickTop="1">
      <c r="B87" s="1756" t="s">
        <v>1462</v>
      </c>
      <c r="C87" s="1756"/>
      <c r="D87" s="1756"/>
      <c r="E87" s="1756"/>
      <c r="F87" s="1756"/>
      <c r="G87" s="1756"/>
      <c r="H87" s="1756"/>
      <c r="I87" s="1756"/>
      <c r="J87" s="1756"/>
      <c r="K87" s="1756"/>
      <c r="L87" s="1756"/>
      <c r="M87" s="1756"/>
      <c r="N87" s="1756"/>
      <c r="O87" s="1756"/>
      <c r="P87" s="1756"/>
      <c r="Q87" s="1756"/>
      <c r="R87" s="1756"/>
      <c r="S87" s="1756"/>
      <c r="T87" s="1756"/>
      <c r="U87" s="1756"/>
      <c r="V87" s="1756"/>
      <c r="W87" s="1756"/>
      <c r="X87" s="1756"/>
      <c r="Y87" s="1756"/>
      <c r="Z87" s="1756"/>
      <c r="AA87" s="1756"/>
      <c r="AB87" s="1756"/>
    </row>
    <row r="88" spans="2:28">
      <c r="B88" s="1151"/>
    </row>
    <row r="89" spans="2:28" ht="60.95" customHeight="1" thickBot="1">
      <c r="B89" s="1804" t="s">
        <v>270</v>
      </c>
      <c r="C89" s="1804"/>
      <c r="D89" s="1804"/>
      <c r="E89" s="1804"/>
      <c r="F89" s="1804"/>
      <c r="G89" s="1804"/>
      <c r="H89" s="1804"/>
      <c r="I89" s="1804"/>
      <c r="J89" s="1804"/>
      <c r="K89" s="1804"/>
      <c r="L89" s="1804"/>
      <c r="M89" s="1804"/>
      <c r="N89" s="1804"/>
      <c r="O89" s="1804"/>
      <c r="P89" s="1804"/>
      <c r="Q89" s="1804"/>
      <c r="R89" s="1804"/>
      <c r="S89" s="1804"/>
      <c r="T89" s="1804"/>
      <c r="U89" s="1804"/>
      <c r="V89" s="1804"/>
      <c r="W89" s="1804"/>
      <c r="X89" s="1804"/>
      <c r="Y89" s="1804"/>
      <c r="Z89" s="1804"/>
      <c r="AA89" s="1804"/>
      <c r="AB89" s="1804"/>
    </row>
    <row r="90" spans="2:28" ht="15" customHeight="1" thickTop="1">
      <c r="B90" s="1805"/>
      <c r="C90" s="1808" t="s">
        <v>44</v>
      </c>
      <c r="D90" s="1808"/>
      <c r="E90" s="1808" t="s">
        <v>123</v>
      </c>
      <c r="F90" s="1808"/>
      <c r="G90" s="1808"/>
      <c r="H90" s="1808"/>
      <c r="I90" s="1808"/>
      <c r="J90" s="1808"/>
      <c r="K90" s="1808"/>
      <c r="L90" s="1808"/>
      <c r="M90" s="1808" t="s">
        <v>124</v>
      </c>
      <c r="N90" s="1808"/>
      <c r="O90" s="1808"/>
      <c r="P90" s="1808"/>
      <c r="Q90" s="1808"/>
      <c r="R90" s="1808"/>
      <c r="S90" s="1808" t="s">
        <v>45</v>
      </c>
      <c r="T90" s="1808"/>
      <c r="U90" s="1808"/>
      <c r="V90" s="1808"/>
      <c r="W90" s="1808"/>
      <c r="X90" s="1808"/>
      <c r="Y90" s="1808"/>
      <c r="Z90" s="1808"/>
      <c r="AA90" s="1808"/>
      <c r="AB90" s="1809"/>
    </row>
    <row r="91" spans="2:28" ht="41.25" customHeight="1">
      <c r="B91" s="1806"/>
      <c r="C91" s="1802" t="s">
        <v>127</v>
      </c>
      <c r="D91" s="1802" t="s">
        <v>128</v>
      </c>
      <c r="E91" s="1802" t="s">
        <v>46</v>
      </c>
      <c r="F91" s="1802"/>
      <c r="G91" s="1802" t="s">
        <v>1078</v>
      </c>
      <c r="H91" s="1802"/>
      <c r="I91" s="1802" t="s">
        <v>1077</v>
      </c>
      <c r="J91" s="1802"/>
      <c r="K91" s="1802" t="s">
        <v>1098</v>
      </c>
      <c r="L91" s="1802"/>
      <c r="M91" s="1802" t="s">
        <v>48</v>
      </c>
      <c r="N91" s="1802"/>
      <c r="O91" s="1802" t="s">
        <v>49</v>
      </c>
      <c r="P91" s="1802"/>
      <c r="Q91" s="1802" t="s">
        <v>1441</v>
      </c>
      <c r="R91" s="1802"/>
      <c r="S91" s="1802" t="s">
        <v>1065</v>
      </c>
      <c r="T91" s="1802"/>
      <c r="U91" s="1802" t="s">
        <v>1066</v>
      </c>
      <c r="V91" s="1802"/>
      <c r="W91" s="1802" t="s">
        <v>1067</v>
      </c>
      <c r="X91" s="1802"/>
      <c r="Y91" s="1802" t="s">
        <v>125</v>
      </c>
      <c r="Z91" s="1802"/>
      <c r="AA91" s="1802" t="s">
        <v>47</v>
      </c>
      <c r="AB91" s="1810"/>
    </row>
    <row r="92" spans="2:28" ht="15" customHeight="1">
      <c r="B92" s="1807"/>
      <c r="C92" s="1802"/>
      <c r="D92" s="1802"/>
      <c r="E92" s="1225" t="s">
        <v>127</v>
      </c>
      <c r="F92" s="1225" t="s">
        <v>128</v>
      </c>
      <c r="G92" s="1225" t="s">
        <v>127</v>
      </c>
      <c r="H92" s="1225" t="s">
        <v>128</v>
      </c>
      <c r="I92" s="1225" t="s">
        <v>127</v>
      </c>
      <c r="J92" s="1225" t="s">
        <v>128</v>
      </c>
      <c r="K92" s="1225" t="s">
        <v>127</v>
      </c>
      <c r="L92" s="1225" t="s">
        <v>128</v>
      </c>
      <c r="M92" s="1225" t="s">
        <v>127</v>
      </c>
      <c r="N92" s="1225" t="s">
        <v>128</v>
      </c>
      <c r="O92" s="1225" t="s">
        <v>127</v>
      </c>
      <c r="P92" s="1225" t="s">
        <v>128</v>
      </c>
      <c r="Q92" s="1225" t="s">
        <v>127</v>
      </c>
      <c r="R92" s="1225" t="s">
        <v>128</v>
      </c>
      <c r="S92" s="1225" t="s">
        <v>127</v>
      </c>
      <c r="T92" s="1225" t="s">
        <v>128</v>
      </c>
      <c r="U92" s="1225" t="s">
        <v>127</v>
      </c>
      <c r="V92" s="1225" t="s">
        <v>128</v>
      </c>
      <c r="W92" s="1225" t="s">
        <v>127</v>
      </c>
      <c r="X92" s="1225" t="s">
        <v>128</v>
      </c>
      <c r="Y92" s="1225" t="s">
        <v>127</v>
      </c>
      <c r="Z92" s="1225" t="s">
        <v>128</v>
      </c>
      <c r="AA92" s="1225" t="s">
        <v>127</v>
      </c>
      <c r="AB92" s="1226" t="s">
        <v>128</v>
      </c>
    </row>
    <row r="93" spans="2:28" ht="15" customHeight="1">
      <c r="B93" s="1097" t="s">
        <v>249</v>
      </c>
      <c r="C93" s="1098">
        <v>12</v>
      </c>
      <c r="D93" s="1099">
        <v>0.10619469026548672</v>
      </c>
      <c r="E93" s="1098">
        <v>1</v>
      </c>
      <c r="F93" s="1099">
        <v>0.05</v>
      </c>
      <c r="G93" s="1098">
        <v>1</v>
      </c>
      <c r="H93" s="1099">
        <v>5.2631578947368418E-2</v>
      </c>
      <c r="I93" s="1098">
        <v>10</v>
      </c>
      <c r="J93" s="1099">
        <v>0.16666666666666663</v>
      </c>
      <c r="K93" s="1098">
        <v>0</v>
      </c>
      <c r="L93" s="1099">
        <v>0</v>
      </c>
      <c r="M93" s="1098">
        <v>2</v>
      </c>
      <c r="N93" s="1099">
        <v>0.1</v>
      </c>
      <c r="O93" s="1098">
        <v>6</v>
      </c>
      <c r="P93" s="1099">
        <v>0.14285714285714285</v>
      </c>
      <c r="Q93" s="1098">
        <v>4</v>
      </c>
      <c r="R93" s="1099">
        <v>7.8431372549019607E-2</v>
      </c>
      <c r="S93" s="1098">
        <v>6</v>
      </c>
      <c r="T93" s="1099">
        <v>0.11320754716981134</v>
      </c>
      <c r="U93" s="1098">
        <v>3</v>
      </c>
      <c r="V93" s="1099">
        <v>0.11538461538461538</v>
      </c>
      <c r="W93" s="1098">
        <v>2</v>
      </c>
      <c r="X93" s="1099">
        <v>0.13333333333333333</v>
      </c>
      <c r="Y93" s="1098">
        <v>0</v>
      </c>
      <c r="Z93" s="1099">
        <v>0</v>
      </c>
      <c r="AA93" s="1098">
        <v>1</v>
      </c>
      <c r="AB93" s="1100">
        <v>0.16666666666666663</v>
      </c>
    </row>
    <row r="94" spans="2:28" ht="15" customHeight="1">
      <c r="B94" s="1064" t="s">
        <v>250</v>
      </c>
      <c r="C94" s="1085">
        <v>32</v>
      </c>
      <c r="D94" s="1086">
        <v>0.2831858407079646</v>
      </c>
      <c r="E94" s="1085">
        <v>9</v>
      </c>
      <c r="F94" s="1086">
        <v>0.45</v>
      </c>
      <c r="G94" s="1085">
        <v>2</v>
      </c>
      <c r="H94" s="1086">
        <v>0.10526315789473684</v>
      </c>
      <c r="I94" s="1085">
        <v>21</v>
      </c>
      <c r="J94" s="1086">
        <v>0.35</v>
      </c>
      <c r="K94" s="1085">
        <v>0</v>
      </c>
      <c r="L94" s="1086">
        <v>0</v>
      </c>
      <c r="M94" s="1085">
        <v>3</v>
      </c>
      <c r="N94" s="1086">
        <v>0.15</v>
      </c>
      <c r="O94" s="1085">
        <v>12</v>
      </c>
      <c r="P94" s="1086">
        <v>0.2857142857142857</v>
      </c>
      <c r="Q94" s="1085">
        <v>17</v>
      </c>
      <c r="R94" s="1086">
        <v>0.33333333333333326</v>
      </c>
      <c r="S94" s="1085">
        <v>16</v>
      </c>
      <c r="T94" s="1086">
        <v>0.30188679245283018</v>
      </c>
      <c r="U94" s="1085">
        <v>10</v>
      </c>
      <c r="V94" s="1086">
        <v>0.38461538461538469</v>
      </c>
      <c r="W94" s="1085">
        <v>4</v>
      </c>
      <c r="X94" s="1086">
        <v>0.26666666666666666</v>
      </c>
      <c r="Y94" s="1085">
        <v>2</v>
      </c>
      <c r="Z94" s="1086">
        <v>0.15384615384615385</v>
      </c>
      <c r="AA94" s="1085">
        <v>0</v>
      </c>
      <c r="AB94" s="1087">
        <v>0</v>
      </c>
    </row>
    <row r="95" spans="2:28" ht="15" customHeight="1">
      <c r="B95" s="1064" t="s">
        <v>251</v>
      </c>
      <c r="C95" s="1085">
        <v>33</v>
      </c>
      <c r="D95" s="1086">
        <v>0.29203539823008851</v>
      </c>
      <c r="E95" s="1085">
        <v>7</v>
      </c>
      <c r="F95" s="1086">
        <v>0.35</v>
      </c>
      <c r="G95" s="1085">
        <v>2</v>
      </c>
      <c r="H95" s="1086">
        <v>0.10526315789473684</v>
      </c>
      <c r="I95" s="1085">
        <v>24</v>
      </c>
      <c r="J95" s="1086">
        <v>0.4</v>
      </c>
      <c r="K95" s="1085">
        <v>0</v>
      </c>
      <c r="L95" s="1086">
        <v>0</v>
      </c>
      <c r="M95" s="1085">
        <v>6</v>
      </c>
      <c r="N95" s="1086">
        <v>0.3</v>
      </c>
      <c r="O95" s="1085">
        <v>9</v>
      </c>
      <c r="P95" s="1086">
        <v>0.21428571428571427</v>
      </c>
      <c r="Q95" s="1085">
        <v>18</v>
      </c>
      <c r="R95" s="1086">
        <v>0.35294117647058826</v>
      </c>
      <c r="S95" s="1085">
        <v>11</v>
      </c>
      <c r="T95" s="1086">
        <v>0.20754716981132076</v>
      </c>
      <c r="U95" s="1085">
        <v>7</v>
      </c>
      <c r="V95" s="1086">
        <v>0.26923076923076922</v>
      </c>
      <c r="W95" s="1085">
        <v>2</v>
      </c>
      <c r="X95" s="1086">
        <v>0.13333333333333333</v>
      </c>
      <c r="Y95" s="1085">
        <v>8</v>
      </c>
      <c r="Z95" s="1086">
        <v>0.61538461538461542</v>
      </c>
      <c r="AA95" s="1085">
        <v>5</v>
      </c>
      <c r="AB95" s="1087">
        <v>0.83333333333333348</v>
      </c>
    </row>
    <row r="96" spans="2:28" ht="15" customHeight="1">
      <c r="B96" s="1064" t="s">
        <v>231</v>
      </c>
      <c r="C96" s="1085">
        <v>5</v>
      </c>
      <c r="D96" s="1086">
        <v>4.4247787610619468E-2</v>
      </c>
      <c r="E96" s="1085">
        <v>3</v>
      </c>
      <c r="F96" s="1086">
        <v>0.15</v>
      </c>
      <c r="G96" s="1085">
        <v>0</v>
      </c>
      <c r="H96" s="1086">
        <v>0</v>
      </c>
      <c r="I96" s="1085">
        <v>2</v>
      </c>
      <c r="J96" s="1086">
        <v>3.3333333333333333E-2</v>
      </c>
      <c r="K96" s="1085">
        <v>0</v>
      </c>
      <c r="L96" s="1086">
        <v>0</v>
      </c>
      <c r="M96" s="1085">
        <v>1</v>
      </c>
      <c r="N96" s="1086">
        <v>0.05</v>
      </c>
      <c r="O96" s="1085">
        <v>2</v>
      </c>
      <c r="P96" s="1086">
        <v>4.7619047619047616E-2</v>
      </c>
      <c r="Q96" s="1085">
        <v>2</v>
      </c>
      <c r="R96" s="1086">
        <v>3.9215686274509803E-2</v>
      </c>
      <c r="S96" s="1085">
        <v>4</v>
      </c>
      <c r="T96" s="1086">
        <v>7.5471698113207544E-2</v>
      </c>
      <c r="U96" s="1085">
        <v>1</v>
      </c>
      <c r="V96" s="1086">
        <v>3.8461538461538464E-2</v>
      </c>
      <c r="W96" s="1085">
        <v>0</v>
      </c>
      <c r="X96" s="1086">
        <v>0</v>
      </c>
      <c r="Y96" s="1085">
        <v>0</v>
      </c>
      <c r="Z96" s="1086">
        <v>0</v>
      </c>
      <c r="AA96" s="1085">
        <v>0</v>
      </c>
      <c r="AB96" s="1087">
        <v>0</v>
      </c>
    </row>
    <row r="97" spans="2:28" ht="15" customHeight="1">
      <c r="B97" s="1064" t="s">
        <v>252</v>
      </c>
      <c r="C97" s="1085">
        <v>31</v>
      </c>
      <c r="D97" s="1086">
        <v>0.27433628318584069</v>
      </c>
      <c r="E97" s="1085">
        <v>0</v>
      </c>
      <c r="F97" s="1086">
        <v>0</v>
      </c>
      <c r="G97" s="1085">
        <v>14</v>
      </c>
      <c r="H97" s="1086">
        <v>0.73684210526315785</v>
      </c>
      <c r="I97" s="1085">
        <v>3</v>
      </c>
      <c r="J97" s="1086">
        <v>0.05</v>
      </c>
      <c r="K97" s="1085">
        <v>14</v>
      </c>
      <c r="L97" s="1086">
        <v>1</v>
      </c>
      <c r="M97" s="1085">
        <v>8</v>
      </c>
      <c r="N97" s="1086">
        <v>0.4</v>
      </c>
      <c r="O97" s="1085">
        <v>13</v>
      </c>
      <c r="P97" s="1086">
        <v>0.30952380952380953</v>
      </c>
      <c r="Q97" s="1085">
        <v>10</v>
      </c>
      <c r="R97" s="1086">
        <v>0.19607843137254904</v>
      </c>
      <c r="S97" s="1085">
        <v>16</v>
      </c>
      <c r="T97" s="1086">
        <v>0.30188679245283018</v>
      </c>
      <c r="U97" s="1085">
        <v>5</v>
      </c>
      <c r="V97" s="1086">
        <v>0.19230769230769235</v>
      </c>
      <c r="W97" s="1085">
        <v>7</v>
      </c>
      <c r="X97" s="1086">
        <v>0.46666666666666662</v>
      </c>
      <c r="Y97" s="1085">
        <v>3</v>
      </c>
      <c r="Z97" s="1086">
        <v>0.23076923076923075</v>
      </c>
      <c r="AA97" s="1085">
        <v>0</v>
      </c>
      <c r="AB97" s="1087">
        <v>0</v>
      </c>
    </row>
    <row r="98" spans="2:28" ht="15" customHeight="1" thickBot="1">
      <c r="B98" s="1088" t="s">
        <v>1269</v>
      </c>
      <c r="C98" s="1089">
        <v>113</v>
      </c>
      <c r="D98" s="1090">
        <v>1</v>
      </c>
      <c r="E98" s="1089">
        <v>20</v>
      </c>
      <c r="F98" s="1090">
        <v>1</v>
      </c>
      <c r="G98" s="1089">
        <v>19</v>
      </c>
      <c r="H98" s="1090">
        <v>1</v>
      </c>
      <c r="I98" s="1089">
        <v>60</v>
      </c>
      <c r="J98" s="1090">
        <v>1</v>
      </c>
      <c r="K98" s="1089">
        <v>14</v>
      </c>
      <c r="L98" s="1090">
        <v>1</v>
      </c>
      <c r="M98" s="1089">
        <v>20</v>
      </c>
      <c r="N98" s="1090">
        <v>1</v>
      </c>
      <c r="O98" s="1089">
        <v>42</v>
      </c>
      <c r="P98" s="1090">
        <v>1</v>
      </c>
      <c r="Q98" s="1089">
        <v>51</v>
      </c>
      <c r="R98" s="1090">
        <v>1</v>
      </c>
      <c r="S98" s="1089">
        <v>53</v>
      </c>
      <c r="T98" s="1090">
        <v>1</v>
      </c>
      <c r="U98" s="1089">
        <v>26</v>
      </c>
      <c r="V98" s="1090">
        <v>1</v>
      </c>
      <c r="W98" s="1089">
        <v>15</v>
      </c>
      <c r="X98" s="1090">
        <v>1</v>
      </c>
      <c r="Y98" s="1089">
        <v>13</v>
      </c>
      <c r="Z98" s="1090">
        <v>1</v>
      </c>
      <c r="AA98" s="1089">
        <v>6</v>
      </c>
      <c r="AB98" s="1091">
        <v>1</v>
      </c>
    </row>
    <row r="99" spans="2:28" ht="24.95" customHeight="1" thickTop="1">
      <c r="B99" s="1756" t="s">
        <v>1462</v>
      </c>
      <c r="C99" s="1756"/>
      <c r="D99" s="1756"/>
      <c r="E99" s="1756"/>
      <c r="F99" s="1756"/>
      <c r="G99" s="1756"/>
      <c r="H99" s="1756"/>
      <c r="I99" s="1756"/>
      <c r="J99" s="1756"/>
      <c r="K99" s="1756"/>
      <c r="L99" s="1756"/>
      <c r="M99" s="1756"/>
      <c r="N99" s="1756"/>
      <c r="O99" s="1756"/>
      <c r="P99" s="1756"/>
      <c r="Q99" s="1756"/>
      <c r="R99" s="1756"/>
      <c r="S99" s="1756"/>
      <c r="T99" s="1756"/>
      <c r="U99" s="1756"/>
      <c r="V99" s="1756"/>
      <c r="W99" s="1756"/>
      <c r="X99" s="1756"/>
      <c r="Y99" s="1756"/>
      <c r="Z99" s="1756"/>
      <c r="AA99" s="1756"/>
      <c r="AB99" s="1756"/>
    </row>
    <row r="100" spans="2:28">
      <c r="B100" s="1151"/>
    </row>
    <row r="101" spans="2:28" ht="60.95" customHeight="1" thickBot="1">
      <c r="B101" s="1804" t="s">
        <v>271</v>
      </c>
      <c r="C101" s="1804"/>
      <c r="D101" s="1804"/>
      <c r="E101" s="1804"/>
      <c r="F101" s="1804"/>
      <c r="G101" s="1804"/>
      <c r="H101" s="1804"/>
      <c r="I101" s="1804"/>
      <c r="J101" s="1804"/>
      <c r="K101" s="1804"/>
      <c r="L101" s="1804"/>
      <c r="M101" s="1804"/>
      <c r="N101" s="1804"/>
      <c r="O101" s="1804"/>
      <c r="P101" s="1804"/>
      <c r="Q101" s="1804"/>
      <c r="R101" s="1804"/>
      <c r="S101" s="1804"/>
      <c r="T101" s="1804"/>
      <c r="U101" s="1804"/>
      <c r="V101" s="1804"/>
      <c r="W101" s="1804"/>
      <c r="X101" s="1804"/>
      <c r="Y101" s="1804"/>
      <c r="Z101" s="1804"/>
      <c r="AA101" s="1804"/>
      <c r="AB101" s="1804"/>
    </row>
    <row r="102" spans="2:28" ht="15" customHeight="1" thickTop="1">
      <c r="B102" s="1805"/>
      <c r="C102" s="1808" t="s">
        <v>44</v>
      </c>
      <c r="D102" s="1808"/>
      <c r="E102" s="1808" t="s">
        <v>123</v>
      </c>
      <c r="F102" s="1808"/>
      <c r="G102" s="1808"/>
      <c r="H102" s="1808"/>
      <c r="I102" s="1808"/>
      <c r="J102" s="1808"/>
      <c r="K102" s="1808"/>
      <c r="L102" s="1808"/>
      <c r="M102" s="1808" t="s">
        <v>124</v>
      </c>
      <c r="N102" s="1808"/>
      <c r="O102" s="1808"/>
      <c r="P102" s="1808"/>
      <c r="Q102" s="1808"/>
      <c r="R102" s="1808"/>
      <c r="S102" s="1808" t="s">
        <v>45</v>
      </c>
      <c r="T102" s="1808"/>
      <c r="U102" s="1808"/>
      <c r="V102" s="1808"/>
      <c r="W102" s="1808"/>
      <c r="X102" s="1808"/>
      <c r="Y102" s="1808"/>
      <c r="Z102" s="1808"/>
      <c r="AA102" s="1808"/>
      <c r="AB102" s="1809"/>
    </row>
    <row r="103" spans="2:28" ht="41.25" customHeight="1">
      <c r="B103" s="1806"/>
      <c r="C103" s="1802" t="s">
        <v>127</v>
      </c>
      <c r="D103" s="1802" t="s">
        <v>128</v>
      </c>
      <c r="E103" s="1802" t="s">
        <v>46</v>
      </c>
      <c r="F103" s="1802"/>
      <c r="G103" s="1802" t="s">
        <v>1078</v>
      </c>
      <c r="H103" s="1802"/>
      <c r="I103" s="1802" t="s">
        <v>1077</v>
      </c>
      <c r="J103" s="1802"/>
      <c r="K103" s="1802" t="s">
        <v>1098</v>
      </c>
      <c r="L103" s="1802"/>
      <c r="M103" s="1802" t="s">
        <v>48</v>
      </c>
      <c r="N103" s="1802"/>
      <c r="O103" s="1802" t="s">
        <v>49</v>
      </c>
      <c r="P103" s="1802"/>
      <c r="Q103" s="1802" t="s">
        <v>1441</v>
      </c>
      <c r="R103" s="1802"/>
      <c r="S103" s="1802" t="s">
        <v>1065</v>
      </c>
      <c r="T103" s="1802"/>
      <c r="U103" s="1802" t="s">
        <v>1066</v>
      </c>
      <c r="V103" s="1802"/>
      <c r="W103" s="1802" t="s">
        <v>1067</v>
      </c>
      <c r="X103" s="1802"/>
      <c r="Y103" s="1802" t="s">
        <v>125</v>
      </c>
      <c r="Z103" s="1802"/>
      <c r="AA103" s="1802" t="s">
        <v>47</v>
      </c>
      <c r="AB103" s="1810"/>
    </row>
    <row r="104" spans="2:28" ht="15" customHeight="1">
      <c r="B104" s="1807"/>
      <c r="C104" s="1802"/>
      <c r="D104" s="1802"/>
      <c r="E104" s="1225" t="s">
        <v>127</v>
      </c>
      <c r="F104" s="1225" t="s">
        <v>128</v>
      </c>
      <c r="G104" s="1225" t="s">
        <v>127</v>
      </c>
      <c r="H104" s="1225" t="s">
        <v>128</v>
      </c>
      <c r="I104" s="1225" t="s">
        <v>127</v>
      </c>
      <c r="J104" s="1225" t="s">
        <v>128</v>
      </c>
      <c r="K104" s="1225" t="s">
        <v>127</v>
      </c>
      <c r="L104" s="1225" t="s">
        <v>128</v>
      </c>
      <c r="M104" s="1225" t="s">
        <v>127</v>
      </c>
      <c r="N104" s="1225" t="s">
        <v>128</v>
      </c>
      <c r="O104" s="1225" t="s">
        <v>127</v>
      </c>
      <c r="P104" s="1225" t="s">
        <v>128</v>
      </c>
      <c r="Q104" s="1225" t="s">
        <v>127</v>
      </c>
      <c r="R104" s="1225" t="s">
        <v>128</v>
      </c>
      <c r="S104" s="1225" t="s">
        <v>127</v>
      </c>
      <c r="T104" s="1225" t="s">
        <v>128</v>
      </c>
      <c r="U104" s="1225" t="s">
        <v>127</v>
      </c>
      <c r="V104" s="1225" t="s">
        <v>128</v>
      </c>
      <c r="W104" s="1225" t="s">
        <v>127</v>
      </c>
      <c r="X104" s="1225" t="s">
        <v>128</v>
      </c>
      <c r="Y104" s="1225" t="s">
        <v>127</v>
      </c>
      <c r="Z104" s="1225" t="s">
        <v>128</v>
      </c>
      <c r="AA104" s="1225" t="s">
        <v>127</v>
      </c>
      <c r="AB104" s="1226" t="s">
        <v>128</v>
      </c>
    </row>
    <row r="105" spans="2:28" ht="15" customHeight="1">
      <c r="B105" s="1097" t="s">
        <v>249</v>
      </c>
      <c r="C105" s="1098">
        <v>7</v>
      </c>
      <c r="D105" s="1099">
        <v>6.1946902654867256E-2</v>
      </c>
      <c r="E105" s="1098">
        <v>1</v>
      </c>
      <c r="F105" s="1099">
        <v>0.05</v>
      </c>
      <c r="G105" s="1098">
        <v>1</v>
      </c>
      <c r="H105" s="1099">
        <v>5.2631578947368418E-2</v>
      </c>
      <c r="I105" s="1098">
        <v>5</v>
      </c>
      <c r="J105" s="1099">
        <v>8.3333333333333315E-2</v>
      </c>
      <c r="K105" s="1098">
        <v>0</v>
      </c>
      <c r="L105" s="1099">
        <v>0</v>
      </c>
      <c r="M105" s="1098">
        <v>2</v>
      </c>
      <c r="N105" s="1099">
        <v>0.1</v>
      </c>
      <c r="O105" s="1098">
        <v>2</v>
      </c>
      <c r="P105" s="1099">
        <v>4.7619047619047616E-2</v>
      </c>
      <c r="Q105" s="1098">
        <v>3</v>
      </c>
      <c r="R105" s="1099">
        <v>5.8823529411764698E-2</v>
      </c>
      <c r="S105" s="1098">
        <v>3</v>
      </c>
      <c r="T105" s="1099">
        <v>5.6603773584905669E-2</v>
      </c>
      <c r="U105" s="1098">
        <v>3</v>
      </c>
      <c r="V105" s="1099">
        <v>0.11538461538461538</v>
      </c>
      <c r="W105" s="1098">
        <v>1</v>
      </c>
      <c r="X105" s="1099">
        <v>6.6666666666666666E-2</v>
      </c>
      <c r="Y105" s="1098">
        <v>0</v>
      </c>
      <c r="Z105" s="1099">
        <v>0</v>
      </c>
      <c r="AA105" s="1098">
        <v>0</v>
      </c>
      <c r="AB105" s="1100">
        <v>0</v>
      </c>
    </row>
    <row r="106" spans="2:28" ht="15" customHeight="1">
      <c r="B106" s="1064" t="s">
        <v>250</v>
      </c>
      <c r="C106" s="1085">
        <v>22</v>
      </c>
      <c r="D106" s="1086">
        <v>0.19469026548672566</v>
      </c>
      <c r="E106" s="1085">
        <v>5</v>
      </c>
      <c r="F106" s="1086">
        <v>0.25</v>
      </c>
      <c r="G106" s="1085">
        <v>2</v>
      </c>
      <c r="H106" s="1086">
        <v>0.10526315789473684</v>
      </c>
      <c r="I106" s="1085">
        <v>15</v>
      </c>
      <c r="J106" s="1086">
        <v>0.25</v>
      </c>
      <c r="K106" s="1085">
        <v>0</v>
      </c>
      <c r="L106" s="1086">
        <v>0</v>
      </c>
      <c r="M106" s="1085">
        <v>0</v>
      </c>
      <c r="N106" s="1086">
        <v>0</v>
      </c>
      <c r="O106" s="1085">
        <v>8</v>
      </c>
      <c r="P106" s="1086">
        <v>0.19047619047619047</v>
      </c>
      <c r="Q106" s="1085">
        <v>14</v>
      </c>
      <c r="R106" s="1086">
        <v>0.27450980392156865</v>
      </c>
      <c r="S106" s="1085">
        <v>10</v>
      </c>
      <c r="T106" s="1086">
        <v>0.18867924528301888</v>
      </c>
      <c r="U106" s="1085">
        <v>5</v>
      </c>
      <c r="V106" s="1086">
        <v>0.19230769230769235</v>
      </c>
      <c r="W106" s="1085">
        <v>3</v>
      </c>
      <c r="X106" s="1086">
        <v>0.2</v>
      </c>
      <c r="Y106" s="1085">
        <v>4</v>
      </c>
      <c r="Z106" s="1086">
        <v>0.30769230769230771</v>
      </c>
      <c r="AA106" s="1085">
        <v>0</v>
      </c>
      <c r="AB106" s="1087">
        <v>0</v>
      </c>
    </row>
    <row r="107" spans="2:28" ht="15" customHeight="1">
      <c r="B107" s="1064" t="s">
        <v>251</v>
      </c>
      <c r="C107" s="1085">
        <v>49</v>
      </c>
      <c r="D107" s="1086">
        <v>0.43362831858407075</v>
      </c>
      <c r="E107" s="1085">
        <v>13</v>
      </c>
      <c r="F107" s="1086">
        <v>0.65</v>
      </c>
      <c r="G107" s="1085">
        <v>2</v>
      </c>
      <c r="H107" s="1086">
        <v>0.10526315789473684</v>
      </c>
      <c r="I107" s="1085">
        <v>34</v>
      </c>
      <c r="J107" s="1086">
        <v>0.56666666666666665</v>
      </c>
      <c r="K107" s="1085">
        <v>0</v>
      </c>
      <c r="L107" s="1086">
        <v>0</v>
      </c>
      <c r="M107" s="1085">
        <v>9</v>
      </c>
      <c r="N107" s="1086">
        <v>0.45</v>
      </c>
      <c r="O107" s="1085">
        <v>17</v>
      </c>
      <c r="P107" s="1086">
        <v>0.40476190476190477</v>
      </c>
      <c r="Q107" s="1085">
        <v>23</v>
      </c>
      <c r="R107" s="1086">
        <v>0.45098039215686275</v>
      </c>
      <c r="S107" s="1085">
        <v>22</v>
      </c>
      <c r="T107" s="1086">
        <v>0.41509433962264153</v>
      </c>
      <c r="U107" s="1085">
        <v>12</v>
      </c>
      <c r="V107" s="1086">
        <v>0.46153846153846151</v>
      </c>
      <c r="W107" s="1085">
        <v>4</v>
      </c>
      <c r="X107" s="1086">
        <v>0.26666666666666666</v>
      </c>
      <c r="Y107" s="1085">
        <v>5</v>
      </c>
      <c r="Z107" s="1086">
        <v>0.38461538461538469</v>
      </c>
      <c r="AA107" s="1085">
        <v>6</v>
      </c>
      <c r="AB107" s="1087">
        <v>1</v>
      </c>
    </row>
    <row r="108" spans="2:28" ht="15" customHeight="1">
      <c r="B108" s="1064" t="s">
        <v>231</v>
      </c>
      <c r="C108" s="1085">
        <v>4</v>
      </c>
      <c r="D108" s="1086">
        <v>3.5398230088495575E-2</v>
      </c>
      <c r="E108" s="1085">
        <v>1</v>
      </c>
      <c r="F108" s="1086">
        <v>0.05</v>
      </c>
      <c r="G108" s="1085">
        <v>0</v>
      </c>
      <c r="H108" s="1086">
        <v>0</v>
      </c>
      <c r="I108" s="1085">
        <v>3</v>
      </c>
      <c r="J108" s="1086">
        <v>0.05</v>
      </c>
      <c r="K108" s="1085">
        <v>0</v>
      </c>
      <c r="L108" s="1086">
        <v>0</v>
      </c>
      <c r="M108" s="1085">
        <v>1</v>
      </c>
      <c r="N108" s="1086">
        <v>0.05</v>
      </c>
      <c r="O108" s="1085">
        <v>2</v>
      </c>
      <c r="P108" s="1086">
        <v>4.7619047619047616E-2</v>
      </c>
      <c r="Q108" s="1085">
        <v>1</v>
      </c>
      <c r="R108" s="1086">
        <v>1.9607843137254902E-2</v>
      </c>
      <c r="S108" s="1085">
        <v>2</v>
      </c>
      <c r="T108" s="1086">
        <v>3.7735849056603772E-2</v>
      </c>
      <c r="U108" s="1085">
        <v>1</v>
      </c>
      <c r="V108" s="1086">
        <v>3.8461538461538464E-2</v>
      </c>
      <c r="W108" s="1085">
        <v>0</v>
      </c>
      <c r="X108" s="1086">
        <v>0</v>
      </c>
      <c r="Y108" s="1085">
        <v>1</v>
      </c>
      <c r="Z108" s="1086">
        <v>7.6923076923076927E-2</v>
      </c>
      <c r="AA108" s="1085">
        <v>0</v>
      </c>
      <c r="AB108" s="1087">
        <v>0</v>
      </c>
    </row>
    <row r="109" spans="2:28" ht="15" customHeight="1">
      <c r="B109" s="1064" t="s">
        <v>252</v>
      </c>
      <c r="C109" s="1085">
        <v>31</v>
      </c>
      <c r="D109" s="1086">
        <v>0.27433628318584069</v>
      </c>
      <c r="E109" s="1085">
        <v>0</v>
      </c>
      <c r="F109" s="1086">
        <v>0</v>
      </c>
      <c r="G109" s="1085">
        <v>14</v>
      </c>
      <c r="H109" s="1086">
        <v>0.73684210526315785</v>
      </c>
      <c r="I109" s="1085">
        <v>3</v>
      </c>
      <c r="J109" s="1086">
        <v>0.05</v>
      </c>
      <c r="K109" s="1085">
        <v>14</v>
      </c>
      <c r="L109" s="1086">
        <v>1</v>
      </c>
      <c r="M109" s="1085">
        <v>8</v>
      </c>
      <c r="N109" s="1086">
        <v>0.4</v>
      </c>
      <c r="O109" s="1085">
        <v>13</v>
      </c>
      <c r="P109" s="1086">
        <v>0.30952380952380953</v>
      </c>
      <c r="Q109" s="1085">
        <v>10</v>
      </c>
      <c r="R109" s="1086">
        <v>0.19607843137254904</v>
      </c>
      <c r="S109" s="1085">
        <v>16</v>
      </c>
      <c r="T109" s="1086">
        <v>0.30188679245283018</v>
      </c>
      <c r="U109" s="1085">
        <v>5</v>
      </c>
      <c r="V109" s="1086">
        <v>0.19230769230769235</v>
      </c>
      <c r="W109" s="1085">
        <v>7</v>
      </c>
      <c r="X109" s="1086">
        <v>0.46666666666666662</v>
      </c>
      <c r="Y109" s="1085">
        <v>3</v>
      </c>
      <c r="Z109" s="1086">
        <v>0.23076923076923075</v>
      </c>
      <c r="AA109" s="1085">
        <v>0</v>
      </c>
      <c r="AB109" s="1087">
        <v>0</v>
      </c>
    </row>
    <row r="110" spans="2:28" ht="15" customHeight="1" thickBot="1">
      <c r="B110" s="1088" t="s">
        <v>1269</v>
      </c>
      <c r="C110" s="1089">
        <v>113</v>
      </c>
      <c r="D110" s="1090">
        <v>1</v>
      </c>
      <c r="E110" s="1089">
        <v>20</v>
      </c>
      <c r="F110" s="1090">
        <v>1</v>
      </c>
      <c r="G110" s="1089">
        <v>19</v>
      </c>
      <c r="H110" s="1090">
        <v>1</v>
      </c>
      <c r="I110" s="1089">
        <v>60</v>
      </c>
      <c r="J110" s="1090">
        <v>1</v>
      </c>
      <c r="K110" s="1089">
        <v>14</v>
      </c>
      <c r="L110" s="1090">
        <v>1</v>
      </c>
      <c r="M110" s="1089">
        <v>20</v>
      </c>
      <c r="N110" s="1090">
        <v>1</v>
      </c>
      <c r="O110" s="1089">
        <v>42</v>
      </c>
      <c r="P110" s="1090">
        <v>1</v>
      </c>
      <c r="Q110" s="1089">
        <v>51</v>
      </c>
      <c r="R110" s="1090">
        <v>1</v>
      </c>
      <c r="S110" s="1089">
        <v>53</v>
      </c>
      <c r="T110" s="1090">
        <v>1</v>
      </c>
      <c r="U110" s="1089">
        <v>26</v>
      </c>
      <c r="V110" s="1090">
        <v>1</v>
      </c>
      <c r="W110" s="1089">
        <v>15</v>
      </c>
      <c r="X110" s="1090">
        <v>1</v>
      </c>
      <c r="Y110" s="1089">
        <v>13</v>
      </c>
      <c r="Z110" s="1090">
        <v>1</v>
      </c>
      <c r="AA110" s="1089">
        <v>6</v>
      </c>
      <c r="AB110" s="1091">
        <v>1</v>
      </c>
    </row>
    <row r="111" spans="2:28" ht="24.95" customHeight="1" thickTop="1">
      <c r="B111" s="1756" t="s">
        <v>1462</v>
      </c>
      <c r="C111" s="1756"/>
      <c r="D111" s="1756"/>
      <c r="E111" s="1756"/>
      <c r="F111" s="1756"/>
      <c r="G111" s="1756"/>
      <c r="H111" s="1756"/>
      <c r="I111" s="1756"/>
      <c r="J111" s="1756"/>
      <c r="K111" s="1756"/>
      <c r="L111" s="1756"/>
      <c r="M111" s="1756"/>
      <c r="N111" s="1756"/>
      <c r="O111" s="1756"/>
      <c r="P111" s="1756"/>
      <c r="Q111" s="1756"/>
      <c r="R111" s="1756"/>
      <c r="S111" s="1756"/>
      <c r="T111" s="1756"/>
      <c r="U111" s="1756"/>
      <c r="V111" s="1756"/>
      <c r="W111" s="1756"/>
      <c r="X111" s="1756"/>
      <c r="Y111" s="1756"/>
      <c r="Z111" s="1756"/>
      <c r="AA111" s="1756"/>
      <c r="AB111" s="1756"/>
    </row>
    <row r="112" spans="2:28">
      <c r="B112" s="1151"/>
    </row>
    <row r="113" spans="2:28" ht="60.95" customHeight="1" thickBot="1">
      <c r="B113" s="1804" t="s">
        <v>272</v>
      </c>
      <c r="C113" s="1804"/>
      <c r="D113" s="1804"/>
      <c r="E113" s="1804"/>
      <c r="F113" s="1804"/>
      <c r="G113" s="1804"/>
      <c r="H113" s="1804"/>
      <c r="I113" s="1804"/>
      <c r="J113" s="1804"/>
      <c r="K113" s="1804"/>
      <c r="L113" s="1804"/>
      <c r="M113" s="1804"/>
      <c r="N113" s="1804"/>
      <c r="O113" s="1804"/>
      <c r="P113" s="1804"/>
      <c r="Q113" s="1804"/>
      <c r="R113" s="1804"/>
      <c r="S113" s="1804"/>
      <c r="T113" s="1804"/>
      <c r="U113" s="1804"/>
      <c r="V113" s="1804"/>
      <c r="W113" s="1804"/>
      <c r="X113" s="1804"/>
      <c r="Y113" s="1804"/>
      <c r="Z113" s="1804"/>
      <c r="AA113" s="1804"/>
      <c r="AB113" s="1804"/>
    </row>
    <row r="114" spans="2:28" ht="15" customHeight="1" thickTop="1">
      <c r="B114" s="1805"/>
      <c r="C114" s="1808" t="s">
        <v>44</v>
      </c>
      <c r="D114" s="1808"/>
      <c r="E114" s="1808" t="s">
        <v>123</v>
      </c>
      <c r="F114" s="1808"/>
      <c r="G114" s="1808"/>
      <c r="H114" s="1808"/>
      <c r="I114" s="1808"/>
      <c r="J114" s="1808"/>
      <c r="K114" s="1808"/>
      <c r="L114" s="1808"/>
      <c r="M114" s="1808" t="s">
        <v>124</v>
      </c>
      <c r="N114" s="1808"/>
      <c r="O114" s="1808"/>
      <c r="P114" s="1808"/>
      <c r="Q114" s="1808"/>
      <c r="R114" s="1808"/>
      <c r="S114" s="1808" t="s">
        <v>45</v>
      </c>
      <c r="T114" s="1808"/>
      <c r="U114" s="1808"/>
      <c r="V114" s="1808"/>
      <c r="W114" s="1808"/>
      <c r="X114" s="1808"/>
      <c r="Y114" s="1808"/>
      <c r="Z114" s="1808"/>
      <c r="AA114" s="1808"/>
      <c r="AB114" s="1809"/>
    </row>
    <row r="115" spans="2:28" ht="41.25" customHeight="1">
      <c r="B115" s="1806"/>
      <c r="C115" s="1802" t="s">
        <v>127</v>
      </c>
      <c r="D115" s="1802" t="s">
        <v>128</v>
      </c>
      <c r="E115" s="1802" t="s">
        <v>46</v>
      </c>
      <c r="F115" s="1802"/>
      <c r="G115" s="1802" t="s">
        <v>1078</v>
      </c>
      <c r="H115" s="1802"/>
      <c r="I115" s="1802" t="s">
        <v>1077</v>
      </c>
      <c r="J115" s="1802"/>
      <c r="K115" s="1802" t="s">
        <v>1098</v>
      </c>
      <c r="L115" s="1802"/>
      <c r="M115" s="1802" t="s">
        <v>48</v>
      </c>
      <c r="N115" s="1802"/>
      <c r="O115" s="1802" t="s">
        <v>49</v>
      </c>
      <c r="P115" s="1802"/>
      <c r="Q115" s="1802" t="s">
        <v>1441</v>
      </c>
      <c r="R115" s="1802"/>
      <c r="S115" s="1802" t="s">
        <v>1065</v>
      </c>
      <c r="T115" s="1802"/>
      <c r="U115" s="1802" t="s">
        <v>1066</v>
      </c>
      <c r="V115" s="1802"/>
      <c r="W115" s="1802" t="s">
        <v>1067</v>
      </c>
      <c r="X115" s="1802"/>
      <c r="Y115" s="1802" t="s">
        <v>125</v>
      </c>
      <c r="Z115" s="1802"/>
      <c r="AA115" s="1802" t="s">
        <v>47</v>
      </c>
      <c r="AB115" s="1810"/>
    </row>
    <row r="116" spans="2:28" ht="15" customHeight="1">
      <c r="B116" s="1807"/>
      <c r="C116" s="1802"/>
      <c r="D116" s="1802"/>
      <c r="E116" s="1225" t="s">
        <v>127</v>
      </c>
      <c r="F116" s="1225" t="s">
        <v>128</v>
      </c>
      <c r="G116" s="1225" t="s">
        <v>127</v>
      </c>
      <c r="H116" s="1225" t="s">
        <v>128</v>
      </c>
      <c r="I116" s="1225" t="s">
        <v>127</v>
      </c>
      <c r="J116" s="1225" t="s">
        <v>128</v>
      </c>
      <c r="K116" s="1225" t="s">
        <v>127</v>
      </c>
      <c r="L116" s="1225" t="s">
        <v>128</v>
      </c>
      <c r="M116" s="1225" t="s">
        <v>127</v>
      </c>
      <c r="N116" s="1225" t="s">
        <v>128</v>
      </c>
      <c r="O116" s="1225" t="s">
        <v>127</v>
      </c>
      <c r="P116" s="1225" t="s">
        <v>128</v>
      </c>
      <c r="Q116" s="1225" t="s">
        <v>127</v>
      </c>
      <c r="R116" s="1225" t="s">
        <v>128</v>
      </c>
      <c r="S116" s="1225" t="s">
        <v>127</v>
      </c>
      <c r="T116" s="1225" t="s">
        <v>128</v>
      </c>
      <c r="U116" s="1225" t="s">
        <v>127</v>
      </c>
      <c r="V116" s="1225" t="s">
        <v>128</v>
      </c>
      <c r="W116" s="1225" t="s">
        <v>127</v>
      </c>
      <c r="X116" s="1225" t="s">
        <v>128</v>
      </c>
      <c r="Y116" s="1225" t="s">
        <v>127</v>
      </c>
      <c r="Z116" s="1225" t="s">
        <v>128</v>
      </c>
      <c r="AA116" s="1225" t="s">
        <v>127</v>
      </c>
      <c r="AB116" s="1226" t="s">
        <v>128</v>
      </c>
    </row>
    <row r="117" spans="2:28" ht="15" customHeight="1">
      <c r="B117" s="1097" t="s">
        <v>249</v>
      </c>
      <c r="C117" s="1098">
        <v>9</v>
      </c>
      <c r="D117" s="1099">
        <v>7.9646017699115043E-2</v>
      </c>
      <c r="E117" s="1098">
        <v>1</v>
      </c>
      <c r="F117" s="1099">
        <v>0.05</v>
      </c>
      <c r="G117" s="1098">
        <v>2</v>
      </c>
      <c r="H117" s="1099">
        <v>0.10526315789473684</v>
      </c>
      <c r="I117" s="1098">
        <v>6</v>
      </c>
      <c r="J117" s="1099">
        <v>0.1</v>
      </c>
      <c r="K117" s="1098">
        <v>0</v>
      </c>
      <c r="L117" s="1099">
        <v>0</v>
      </c>
      <c r="M117" s="1098">
        <v>2</v>
      </c>
      <c r="N117" s="1099">
        <v>0.1</v>
      </c>
      <c r="O117" s="1098">
        <v>4</v>
      </c>
      <c r="P117" s="1099">
        <v>9.5238095238095233E-2</v>
      </c>
      <c r="Q117" s="1098">
        <v>3</v>
      </c>
      <c r="R117" s="1099">
        <v>5.8823529411764698E-2</v>
      </c>
      <c r="S117" s="1098">
        <v>1</v>
      </c>
      <c r="T117" s="1099">
        <v>1.8867924528301886E-2</v>
      </c>
      <c r="U117" s="1098">
        <v>5</v>
      </c>
      <c r="V117" s="1099">
        <v>0.19230769230769235</v>
      </c>
      <c r="W117" s="1098">
        <v>2</v>
      </c>
      <c r="X117" s="1099">
        <v>0.13333333333333333</v>
      </c>
      <c r="Y117" s="1098">
        <v>1</v>
      </c>
      <c r="Z117" s="1099">
        <v>7.6923076923076927E-2</v>
      </c>
      <c r="AA117" s="1098">
        <v>0</v>
      </c>
      <c r="AB117" s="1100">
        <v>0</v>
      </c>
    </row>
    <row r="118" spans="2:28" ht="15" customHeight="1">
      <c r="B118" s="1064" t="s">
        <v>250</v>
      </c>
      <c r="C118" s="1085">
        <v>29</v>
      </c>
      <c r="D118" s="1086">
        <v>0.25663716814159293</v>
      </c>
      <c r="E118" s="1085">
        <v>3</v>
      </c>
      <c r="F118" s="1086">
        <v>0.15</v>
      </c>
      <c r="G118" s="1085">
        <v>2</v>
      </c>
      <c r="H118" s="1086">
        <v>0.10526315789473684</v>
      </c>
      <c r="I118" s="1085">
        <v>24</v>
      </c>
      <c r="J118" s="1086">
        <v>0.4</v>
      </c>
      <c r="K118" s="1085">
        <v>0</v>
      </c>
      <c r="L118" s="1086">
        <v>0</v>
      </c>
      <c r="M118" s="1085">
        <v>1</v>
      </c>
      <c r="N118" s="1086">
        <v>0.05</v>
      </c>
      <c r="O118" s="1085">
        <v>11</v>
      </c>
      <c r="P118" s="1086">
        <v>0.26190476190476192</v>
      </c>
      <c r="Q118" s="1085">
        <v>17</v>
      </c>
      <c r="R118" s="1086">
        <v>0.33333333333333326</v>
      </c>
      <c r="S118" s="1085">
        <v>14</v>
      </c>
      <c r="T118" s="1086">
        <v>0.26415094339622641</v>
      </c>
      <c r="U118" s="1085">
        <v>10</v>
      </c>
      <c r="V118" s="1086">
        <v>0.38461538461538469</v>
      </c>
      <c r="W118" s="1085">
        <v>0</v>
      </c>
      <c r="X118" s="1086">
        <v>0</v>
      </c>
      <c r="Y118" s="1085">
        <v>5</v>
      </c>
      <c r="Z118" s="1086">
        <v>0.38461538461538469</v>
      </c>
      <c r="AA118" s="1085">
        <v>0</v>
      </c>
      <c r="AB118" s="1087">
        <v>0</v>
      </c>
    </row>
    <row r="119" spans="2:28" ht="15" customHeight="1">
      <c r="B119" s="1064" t="s">
        <v>251</v>
      </c>
      <c r="C119" s="1085">
        <v>42</v>
      </c>
      <c r="D119" s="1086">
        <v>0.37168141592920356</v>
      </c>
      <c r="E119" s="1085">
        <v>16</v>
      </c>
      <c r="F119" s="1086">
        <v>0.8</v>
      </c>
      <c r="G119" s="1085">
        <v>1</v>
      </c>
      <c r="H119" s="1086">
        <v>5.2631578947368418E-2</v>
      </c>
      <c r="I119" s="1085">
        <v>25</v>
      </c>
      <c r="J119" s="1086">
        <v>0.41666666666666674</v>
      </c>
      <c r="K119" s="1085">
        <v>0</v>
      </c>
      <c r="L119" s="1086">
        <v>0</v>
      </c>
      <c r="M119" s="1085">
        <v>8</v>
      </c>
      <c r="N119" s="1086">
        <v>0.4</v>
      </c>
      <c r="O119" s="1085">
        <v>13</v>
      </c>
      <c r="P119" s="1086">
        <v>0.30952380952380953</v>
      </c>
      <c r="Q119" s="1085">
        <v>21</v>
      </c>
      <c r="R119" s="1086">
        <v>0.41176470588235292</v>
      </c>
      <c r="S119" s="1085">
        <v>20</v>
      </c>
      <c r="T119" s="1086">
        <v>0.37735849056603776</v>
      </c>
      <c r="U119" s="1085">
        <v>6</v>
      </c>
      <c r="V119" s="1086">
        <v>0.23076923076923075</v>
      </c>
      <c r="W119" s="1085">
        <v>6</v>
      </c>
      <c r="X119" s="1086">
        <v>0.4</v>
      </c>
      <c r="Y119" s="1085">
        <v>4</v>
      </c>
      <c r="Z119" s="1086">
        <v>0.30769230769230771</v>
      </c>
      <c r="AA119" s="1085">
        <v>6</v>
      </c>
      <c r="AB119" s="1087">
        <v>1</v>
      </c>
    </row>
    <row r="120" spans="2:28" ht="15" customHeight="1">
      <c r="B120" s="1064" t="s">
        <v>231</v>
      </c>
      <c r="C120" s="1085">
        <v>2</v>
      </c>
      <c r="D120" s="1086">
        <v>1.7699115044247787E-2</v>
      </c>
      <c r="E120" s="1085">
        <v>0</v>
      </c>
      <c r="F120" s="1086">
        <v>0</v>
      </c>
      <c r="G120" s="1085">
        <v>0</v>
      </c>
      <c r="H120" s="1086">
        <v>0</v>
      </c>
      <c r="I120" s="1085">
        <v>2</v>
      </c>
      <c r="J120" s="1086">
        <v>3.3333333333333333E-2</v>
      </c>
      <c r="K120" s="1085">
        <v>0</v>
      </c>
      <c r="L120" s="1086">
        <v>0</v>
      </c>
      <c r="M120" s="1085">
        <v>1</v>
      </c>
      <c r="N120" s="1086">
        <v>0.05</v>
      </c>
      <c r="O120" s="1085">
        <v>1</v>
      </c>
      <c r="P120" s="1086">
        <v>2.3809523809523808E-2</v>
      </c>
      <c r="Q120" s="1085">
        <v>0</v>
      </c>
      <c r="R120" s="1086">
        <v>0</v>
      </c>
      <c r="S120" s="1085">
        <v>2</v>
      </c>
      <c r="T120" s="1086">
        <v>3.7735849056603772E-2</v>
      </c>
      <c r="U120" s="1085">
        <v>0</v>
      </c>
      <c r="V120" s="1086">
        <v>0</v>
      </c>
      <c r="W120" s="1085">
        <v>0</v>
      </c>
      <c r="X120" s="1086">
        <v>0</v>
      </c>
      <c r="Y120" s="1085">
        <v>0</v>
      </c>
      <c r="Z120" s="1086">
        <v>0</v>
      </c>
      <c r="AA120" s="1085">
        <v>0</v>
      </c>
      <c r="AB120" s="1087">
        <v>0</v>
      </c>
    </row>
    <row r="121" spans="2:28" ht="15" customHeight="1">
      <c r="B121" s="1064" t="s">
        <v>252</v>
      </c>
      <c r="C121" s="1085">
        <v>31</v>
      </c>
      <c r="D121" s="1086">
        <v>0.27433628318584069</v>
      </c>
      <c r="E121" s="1085">
        <v>0</v>
      </c>
      <c r="F121" s="1086">
        <v>0</v>
      </c>
      <c r="G121" s="1085">
        <v>14</v>
      </c>
      <c r="H121" s="1086">
        <v>0.73684210526315785</v>
      </c>
      <c r="I121" s="1085">
        <v>3</v>
      </c>
      <c r="J121" s="1086">
        <v>0.05</v>
      </c>
      <c r="K121" s="1085">
        <v>14</v>
      </c>
      <c r="L121" s="1086">
        <v>1</v>
      </c>
      <c r="M121" s="1085">
        <v>8</v>
      </c>
      <c r="N121" s="1086">
        <v>0.4</v>
      </c>
      <c r="O121" s="1085">
        <v>13</v>
      </c>
      <c r="P121" s="1086">
        <v>0.30952380952380953</v>
      </c>
      <c r="Q121" s="1085">
        <v>10</v>
      </c>
      <c r="R121" s="1086">
        <v>0.19607843137254904</v>
      </c>
      <c r="S121" s="1085">
        <v>16</v>
      </c>
      <c r="T121" s="1086">
        <v>0.30188679245283018</v>
      </c>
      <c r="U121" s="1085">
        <v>5</v>
      </c>
      <c r="V121" s="1086">
        <v>0.19230769230769235</v>
      </c>
      <c r="W121" s="1085">
        <v>7</v>
      </c>
      <c r="X121" s="1086">
        <v>0.46666666666666662</v>
      </c>
      <c r="Y121" s="1085">
        <v>3</v>
      </c>
      <c r="Z121" s="1086">
        <v>0.23076923076923075</v>
      </c>
      <c r="AA121" s="1085">
        <v>0</v>
      </c>
      <c r="AB121" s="1087">
        <v>0</v>
      </c>
    </row>
    <row r="122" spans="2:28" ht="15" customHeight="1" thickBot="1">
      <c r="B122" s="1088" t="s">
        <v>1269</v>
      </c>
      <c r="C122" s="1089">
        <v>113</v>
      </c>
      <c r="D122" s="1090">
        <v>1</v>
      </c>
      <c r="E122" s="1089">
        <v>20</v>
      </c>
      <c r="F122" s="1090">
        <v>1</v>
      </c>
      <c r="G122" s="1089">
        <v>19</v>
      </c>
      <c r="H122" s="1090">
        <v>1</v>
      </c>
      <c r="I122" s="1089">
        <v>60</v>
      </c>
      <c r="J122" s="1090">
        <v>1</v>
      </c>
      <c r="K122" s="1089">
        <v>14</v>
      </c>
      <c r="L122" s="1090">
        <v>1</v>
      </c>
      <c r="M122" s="1089">
        <v>20</v>
      </c>
      <c r="N122" s="1090">
        <v>1</v>
      </c>
      <c r="O122" s="1089">
        <v>42</v>
      </c>
      <c r="P122" s="1090">
        <v>1</v>
      </c>
      <c r="Q122" s="1089">
        <v>51</v>
      </c>
      <c r="R122" s="1090">
        <v>1</v>
      </c>
      <c r="S122" s="1089">
        <v>53</v>
      </c>
      <c r="T122" s="1090">
        <v>1</v>
      </c>
      <c r="U122" s="1089">
        <v>26</v>
      </c>
      <c r="V122" s="1090">
        <v>1</v>
      </c>
      <c r="W122" s="1089">
        <v>15</v>
      </c>
      <c r="X122" s="1090">
        <v>1</v>
      </c>
      <c r="Y122" s="1089">
        <v>13</v>
      </c>
      <c r="Z122" s="1090">
        <v>1</v>
      </c>
      <c r="AA122" s="1089">
        <v>6</v>
      </c>
      <c r="AB122" s="1091">
        <v>1</v>
      </c>
    </row>
    <row r="123" spans="2:28" ht="24.95" customHeight="1" thickTop="1">
      <c r="B123" s="1756" t="s">
        <v>1462</v>
      </c>
      <c r="C123" s="1756"/>
      <c r="D123" s="1756"/>
      <c r="E123" s="1756"/>
      <c r="F123" s="1756"/>
      <c r="G123" s="1756"/>
      <c r="H123" s="1756"/>
      <c r="I123" s="1756"/>
      <c r="J123" s="1756"/>
      <c r="K123" s="1756"/>
      <c r="L123" s="1756"/>
      <c r="M123" s="1756"/>
      <c r="N123" s="1756"/>
      <c r="O123" s="1756"/>
      <c r="P123" s="1756"/>
      <c r="Q123" s="1756"/>
      <c r="R123" s="1756"/>
      <c r="S123" s="1756"/>
      <c r="T123" s="1756"/>
      <c r="U123" s="1756"/>
      <c r="V123" s="1756"/>
      <c r="W123" s="1756"/>
      <c r="X123" s="1756"/>
      <c r="Y123" s="1756"/>
      <c r="Z123" s="1756"/>
      <c r="AA123" s="1756"/>
      <c r="AB123" s="1756"/>
    </row>
    <row r="124" spans="2:28">
      <c r="B124" s="1151"/>
    </row>
    <row r="125" spans="2:28" ht="60.95" customHeight="1" thickBot="1">
      <c r="B125" s="1804" t="s">
        <v>273</v>
      </c>
      <c r="C125" s="1804"/>
      <c r="D125" s="1804"/>
      <c r="E125" s="1804"/>
      <c r="F125" s="1804"/>
      <c r="G125" s="1804"/>
      <c r="H125" s="1804"/>
      <c r="I125" s="1804"/>
      <c r="J125" s="1804"/>
      <c r="K125" s="1804"/>
      <c r="L125" s="1804"/>
      <c r="M125" s="1804"/>
      <c r="N125" s="1804"/>
      <c r="O125" s="1804"/>
      <c r="P125" s="1804"/>
      <c r="Q125" s="1804"/>
      <c r="R125" s="1804"/>
      <c r="S125" s="1804"/>
      <c r="T125" s="1804"/>
      <c r="U125" s="1804"/>
      <c r="V125" s="1804"/>
      <c r="W125" s="1804"/>
      <c r="X125" s="1804"/>
      <c r="Y125" s="1804"/>
      <c r="Z125" s="1804"/>
      <c r="AA125" s="1804"/>
      <c r="AB125" s="1804"/>
    </row>
    <row r="126" spans="2:28" ht="15" customHeight="1" thickTop="1">
      <c r="B126" s="1805"/>
      <c r="C126" s="1808" t="s">
        <v>44</v>
      </c>
      <c r="D126" s="1808"/>
      <c r="E126" s="1808" t="s">
        <v>123</v>
      </c>
      <c r="F126" s="1808"/>
      <c r="G126" s="1808"/>
      <c r="H126" s="1808"/>
      <c r="I126" s="1808"/>
      <c r="J126" s="1808"/>
      <c r="K126" s="1808"/>
      <c r="L126" s="1808"/>
      <c r="M126" s="1808" t="s">
        <v>124</v>
      </c>
      <c r="N126" s="1808"/>
      <c r="O126" s="1808"/>
      <c r="P126" s="1808"/>
      <c r="Q126" s="1808"/>
      <c r="R126" s="1808"/>
      <c r="S126" s="1808" t="s">
        <v>45</v>
      </c>
      <c r="T126" s="1808"/>
      <c r="U126" s="1808"/>
      <c r="V126" s="1808"/>
      <c r="W126" s="1808"/>
      <c r="X126" s="1808"/>
      <c r="Y126" s="1808"/>
      <c r="Z126" s="1808"/>
      <c r="AA126" s="1808"/>
      <c r="AB126" s="1809"/>
    </row>
    <row r="127" spans="2:28" ht="41.25" customHeight="1">
      <c r="B127" s="1806"/>
      <c r="C127" s="1802" t="s">
        <v>127</v>
      </c>
      <c r="D127" s="1802" t="s">
        <v>128</v>
      </c>
      <c r="E127" s="1802" t="s">
        <v>46</v>
      </c>
      <c r="F127" s="1802"/>
      <c r="G127" s="1802" t="s">
        <v>1078</v>
      </c>
      <c r="H127" s="1802"/>
      <c r="I127" s="1802" t="s">
        <v>1077</v>
      </c>
      <c r="J127" s="1802"/>
      <c r="K127" s="1802" t="s">
        <v>1098</v>
      </c>
      <c r="L127" s="1802"/>
      <c r="M127" s="1802" t="s">
        <v>48</v>
      </c>
      <c r="N127" s="1802"/>
      <c r="O127" s="1802" t="s">
        <v>49</v>
      </c>
      <c r="P127" s="1802"/>
      <c r="Q127" s="1802" t="s">
        <v>1441</v>
      </c>
      <c r="R127" s="1802"/>
      <c r="S127" s="1802" t="s">
        <v>1065</v>
      </c>
      <c r="T127" s="1802"/>
      <c r="U127" s="1802" t="s">
        <v>1066</v>
      </c>
      <c r="V127" s="1802"/>
      <c r="W127" s="1802" t="s">
        <v>1067</v>
      </c>
      <c r="X127" s="1802"/>
      <c r="Y127" s="1802" t="s">
        <v>125</v>
      </c>
      <c r="Z127" s="1802"/>
      <c r="AA127" s="1802" t="s">
        <v>47</v>
      </c>
      <c r="AB127" s="1810"/>
    </row>
    <row r="128" spans="2:28" ht="15" customHeight="1">
      <c r="B128" s="1807"/>
      <c r="C128" s="1802"/>
      <c r="D128" s="1802"/>
      <c r="E128" s="1225" t="s">
        <v>127</v>
      </c>
      <c r="F128" s="1225" t="s">
        <v>128</v>
      </c>
      <c r="G128" s="1225" t="s">
        <v>127</v>
      </c>
      <c r="H128" s="1225" t="s">
        <v>128</v>
      </c>
      <c r="I128" s="1225" t="s">
        <v>127</v>
      </c>
      <c r="J128" s="1225" t="s">
        <v>128</v>
      </c>
      <c r="K128" s="1225" t="s">
        <v>127</v>
      </c>
      <c r="L128" s="1225" t="s">
        <v>128</v>
      </c>
      <c r="M128" s="1225" t="s">
        <v>127</v>
      </c>
      <c r="N128" s="1225" t="s">
        <v>128</v>
      </c>
      <c r="O128" s="1225" t="s">
        <v>127</v>
      </c>
      <c r="P128" s="1225" t="s">
        <v>128</v>
      </c>
      <c r="Q128" s="1225" t="s">
        <v>127</v>
      </c>
      <c r="R128" s="1225" t="s">
        <v>128</v>
      </c>
      <c r="S128" s="1225" t="s">
        <v>127</v>
      </c>
      <c r="T128" s="1225" t="s">
        <v>128</v>
      </c>
      <c r="U128" s="1225" t="s">
        <v>127</v>
      </c>
      <c r="V128" s="1225" t="s">
        <v>128</v>
      </c>
      <c r="W128" s="1225" t="s">
        <v>127</v>
      </c>
      <c r="X128" s="1225" t="s">
        <v>128</v>
      </c>
      <c r="Y128" s="1225" t="s">
        <v>127</v>
      </c>
      <c r="Z128" s="1225" t="s">
        <v>128</v>
      </c>
      <c r="AA128" s="1225" t="s">
        <v>127</v>
      </c>
      <c r="AB128" s="1226" t="s">
        <v>128</v>
      </c>
    </row>
    <row r="129" spans="2:28" ht="15" customHeight="1">
      <c r="B129" s="1097" t="s">
        <v>249</v>
      </c>
      <c r="C129" s="1098">
        <v>25</v>
      </c>
      <c r="D129" s="1099">
        <v>0.22123893805309736</v>
      </c>
      <c r="E129" s="1098">
        <v>5</v>
      </c>
      <c r="F129" s="1099">
        <v>0.25</v>
      </c>
      <c r="G129" s="1098">
        <v>2</v>
      </c>
      <c r="H129" s="1099">
        <v>0.10526315789473684</v>
      </c>
      <c r="I129" s="1098">
        <v>18</v>
      </c>
      <c r="J129" s="1099">
        <v>0.3</v>
      </c>
      <c r="K129" s="1098">
        <v>0</v>
      </c>
      <c r="L129" s="1099">
        <v>0</v>
      </c>
      <c r="M129" s="1098">
        <v>3</v>
      </c>
      <c r="N129" s="1099">
        <v>0.15</v>
      </c>
      <c r="O129" s="1098">
        <v>10</v>
      </c>
      <c r="P129" s="1099">
        <v>0.23809523809523805</v>
      </c>
      <c r="Q129" s="1098">
        <v>12</v>
      </c>
      <c r="R129" s="1099">
        <v>0.23529411764705879</v>
      </c>
      <c r="S129" s="1098">
        <v>10</v>
      </c>
      <c r="T129" s="1099">
        <v>0.18867924528301888</v>
      </c>
      <c r="U129" s="1098">
        <v>10</v>
      </c>
      <c r="V129" s="1099">
        <v>0.38461538461538469</v>
      </c>
      <c r="W129" s="1098">
        <v>1</v>
      </c>
      <c r="X129" s="1099">
        <v>6.6666666666666666E-2</v>
      </c>
      <c r="Y129" s="1098">
        <v>1</v>
      </c>
      <c r="Z129" s="1099">
        <v>7.6923076923076927E-2</v>
      </c>
      <c r="AA129" s="1098">
        <v>3</v>
      </c>
      <c r="AB129" s="1100">
        <v>0.5</v>
      </c>
    </row>
    <row r="130" spans="2:28" ht="15" customHeight="1">
      <c r="B130" s="1064" t="s">
        <v>250</v>
      </c>
      <c r="C130" s="1085">
        <v>27</v>
      </c>
      <c r="D130" s="1086">
        <v>0.23893805309734514</v>
      </c>
      <c r="E130" s="1085">
        <v>11</v>
      </c>
      <c r="F130" s="1086">
        <v>0.55000000000000004</v>
      </c>
      <c r="G130" s="1085">
        <v>1</v>
      </c>
      <c r="H130" s="1086">
        <v>5.2631578947368418E-2</v>
      </c>
      <c r="I130" s="1085">
        <v>15</v>
      </c>
      <c r="J130" s="1086">
        <v>0.25</v>
      </c>
      <c r="K130" s="1085">
        <v>0</v>
      </c>
      <c r="L130" s="1086">
        <v>0</v>
      </c>
      <c r="M130" s="1085">
        <v>3</v>
      </c>
      <c r="N130" s="1086">
        <v>0.15</v>
      </c>
      <c r="O130" s="1085">
        <v>11</v>
      </c>
      <c r="P130" s="1086">
        <v>0.26190476190476192</v>
      </c>
      <c r="Q130" s="1085">
        <v>13</v>
      </c>
      <c r="R130" s="1086">
        <v>0.25490196078431371</v>
      </c>
      <c r="S130" s="1085">
        <v>13</v>
      </c>
      <c r="T130" s="1086">
        <v>0.24528301886792453</v>
      </c>
      <c r="U130" s="1085">
        <v>6</v>
      </c>
      <c r="V130" s="1086">
        <v>0.23076923076923075</v>
      </c>
      <c r="W130" s="1085">
        <v>3</v>
      </c>
      <c r="X130" s="1086">
        <v>0.2</v>
      </c>
      <c r="Y130" s="1085">
        <v>4</v>
      </c>
      <c r="Z130" s="1086">
        <v>0.30769230769230771</v>
      </c>
      <c r="AA130" s="1085">
        <v>1</v>
      </c>
      <c r="AB130" s="1087">
        <v>0.16666666666666663</v>
      </c>
    </row>
    <row r="131" spans="2:28" ht="15" customHeight="1">
      <c r="B131" s="1064" t="s">
        <v>251</v>
      </c>
      <c r="C131" s="1085">
        <v>27</v>
      </c>
      <c r="D131" s="1086">
        <v>0.23893805309734514</v>
      </c>
      <c r="E131" s="1085">
        <v>4</v>
      </c>
      <c r="F131" s="1086">
        <v>0.2</v>
      </c>
      <c r="G131" s="1085">
        <v>1</v>
      </c>
      <c r="H131" s="1086">
        <v>5.2631578947368418E-2</v>
      </c>
      <c r="I131" s="1085">
        <v>22</v>
      </c>
      <c r="J131" s="1086">
        <v>0.36666666666666664</v>
      </c>
      <c r="K131" s="1085">
        <v>0</v>
      </c>
      <c r="L131" s="1086">
        <v>0</v>
      </c>
      <c r="M131" s="1085">
        <v>6</v>
      </c>
      <c r="N131" s="1086">
        <v>0.3</v>
      </c>
      <c r="O131" s="1085">
        <v>6</v>
      </c>
      <c r="P131" s="1086">
        <v>0.14285714285714285</v>
      </c>
      <c r="Q131" s="1085">
        <v>15</v>
      </c>
      <c r="R131" s="1086">
        <v>0.29411764705882354</v>
      </c>
      <c r="S131" s="1085">
        <v>11</v>
      </c>
      <c r="T131" s="1086">
        <v>0.20754716981132076</v>
      </c>
      <c r="U131" s="1085">
        <v>5</v>
      </c>
      <c r="V131" s="1086">
        <v>0.19230769230769235</v>
      </c>
      <c r="W131" s="1085">
        <v>4</v>
      </c>
      <c r="X131" s="1086">
        <v>0.26666666666666666</v>
      </c>
      <c r="Y131" s="1085">
        <v>5</v>
      </c>
      <c r="Z131" s="1086">
        <v>0.38461538461538469</v>
      </c>
      <c r="AA131" s="1085">
        <v>2</v>
      </c>
      <c r="AB131" s="1087">
        <v>0.33333333333333326</v>
      </c>
    </row>
    <row r="132" spans="2:28" ht="15" customHeight="1">
      <c r="B132" s="1064" t="s">
        <v>231</v>
      </c>
      <c r="C132" s="1085">
        <v>3</v>
      </c>
      <c r="D132" s="1086">
        <v>2.6548672566371681E-2</v>
      </c>
      <c r="E132" s="1085">
        <v>0</v>
      </c>
      <c r="F132" s="1086">
        <v>0</v>
      </c>
      <c r="G132" s="1085">
        <v>1</v>
      </c>
      <c r="H132" s="1086">
        <v>5.2631578947368418E-2</v>
      </c>
      <c r="I132" s="1085">
        <v>2</v>
      </c>
      <c r="J132" s="1086">
        <v>3.3333333333333333E-2</v>
      </c>
      <c r="K132" s="1085">
        <v>0</v>
      </c>
      <c r="L132" s="1086">
        <v>0</v>
      </c>
      <c r="M132" s="1085">
        <v>0</v>
      </c>
      <c r="N132" s="1086">
        <v>0</v>
      </c>
      <c r="O132" s="1085">
        <v>2</v>
      </c>
      <c r="P132" s="1086">
        <v>4.7619047619047616E-2</v>
      </c>
      <c r="Q132" s="1085">
        <v>1</v>
      </c>
      <c r="R132" s="1086">
        <v>1.9607843137254902E-2</v>
      </c>
      <c r="S132" s="1085">
        <v>3</v>
      </c>
      <c r="T132" s="1086">
        <v>5.6603773584905669E-2</v>
      </c>
      <c r="U132" s="1085">
        <v>0</v>
      </c>
      <c r="V132" s="1086">
        <v>0</v>
      </c>
      <c r="W132" s="1085">
        <v>0</v>
      </c>
      <c r="X132" s="1086">
        <v>0</v>
      </c>
      <c r="Y132" s="1085">
        <v>0</v>
      </c>
      <c r="Z132" s="1086">
        <v>0</v>
      </c>
      <c r="AA132" s="1085">
        <v>0</v>
      </c>
      <c r="AB132" s="1087">
        <v>0</v>
      </c>
    </row>
    <row r="133" spans="2:28" ht="15" customHeight="1">
      <c r="B133" s="1064" t="s">
        <v>252</v>
      </c>
      <c r="C133" s="1085">
        <v>31</v>
      </c>
      <c r="D133" s="1086">
        <v>0.27433628318584069</v>
      </c>
      <c r="E133" s="1085">
        <v>0</v>
      </c>
      <c r="F133" s="1086">
        <v>0</v>
      </c>
      <c r="G133" s="1085">
        <v>14</v>
      </c>
      <c r="H133" s="1086">
        <v>0.73684210526315785</v>
      </c>
      <c r="I133" s="1085">
        <v>3</v>
      </c>
      <c r="J133" s="1086">
        <v>0.05</v>
      </c>
      <c r="K133" s="1085">
        <v>14</v>
      </c>
      <c r="L133" s="1086">
        <v>1</v>
      </c>
      <c r="M133" s="1085">
        <v>8</v>
      </c>
      <c r="N133" s="1086">
        <v>0.4</v>
      </c>
      <c r="O133" s="1085">
        <v>13</v>
      </c>
      <c r="P133" s="1086">
        <v>0.30952380952380953</v>
      </c>
      <c r="Q133" s="1085">
        <v>10</v>
      </c>
      <c r="R133" s="1086">
        <v>0.19607843137254904</v>
      </c>
      <c r="S133" s="1085">
        <v>16</v>
      </c>
      <c r="T133" s="1086">
        <v>0.30188679245283018</v>
      </c>
      <c r="U133" s="1085">
        <v>5</v>
      </c>
      <c r="V133" s="1086">
        <v>0.19230769230769235</v>
      </c>
      <c r="W133" s="1085">
        <v>7</v>
      </c>
      <c r="X133" s="1086">
        <v>0.46666666666666662</v>
      </c>
      <c r="Y133" s="1085">
        <v>3</v>
      </c>
      <c r="Z133" s="1086">
        <v>0.23076923076923075</v>
      </c>
      <c r="AA133" s="1085">
        <v>0</v>
      </c>
      <c r="AB133" s="1087">
        <v>0</v>
      </c>
    </row>
    <row r="134" spans="2:28" ht="15" customHeight="1" thickBot="1">
      <c r="B134" s="1088" t="s">
        <v>1269</v>
      </c>
      <c r="C134" s="1089">
        <v>113</v>
      </c>
      <c r="D134" s="1090">
        <v>1</v>
      </c>
      <c r="E134" s="1089">
        <v>20</v>
      </c>
      <c r="F134" s="1090">
        <v>1</v>
      </c>
      <c r="G134" s="1089">
        <v>19</v>
      </c>
      <c r="H134" s="1090">
        <v>1</v>
      </c>
      <c r="I134" s="1089">
        <v>60</v>
      </c>
      <c r="J134" s="1090">
        <v>1</v>
      </c>
      <c r="K134" s="1089">
        <v>14</v>
      </c>
      <c r="L134" s="1090">
        <v>1</v>
      </c>
      <c r="M134" s="1089">
        <v>20</v>
      </c>
      <c r="N134" s="1090">
        <v>1</v>
      </c>
      <c r="O134" s="1089">
        <v>42</v>
      </c>
      <c r="P134" s="1090">
        <v>1</v>
      </c>
      <c r="Q134" s="1089">
        <v>51</v>
      </c>
      <c r="R134" s="1090">
        <v>1</v>
      </c>
      <c r="S134" s="1089">
        <v>53</v>
      </c>
      <c r="T134" s="1090">
        <v>1</v>
      </c>
      <c r="U134" s="1089">
        <v>26</v>
      </c>
      <c r="V134" s="1090">
        <v>1</v>
      </c>
      <c r="W134" s="1089">
        <v>15</v>
      </c>
      <c r="X134" s="1090">
        <v>1</v>
      </c>
      <c r="Y134" s="1089">
        <v>13</v>
      </c>
      <c r="Z134" s="1090">
        <v>1</v>
      </c>
      <c r="AA134" s="1089">
        <v>6</v>
      </c>
      <c r="AB134" s="1091">
        <v>1</v>
      </c>
    </row>
    <row r="135" spans="2:28" ht="24.95" customHeight="1" thickTop="1">
      <c r="B135" s="1756" t="s">
        <v>1462</v>
      </c>
      <c r="C135" s="1756"/>
      <c r="D135" s="1756"/>
      <c r="E135" s="1756"/>
      <c r="F135" s="1756"/>
      <c r="G135" s="1756"/>
      <c r="H135" s="1756"/>
      <c r="I135" s="1756"/>
      <c r="J135" s="1756"/>
      <c r="K135" s="1756"/>
      <c r="L135" s="1756"/>
      <c r="M135" s="1756"/>
      <c r="N135" s="1756"/>
      <c r="O135" s="1756"/>
      <c r="P135" s="1756"/>
      <c r="Q135" s="1756"/>
      <c r="R135" s="1756"/>
      <c r="S135" s="1756"/>
      <c r="T135" s="1756"/>
      <c r="U135" s="1756"/>
      <c r="V135" s="1756"/>
      <c r="W135" s="1756"/>
      <c r="X135" s="1756"/>
      <c r="Y135" s="1756"/>
      <c r="Z135" s="1756"/>
      <c r="AA135" s="1756"/>
      <c r="AB135" s="1756"/>
    </row>
    <row r="136" spans="2:28">
      <c r="B136" s="1151"/>
    </row>
    <row r="137" spans="2:28" ht="60.95" customHeight="1" thickBot="1">
      <c r="B137" s="1804" t="s">
        <v>274</v>
      </c>
      <c r="C137" s="1804"/>
      <c r="D137" s="1804"/>
      <c r="E137" s="1804"/>
      <c r="F137" s="1804"/>
      <c r="G137" s="1804"/>
      <c r="H137" s="1804"/>
      <c r="I137" s="1804"/>
      <c r="J137" s="1804"/>
      <c r="K137" s="1804"/>
      <c r="L137" s="1804"/>
      <c r="M137" s="1804"/>
      <c r="N137" s="1804"/>
      <c r="O137" s="1804"/>
      <c r="P137" s="1804"/>
      <c r="Q137" s="1804"/>
      <c r="R137" s="1804"/>
      <c r="S137" s="1804"/>
      <c r="T137" s="1804"/>
      <c r="U137" s="1804"/>
      <c r="V137" s="1804"/>
      <c r="W137" s="1804"/>
      <c r="X137" s="1804"/>
      <c r="Y137" s="1804"/>
      <c r="Z137" s="1804"/>
      <c r="AA137" s="1804"/>
      <c r="AB137" s="1804"/>
    </row>
    <row r="138" spans="2:28" ht="15" customHeight="1" thickTop="1">
      <c r="B138" s="1805"/>
      <c r="C138" s="1808" t="s">
        <v>44</v>
      </c>
      <c r="D138" s="1808"/>
      <c r="E138" s="1808" t="s">
        <v>123</v>
      </c>
      <c r="F138" s="1808"/>
      <c r="G138" s="1808"/>
      <c r="H138" s="1808"/>
      <c r="I138" s="1808"/>
      <c r="J138" s="1808"/>
      <c r="K138" s="1808"/>
      <c r="L138" s="1808"/>
      <c r="M138" s="1808" t="s">
        <v>124</v>
      </c>
      <c r="N138" s="1808"/>
      <c r="O138" s="1808"/>
      <c r="P138" s="1808"/>
      <c r="Q138" s="1808"/>
      <c r="R138" s="1808"/>
      <c r="S138" s="1808" t="s">
        <v>45</v>
      </c>
      <c r="T138" s="1808"/>
      <c r="U138" s="1808"/>
      <c r="V138" s="1808"/>
      <c r="W138" s="1808"/>
      <c r="X138" s="1808"/>
      <c r="Y138" s="1808"/>
      <c r="Z138" s="1808"/>
      <c r="AA138" s="1808"/>
      <c r="AB138" s="1809"/>
    </row>
    <row r="139" spans="2:28" ht="41.25" customHeight="1">
      <c r="B139" s="1806"/>
      <c r="C139" s="1802" t="s">
        <v>127</v>
      </c>
      <c r="D139" s="1802" t="s">
        <v>128</v>
      </c>
      <c r="E139" s="1802" t="s">
        <v>46</v>
      </c>
      <c r="F139" s="1802"/>
      <c r="G139" s="1802" t="s">
        <v>1078</v>
      </c>
      <c r="H139" s="1802"/>
      <c r="I139" s="1802" t="s">
        <v>1077</v>
      </c>
      <c r="J139" s="1802"/>
      <c r="K139" s="1802" t="s">
        <v>1098</v>
      </c>
      <c r="L139" s="1802"/>
      <c r="M139" s="1802" t="s">
        <v>48</v>
      </c>
      <c r="N139" s="1802"/>
      <c r="O139" s="1802" t="s">
        <v>49</v>
      </c>
      <c r="P139" s="1802"/>
      <c r="Q139" s="1802" t="s">
        <v>1441</v>
      </c>
      <c r="R139" s="1802"/>
      <c r="S139" s="1802" t="s">
        <v>1065</v>
      </c>
      <c r="T139" s="1802"/>
      <c r="U139" s="1802" t="s">
        <v>1066</v>
      </c>
      <c r="V139" s="1802"/>
      <c r="W139" s="1802" t="s">
        <v>1067</v>
      </c>
      <c r="X139" s="1802"/>
      <c r="Y139" s="1802" t="s">
        <v>125</v>
      </c>
      <c r="Z139" s="1802"/>
      <c r="AA139" s="1802" t="s">
        <v>47</v>
      </c>
      <c r="AB139" s="1810"/>
    </row>
    <row r="140" spans="2:28" ht="15" customHeight="1">
      <c r="B140" s="1807"/>
      <c r="C140" s="1802"/>
      <c r="D140" s="1802"/>
      <c r="E140" s="1225" t="s">
        <v>127</v>
      </c>
      <c r="F140" s="1225" t="s">
        <v>128</v>
      </c>
      <c r="G140" s="1225" t="s">
        <v>127</v>
      </c>
      <c r="H140" s="1225" t="s">
        <v>128</v>
      </c>
      <c r="I140" s="1225" t="s">
        <v>127</v>
      </c>
      <c r="J140" s="1225" t="s">
        <v>128</v>
      </c>
      <c r="K140" s="1225" t="s">
        <v>127</v>
      </c>
      <c r="L140" s="1225" t="s">
        <v>128</v>
      </c>
      <c r="M140" s="1225" t="s">
        <v>127</v>
      </c>
      <c r="N140" s="1225" t="s">
        <v>128</v>
      </c>
      <c r="O140" s="1225" t="s">
        <v>127</v>
      </c>
      <c r="P140" s="1225" t="s">
        <v>128</v>
      </c>
      <c r="Q140" s="1225" t="s">
        <v>127</v>
      </c>
      <c r="R140" s="1225" t="s">
        <v>128</v>
      </c>
      <c r="S140" s="1225" t="s">
        <v>127</v>
      </c>
      <c r="T140" s="1225" t="s">
        <v>128</v>
      </c>
      <c r="U140" s="1225" t="s">
        <v>127</v>
      </c>
      <c r="V140" s="1225" t="s">
        <v>128</v>
      </c>
      <c r="W140" s="1225" t="s">
        <v>127</v>
      </c>
      <c r="X140" s="1225" t="s">
        <v>128</v>
      </c>
      <c r="Y140" s="1225" t="s">
        <v>127</v>
      </c>
      <c r="Z140" s="1225" t="s">
        <v>128</v>
      </c>
      <c r="AA140" s="1225" t="s">
        <v>127</v>
      </c>
      <c r="AB140" s="1226" t="s">
        <v>128</v>
      </c>
    </row>
    <row r="141" spans="2:28" ht="15" customHeight="1">
      <c r="B141" s="1097" t="s">
        <v>249</v>
      </c>
      <c r="C141" s="1098">
        <v>8</v>
      </c>
      <c r="D141" s="1099">
        <v>7.0796460176991149E-2</v>
      </c>
      <c r="E141" s="1098">
        <v>0</v>
      </c>
      <c r="F141" s="1099">
        <v>0</v>
      </c>
      <c r="G141" s="1098">
        <v>1</v>
      </c>
      <c r="H141" s="1099">
        <v>5.2631578947368418E-2</v>
      </c>
      <c r="I141" s="1098">
        <v>7</v>
      </c>
      <c r="J141" s="1099">
        <v>0.11666666666666665</v>
      </c>
      <c r="K141" s="1098">
        <v>0</v>
      </c>
      <c r="L141" s="1099">
        <v>0</v>
      </c>
      <c r="M141" s="1098">
        <v>1</v>
      </c>
      <c r="N141" s="1099">
        <v>0.05</v>
      </c>
      <c r="O141" s="1098">
        <v>6</v>
      </c>
      <c r="P141" s="1099">
        <v>0.14285714285714285</v>
      </c>
      <c r="Q141" s="1098">
        <v>1</v>
      </c>
      <c r="R141" s="1099">
        <v>1.9607843137254902E-2</v>
      </c>
      <c r="S141" s="1098">
        <v>4</v>
      </c>
      <c r="T141" s="1099">
        <v>7.5471698113207544E-2</v>
      </c>
      <c r="U141" s="1098">
        <v>3</v>
      </c>
      <c r="V141" s="1099">
        <v>0.11538461538461538</v>
      </c>
      <c r="W141" s="1098">
        <v>0</v>
      </c>
      <c r="X141" s="1099">
        <v>0</v>
      </c>
      <c r="Y141" s="1098">
        <v>1</v>
      </c>
      <c r="Z141" s="1099">
        <v>7.6923076923076927E-2</v>
      </c>
      <c r="AA141" s="1098">
        <v>0</v>
      </c>
      <c r="AB141" s="1100">
        <v>0</v>
      </c>
    </row>
    <row r="142" spans="2:28" ht="15" customHeight="1">
      <c r="B142" s="1064" t="s">
        <v>250</v>
      </c>
      <c r="C142" s="1085">
        <v>38</v>
      </c>
      <c r="D142" s="1086">
        <v>0.33628318584070799</v>
      </c>
      <c r="E142" s="1085">
        <v>7</v>
      </c>
      <c r="F142" s="1086">
        <v>0.35</v>
      </c>
      <c r="G142" s="1085">
        <v>3</v>
      </c>
      <c r="H142" s="1086">
        <v>0.15789473684210525</v>
      </c>
      <c r="I142" s="1085">
        <v>28</v>
      </c>
      <c r="J142" s="1086">
        <v>0.46666666666666662</v>
      </c>
      <c r="K142" s="1085">
        <v>0</v>
      </c>
      <c r="L142" s="1086">
        <v>0</v>
      </c>
      <c r="M142" s="1085">
        <v>3</v>
      </c>
      <c r="N142" s="1086">
        <v>0.15</v>
      </c>
      <c r="O142" s="1085">
        <v>15</v>
      </c>
      <c r="P142" s="1086">
        <v>0.35714285714285715</v>
      </c>
      <c r="Q142" s="1085">
        <v>20</v>
      </c>
      <c r="R142" s="1086">
        <v>0.39215686274509809</v>
      </c>
      <c r="S142" s="1085">
        <v>16</v>
      </c>
      <c r="T142" s="1086">
        <v>0.30188679245283018</v>
      </c>
      <c r="U142" s="1085">
        <v>13</v>
      </c>
      <c r="V142" s="1086">
        <v>0.5</v>
      </c>
      <c r="W142" s="1085">
        <v>5</v>
      </c>
      <c r="X142" s="1086">
        <v>0.33333333333333326</v>
      </c>
      <c r="Y142" s="1085">
        <v>3</v>
      </c>
      <c r="Z142" s="1086">
        <v>0.23076923076923075</v>
      </c>
      <c r="AA142" s="1085">
        <v>1</v>
      </c>
      <c r="AB142" s="1087">
        <v>0.16666666666666663</v>
      </c>
    </row>
    <row r="143" spans="2:28" ht="15" customHeight="1">
      <c r="B143" s="1064" t="s">
        <v>251</v>
      </c>
      <c r="C143" s="1085">
        <v>33</v>
      </c>
      <c r="D143" s="1086">
        <v>0.29203539823008851</v>
      </c>
      <c r="E143" s="1085">
        <v>12</v>
      </c>
      <c r="F143" s="1086">
        <v>0.6</v>
      </c>
      <c r="G143" s="1085">
        <v>1</v>
      </c>
      <c r="H143" s="1086">
        <v>5.2631578947368418E-2</v>
      </c>
      <c r="I143" s="1085">
        <v>20</v>
      </c>
      <c r="J143" s="1086">
        <v>0.33333333333333326</v>
      </c>
      <c r="K143" s="1085">
        <v>0</v>
      </c>
      <c r="L143" s="1086">
        <v>0</v>
      </c>
      <c r="M143" s="1085">
        <v>7</v>
      </c>
      <c r="N143" s="1086">
        <v>0.35</v>
      </c>
      <c r="O143" s="1085">
        <v>7</v>
      </c>
      <c r="P143" s="1086">
        <v>0.16666666666666663</v>
      </c>
      <c r="Q143" s="1085">
        <v>19</v>
      </c>
      <c r="R143" s="1086">
        <v>0.37254901960784315</v>
      </c>
      <c r="S143" s="1085">
        <v>14</v>
      </c>
      <c r="T143" s="1086">
        <v>0.26415094339622641</v>
      </c>
      <c r="U143" s="1085">
        <v>5</v>
      </c>
      <c r="V143" s="1086">
        <v>0.19230769230769235</v>
      </c>
      <c r="W143" s="1085">
        <v>3</v>
      </c>
      <c r="X143" s="1086">
        <v>0.2</v>
      </c>
      <c r="Y143" s="1085">
        <v>6</v>
      </c>
      <c r="Z143" s="1086">
        <v>0.46153846153846151</v>
      </c>
      <c r="AA143" s="1085">
        <v>5</v>
      </c>
      <c r="AB143" s="1087">
        <v>0.83333333333333348</v>
      </c>
    </row>
    <row r="144" spans="2:28" ht="15" customHeight="1">
      <c r="B144" s="1064" t="s">
        <v>231</v>
      </c>
      <c r="C144" s="1085">
        <v>3</v>
      </c>
      <c r="D144" s="1086">
        <v>2.6548672566371681E-2</v>
      </c>
      <c r="E144" s="1085">
        <v>1</v>
      </c>
      <c r="F144" s="1086">
        <v>0.05</v>
      </c>
      <c r="G144" s="1085">
        <v>0</v>
      </c>
      <c r="H144" s="1086">
        <v>0</v>
      </c>
      <c r="I144" s="1085">
        <v>2</v>
      </c>
      <c r="J144" s="1086">
        <v>3.3333333333333333E-2</v>
      </c>
      <c r="K144" s="1085">
        <v>0</v>
      </c>
      <c r="L144" s="1086">
        <v>0</v>
      </c>
      <c r="M144" s="1085">
        <v>1</v>
      </c>
      <c r="N144" s="1086">
        <v>0.05</v>
      </c>
      <c r="O144" s="1085">
        <v>1</v>
      </c>
      <c r="P144" s="1086">
        <v>2.3809523809523808E-2</v>
      </c>
      <c r="Q144" s="1085">
        <v>1</v>
      </c>
      <c r="R144" s="1086">
        <v>1.9607843137254902E-2</v>
      </c>
      <c r="S144" s="1085">
        <v>3</v>
      </c>
      <c r="T144" s="1086">
        <v>5.6603773584905669E-2</v>
      </c>
      <c r="U144" s="1085">
        <v>0</v>
      </c>
      <c r="V144" s="1086">
        <v>0</v>
      </c>
      <c r="W144" s="1085">
        <v>0</v>
      </c>
      <c r="X144" s="1086">
        <v>0</v>
      </c>
      <c r="Y144" s="1085">
        <v>0</v>
      </c>
      <c r="Z144" s="1086">
        <v>0</v>
      </c>
      <c r="AA144" s="1085">
        <v>0</v>
      </c>
      <c r="AB144" s="1087">
        <v>0</v>
      </c>
    </row>
    <row r="145" spans="2:28" ht="15" customHeight="1">
      <c r="B145" s="1064" t="s">
        <v>252</v>
      </c>
      <c r="C145" s="1085">
        <v>31</v>
      </c>
      <c r="D145" s="1086">
        <v>0.27433628318584069</v>
      </c>
      <c r="E145" s="1085">
        <v>0</v>
      </c>
      <c r="F145" s="1086">
        <v>0</v>
      </c>
      <c r="G145" s="1085">
        <v>14</v>
      </c>
      <c r="H145" s="1086">
        <v>0.73684210526315785</v>
      </c>
      <c r="I145" s="1085">
        <v>3</v>
      </c>
      <c r="J145" s="1086">
        <v>0.05</v>
      </c>
      <c r="K145" s="1085">
        <v>14</v>
      </c>
      <c r="L145" s="1086">
        <v>1</v>
      </c>
      <c r="M145" s="1085">
        <v>8</v>
      </c>
      <c r="N145" s="1086">
        <v>0.4</v>
      </c>
      <c r="O145" s="1085">
        <v>13</v>
      </c>
      <c r="P145" s="1086">
        <v>0.30952380952380953</v>
      </c>
      <c r="Q145" s="1085">
        <v>10</v>
      </c>
      <c r="R145" s="1086">
        <v>0.19607843137254904</v>
      </c>
      <c r="S145" s="1085">
        <v>16</v>
      </c>
      <c r="T145" s="1086">
        <v>0.30188679245283018</v>
      </c>
      <c r="U145" s="1085">
        <v>5</v>
      </c>
      <c r="V145" s="1086">
        <v>0.19230769230769235</v>
      </c>
      <c r="W145" s="1085">
        <v>7</v>
      </c>
      <c r="X145" s="1086">
        <v>0.46666666666666662</v>
      </c>
      <c r="Y145" s="1085">
        <v>3</v>
      </c>
      <c r="Z145" s="1086">
        <v>0.23076923076923075</v>
      </c>
      <c r="AA145" s="1085">
        <v>0</v>
      </c>
      <c r="AB145" s="1087">
        <v>0</v>
      </c>
    </row>
    <row r="146" spans="2:28" ht="15" customHeight="1" thickBot="1">
      <c r="B146" s="1088" t="s">
        <v>1269</v>
      </c>
      <c r="C146" s="1089">
        <v>113</v>
      </c>
      <c r="D146" s="1090">
        <v>1</v>
      </c>
      <c r="E146" s="1089">
        <v>20</v>
      </c>
      <c r="F146" s="1090">
        <v>1</v>
      </c>
      <c r="G146" s="1089">
        <v>19</v>
      </c>
      <c r="H146" s="1090">
        <v>1</v>
      </c>
      <c r="I146" s="1089">
        <v>60</v>
      </c>
      <c r="J146" s="1090">
        <v>1</v>
      </c>
      <c r="K146" s="1089">
        <v>14</v>
      </c>
      <c r="L146" s="1090">
        <v>1</v>
      </c>
      <c r="M146" s="1089">
        <v>20</v>
      </c>
      <c r="N146" s="1090">
        <v>1</v>
      </c>
      <c r="O146" s="1089">
        <v>42</v>
      </c>
      <c r="P146" s="1090">
        <v>1</v>
      </c>
      <c r="Q146" s="1089">
        <v>51</v>
      </c>
      <c r="R146" s="1090">
        <v>1</v>
      </c>
      <c r="S146" s="1089">
        <v>53</v>
      </c>
      <c r="T146" s="1090">
        <v>1</v>
      </c>
      <c r="U146" s="1089">
        <v>26</v>
      </c>
      <c r="V146" s="1090">
        <v>1</v>
      </c>
      <c r="W146" s="1089">
        <v>15</v>
      </c>
      <c r="X146" s="1090">
        <v>1</v>
      </c>
      <c r="Y146" s="1089">
        <v>13</v>
      </c>
      <c r="Z146" s="1090">
        <v>1</v>
      </c>
      <c r="AA146" s="1089">
        <v>6</v>
      </c>
      <c r="AB146" s="1091">
        <v>1</v>
      </c>
    </row>
    <row r="147" spans="2:28" ht="24.95" customHeight="1" thickTop="1">
      <c r="B147" s="1756" t="s">
        <v>1462</v>
      </c>
      <c r="C147" s="1756"/>
      <c r="D147" s="1756"/>
      <c r="E147" s="1756"/>
      <c r="F147" s="1756"/>
      <c r="G147" s="1756"/>
      <c r="H147" s="1756"/>
      <c r="I147" s="1756"/>
      <c r="J147" s="1756"/>
      <c r="K147" s="1756"/>
      <c r="L147" s="1756"/>
      <c r="M147" s="1756"/>
      <c r="N147" s="1756"/>
      <c r="O147" s="1756"/>
      <c r="P147" s="1756"/>
      <c r="Q147" s="1756"/>
      <c r="R147" s="1756"/>
      <c r="S147" s="1756"/>
      <c r="T147" s="1756"/>
      <c r="U147" s="1756"/>
      <c r="V147" s="1756"/>
      <c r="W147" s="1756"/>
      <c r="X147" s="1756"/>
      <c r="Y147" s="1756"/>
      <c r="Z147" s="1756"/>
      <c r="AA147" s="1756"/>
      <c r="AB147" s="1756"/>
    </row>
    <row r="148" spans="2:28">
      <c r="B148" s="1151"/>
    </row>
    <row r="149" spans="2:28" ht="60.95" customHeight="1" thickBot="1">
      <c r="B149" s="1804" t="s">
        <v>275</v>
      </c>
      <c r="C149" s="1804"/>
      <c r="D149" s="1804"/>
      <c r="E149" s="1804"/>
      <c r="F149" s="1804"/>
      <c r="G149" s="1804"/>
      <c r="H149" s="1804"/>
      <c r="I149" s="1804"/>
      <c r="J149" s="1804"/>
      <c r="K149" s="1804"/>
      <c r="L149" s="1804"/>
      <c r="M149" s="1804"/>
      <c r="N149" s="1804"/>
      <c r="O149" s="1804"/>
      <c r="P149" s="1804"/>
      <c r="Q149" s="1804"/>
      <c r="R149" s="1804"/>
      <c r="S149" s="1804"/>
      <c r="T149" s="1804"/>
      <c r="U149" s="1804"/>
      <c r="V149" s="1804"/>
      <c r="W149" s="1804"/>
      <c r="X149" s="1804"/>
      <c r="Y149" s="1804"/>
      <c r="Z149" s="1804"/>
      <c r="AA149" s="1804"/>
      <c r="AB149" s="1804"/>
    </row>
    <row r="150" spans="2:28" ht="15" customHeight="1" thickTop="1">
      <c r="B150" s="1805"/>
      <c r="C150" s="1808" t="s">
        <v>44</v>
      </c>
      <c r="D150" s="1808"/>
      <c r="E150" s="1808" t="s">
        <v>123</v>
      </c>
      <c r="F150" s="1808"/>
      <c r="G150" s="1808"/>
      <c r="H150" s="1808"/>
      <c r="I150" s="1808"/>
      <c r="J150" s="1808"/>
      <c r="K150" s="1808"/>
      <c r="L150" s="1808"/>
      <c r="M150" s="1808" t="s">
        <v>124</v>
      </c>
      <c r="N150" s="1808"/>
      <c r="O150" s="1808"/>
      <c r="P150" s="1808"/>
      <c r="Q150" s="1808"/>
      <c r="R150" s="1808"/>
      <c r="S150" s="1808" t="s">
        <v>45</v>
      </c>
      <c r="T150" s="1808"/>
      <c r="U150" s="1808"/>
      <c r="V150" s="1808"/>
      <c r="W150" s="1808"/>
      <c r="X150" s="1808"/>
      <c r="Y150" s="1808"/>
      <c r="Z150" s="1808"/>
      <c r="AA150" s="1808"/>
      <c r="AB150" s="1809"/>
    </row>
    <row r="151" spans="2:28" ht="41.25" customHeight="1">
      <c r="B151" s="1806"/>
      <c r="C151" s="1802" t="s">
        <v>127</v>
      </c>
      <c r="D151" s="1802" t="s">
        <v>128</v>
      </c>
      <c r="E151" s="1802" t="s">
        <v>46</v>
      </c>
      <c r="F151" s="1802"/>
      <c r="G151" s="1802" t="s">
        <v>1078</v>
      </c>
      <c r="H151" s="1802"/>
      <c r="I151" s="1802" t="s">
        <v>1077</v>
      </c>
      <c r="J151" s="1802"/>
      <c r="K151" s="1802" t="s">
        <v>1098</v>
      </c>
      <c r="L151" s="1802"/>
      <c r="M151" s="1802" t="s">
        <v>48</v>
      </c>
      <c r="N151" s="1802"/>
      <c r="O151" s="1802" t="s">
        <v>49</v>
      </c>
      <c r="P151" s="1802"/>
      <c r="Q151" s="1802" t="s">
        <v>1441</v>
      </c>
      <c r="R151" s="1802"/>
      <c r="S151" s="1802" t="s">
        <v>1065</v>
      </c>
      <c r="T151" s="1802"/>
      <c r="U151" s="1802" t="s">
        <v>1066</v>
      </c>
      <c r="V151" s="1802"/>
      <c r="W151" s="1802" t="s">
        <v>1067</v>
      </c>
      <c r="X151" s="1802"/>
      <c r="Y151" s="1802" t="s">
        <v>125</v>
      </c>
      <c r="Z151" s="1802"/>
      <c r="AA151" s="1802" t="s">
        <v>47</v>
      </c>
      <c r="AB151" s="1810"/>
    </row>
    <row r="152" spans="2:28" ht="15" customHeight="1">
      <c r="B152" s="1807"/>
      <c r="C152" s="1802"/>
      <c r="D152" s="1802"/>
      <c r="E152" s="1225" t="s">
        <v>127</v>
      </c>
      <c r="F152" s="1225" t="s">
        <v>128</v>
      </c>
      <c r="G152" s="1225" t="s">
        <v>127</v>
      </c>
      <c r="H152" s="1225" t="s">
        <v>128</v>
      </c>
      <c r="I152" s="1225" t="s">
        <v>127</v>
      </c>
      <c r="J152" s="1225" t="s">
        <v>128</v>
      </c>
      <c r="K152" s="1225" t="s">
        <v>127</v>
      </c>
      <c r="L152" s="1225" t="s">
        <v>128</v>
      </c>
      <c r="M152" s="1225" t="s">
        <v>127</v>
      </c>
      <c r="N152" s="1225" t="s">
        <v>128</v>
      </c>
      <c r="O152" s="1225" t="s">
        <v>127</v>
      </c>
      <c r="P152" s="1225" t="s">
        <v>128</v>
      </c>
      <c r="Q152" s="1225" t="s">
        <v>127</v>
      </c>
      <c r="R152" s="1225" t="s">
        <v>128</v>
      </c>
      <c r="S152" s="1225" t="s">
        <v>127</v>
      </c>
      <c r="T152" s="1225" t="s">
        <v>128</v>
      </c>
      <c r="U152" s="1225" t="s">
        <v>127</v>
      </c>
      <c r="V152" s="1225" t="s">
        <v>128</v>
      </c>
      <c r="W152" s="1225" t="s">
        <v>127</v>
      </c>
      <c r="X152" s="1225" t="s">
        <v>128</v>
      </c>
      <c r="Y152" s="1225" t="s">
        <v>127</v>
      </c>
      <c r="Z152" s="1225" t="s">
        <v>128</v>
      </c>
      <c r="AA152" s="1225" t="s">
        <v>127</v>
      </c>
      <c r="AB152" s="1226" t="s">
        <v>128</v>
      </c>
    </row>
    <row r="153" spans="2:28" ht="15" customHeight="1">
      <c r="B153" s="1097" t="s">
        <v>249</v>
      </c>
      <c r="C153" s="1098">
        <v>6</v>
      </c>
      <c r="D153" s="1099">
        <v>5.3097345132743362E-2</v>
      </c>
      <c r="E153" s="1098">
        <v>0</v>
      </c>
      <c r="F153" s="1099">
        <v>0</v>
      </c>
      <c r="G153" s="1098">
        <v>2</v>
      </c>
      <c r="H153" s="1099">
        <v>0.10526315789473684</v>
      </c>
      <c r="I153" s="1098">
        <v>4</v>
      </c>
      <c r="J153" s="1099">
        <v>6.6666666666666666E-2</v>
      </c>
      <c r="K153" s="1098">
        <v>0</v>
      </c>
      <c r="L153" s="1099">
        <v>0</v>
      </c>
      <c r="M153" s="1098">
        <v>1</v>
      </c>
      <c r="N153" s="1099">
        <v>0.05</v>
      </c>
      <c r="O153" s="1098">
        <v>4</v>
      </c>
      <c r="P153" s="1099">
        <v>9.5238095238095233E-2</v>
      </c>
      <c r="Q153" s="1098">
        <v>1</v>
      </c>
      <c r="R153" s="1099">
        <v>1.9607843137254902E-2</v>
      </c>
      <c r="S153" s="1098">
        <v>2</v>
      </c>
      <c r="T153" s="1099">
        <v>3.7735849056603772E-2</v>
      </c>
      <c r="U153" s="1098">
        <v>4</v>
      </c>
      <c r="V153" s="1099">
        <v>0.15384615384615385</v>
      </c>
      <c r="W153" s="1098">
        <v>0</v>
      </c>
      <c r="X153" s="1099">
        <v>0</v>
      </c>
      <c r="Y153" s="1098">
        <v>0</v>
      </c>
      <c r="Z153" s="1099">
        <v>0</v>
      </c>
      <c r="AA153" s="1098">
        <v>0</v>
      </c>
      <c r="AB153" s="1100">
        <v>0</v>
      </c>
    </row>
    <row r="154" spans="2:28" ht="15" customHeight="1">
      <c r="B154" s="1064" t="s">
        <v>250</v>
      </c>
      <c r="C154" s="1085">
        <v>30</v>
      </c>
      <c r="D154" s="1086">
        <v>0.26548672566371684</v>
      </c>
      <c r="E154" s="1085">
        <v>6</v>
      </c>
      <c r="F154" s="1086">
        <v>0.3</v>
      </c>
      <c r="G154" s="1085">
        <v>1</v>
      </c>
      <c r="H154" s="1086">
        <v>5.2631578947368418E-2</v>
      </c>
      <c r="I154" s="1085">
        <v>23</v>
      </c>
      <c r="J154" s="1086">
        <v>0.38333333333333336</v>
      </c>
      <c r="K154" s="1085">
        <v>0</v>
      </c>
      <c r="L154" s="1086">
        <v>0</v>
      </c>
      <c r="M154" s="1085">
        <v>3</v>
      </c>
      <c r="N154" s="1086">
        <v>0.15</v>
      </c>
      <c r="O154" s="1085">
        <v>15</v>
      </c>
      <c r="P154" s="1086">
        <v>0.35714285714285715</v>
      </c>
      <c r="Q154" s="1085">
        <v>12</v>
      </c>
      <c r="R154" s="1086">
        <v>0.23529411764705879</v>
      </c>
      <c r="S154" s="1085">
        <v>12</v>
      </c>
      <c r="T154" s="1086">
        <v>0.22641509433962267</v>
      </c>
      <c r="U154" s="1085">
        <v>7</v>
      </c>
      <c r="V154" s="1086">
        <v>0.26923076923076922</v>
      </c>
      <c r="W154" s="1085">
        <v>4</v>
      </c>
      <c r="X154" s="1086">
        <v>0.26666666666666666</v>
      </c>
      <c r="Y154" s="1085">
        <v>4</v>
      </c>
      <c r="Z154" s="1086">
        <v>0.30769230769230771</v>
      </c>
      <c r="AA154" s="1085">
        <v>3</v>
      </c>
      <c r="AB154" s="1087">
        <v>0.5</v>
      </c>
    </row>
    <row r="155" spans="2:28" ht="15" customHeight="1">
      <c r="B155" s="1064" t="s">
        <v>251</v>
      </c>
      <c r="C155" s="1085">
        <v>45</v>
      </c>
      <c r="D155" s="1086">
        <v>0.39823008849557523</v>
      </c>
      <c r="E155" s="1085">
        <v>14</v>
      </c>
      <c r="F155" s="1086">
        <v>0.7</v>
      </c>
      <c r="G155" s="1085">
        <v>2</v>
      </c>
      <c r="H155" s="1086">
        <v>0.10526315789473684</v>
      </c>
      <c r="I155" s="1085">
        <v>29</v>
      </c>
      <c r="J155" s="1086">
        <v>0.48333333333333334</v>
      </c>
      <c r="K155" s="1085">
        <v>0</v>
      </c>
      <c r="L155" s="1086">
        <v>0</v>
      </c>
      <c r="M155" s="1085">
        <v>8</v>
      </c>
      <c r="N155" s="1086">
        <v>0.4</v>
      </c>
      <c r="O155" s="1085">
        <v>9</v>
      </c>
      <c r="P155" s="1086">
        <v>0.21428571428571427</v>
      </c>
      <c r="Q155" s="1085">
        <v>28</v>
      </c>
      <c r="R155" s="1086">
        <v>0.5490196078431373</v>
      </c>
      <c r="S155" s="1085">
        <v>22</v>
      </c>
      <c r="T155" s="1086">
        <v>0.41509433962264153</v>
      </c>
      <c r="U155" s="1085">
        <v>10</v>
      </c>
      <c r="V155" s="1086">
        <v>0.38461538461538469</v>
      </c>
      <c r="W155" s="1085">
        <v>4</v>
      </c>
      <c r="X155" s="1086">
        <v>0.26666666666666666</v>
      </c>
      <c r="Y155" s="1085">
        <v>6</v>
      </c>
      <c r="Z155" s="1086">
        <v>0.46153846153846151</v>
      </c>
      <c r="AA155" s="1085">
        <v>3</v>
      </c>
      <c r="AB155" s="1087">
        <v>0.5</v>
      </c>
    </row>
    <row r="156" spans="2:28" ht="15" customHeight="1">
      <c r="B156" s="1064" t="s">
        <v>231</v>
      </c>
      <c r="C156" s="1085">
        <v>1</v>
      </c>
      <c r="D156" s="1086">
        <v>8.8495575221238937E-3</v>
      </c>
      <c r="E156" s="1085">
        <v>0</v>
      </c>
      <c r="F156" s="1086">
        <v>0</v>
      </c>
      <c r="G156" s="1085">
        <v>0</v>
      </c>
      <c r="H156" s="1086">
        <v>0</v>
      </c>
      <c r="I156" s="1085">
        <v>1</v>
      </c>
      <c r="J156" s="1086">
        <v>1.6666666666666666E-2</v>
      </c>
      <c r="K156" s="1085">
        <v>0</v>
      </c>
      <c r="L156" s="1086">
        <v>0</v>
      </c>
      <c r="M156" s="1085">
        <v>0</v>
      </c>
      <c r="N156" s="1086">
        <v>0</v>
      </c>
      <c r="O156" s="1085">
        <v>1</v>
      </c>
      <c r="P156" s="1086">
        <v>2.3809523809523808E-2</v>
      </c>
      <c r="Q156" s="1085">
        <v>0</v>
      </c>
      <c r="R156" s="1086">
        <v>0</v>
      </c>
      <c r="S156" s="1085">
        <v>1</v>
      </c>
      <c r="T156" s="1086">
        <v>1.8867924528301886E-2</v>
      </c>
      <c r="U156" s="1085">
        <v>0</v>
      </c>
      <c r="V156" s="1086">
        <v>0</v>
      </c>
      <c r="W156" s="1085">
        <v>0</v>
      </c>
      <c r="X156" s="1086">
        <v>0</v>
      </c>
      <c r="Y156" s="1085">
        <v>0</v>
      </c>
      <c r="Z156" s="1086">
        <v>0</v>
      </c>
      <c r="AA156" s="1085">
        <v>0</v>
      </c>
      <c r="AB156" s="1087">
        <v>0</v>
      </c>
    </row>
    <row r="157" spans="2:28" ht="15" customHeight="1">
      <c r="B157" s="1064" t="s">
        <v>252</v>
      </c>
      <c r="C157" s="1085">
        <v>31</v>
      </c>
      <c r="D157" s="1086">
        <v>0.27433628318584069</v>
      </c>
      <c r="E157" s="1085">
        <v>0</v>
      </c>
      <c r="F157" s="1086">
        <v>0</v>
      </c>
      <c r="G157" s="1085">
        <v>14</v>
      </c>
      <c r="H157" s="1086">
        <v>0.73684210526315785</v>
      </c>
      <c r="I157" s="1085">
        <v>3</v>
      </c>
      <c r="J157" s="1086">
        <v>0.05</v>
      </c>
      <c r="K157" s="1085">
        <v>14</v>
      </c>
      <c r="L157" s="1086">
        <v>1</v>
      </c>
      <c r="M157" s="1085">
        <v>8</v>
      </c>
      <c r="N157" s="1086">
        <v>0.4</v>
      </c>
      <c r="O157" s="1085">
        <v>13</v>
      </c>
      <c r="P157" s="1086">
        <v>0.30952380952380953</v>
      </c>
      <c r="Q157" s="1085">
        <v>10</v>
      </c>
      <c r="R157" s="1086">
        <v>0.19607843137254904</v>
      </c>
      <c r="S157" s="1085">
        <v>16</v>
      </c>
      <c r="T157" s="1086">
        <v>0.30188679245283018</v>
      </c>
      <c r="U157" s="1085">
        <v>5</v>
      </c>
      <c r="V157" s="1086">
        <v>0.19230769230769235</v>
      </c>
      <c r="W157" s="1085">
        <v>7</v>
      </c>
      <c r="X157" s="1086">
        <v>0.46666666666666662</v>
      </c>
      <c r="Y157" s="1085">
        <v>3</v>
      </c>
      <c r="Z157" s="1086">
        <v>0.23076923076923075</v>
      </c>
      <c r="AA157" s="1085">
        <v>0</v>
      </c>
      <c r="AB157" s="1087">
        <v>0</v>
      </c>
    </row>
    <row r="158" spans="2:28" ht="15" customHeight="1" thickBot="1">
      <c r="B158" s="1088" t="s">
        <v>1269</v>
      </c>
      <c r="C158" s="1089">
        <v>113</v>
      </c>
      <c r="D158" s="1090">
        <v>1</v>
      </c>
      <c r="E158" s="1089">
        <v>20</v>
      </c>
      <c r="F158" s="1090">
        <v>1</v>
      </c>
      <c r="G158" s="1089">
        <v>19</v>
      </c>
      <c r="H158" s="1090">
        <v>1</v>
      </c>
      <c r="I158" s="1089">
        <v>60</v>
      </c>
      <c r="J158" s="1090">
        <v>1</v>
      </c>
      <c r="K158" s="1089">
        <v>14</v>
      </c>
      <c r="L158" s="1090">
        <v>1</v>
      </c>
      <c r="M158" s="1089">
        <v>20</v>
      </c>
      <c r="N158" s="1090">
        <v>1</v>
      </c>
      <c r="O158" s="1089">
        <v>42</v>
      </c>
      <c r="P158" s="1090">
        <v>1</v>
      </c>
      <c r="Q158" s="1089">
        <v>51</v>
      </c>
      <c r="R158" s="1090">
        <v>1</v>
      </c>
      <c r="S158" s="1089">
        <v>53</v>
      </c>
      <c r="T158" s="1090">
        <v>1</v>
      </c>
      <c r="U158" s="1089">
        <v>26</v>
      </c>
      <c r="V158" s="1090">
        <v>1</v>
      </c>
      <c r="W158" s="1089">
        <v>15</v>
      </c>
      <c r="X158" s="1090">
        <v>1</v>
      </c>
      <c r="Y158" s="1089">
        <v>13</v>
      </c>
      <c r="Z158" s="1090">
        <v>1</v>
      </c>
      <c r="AA158" s="1089">
        <v>6</v>
      </c>
      <c r="AB158" s="1091">
        <v>1</v>
      </c>
    </row>
    <row r="159" spans="2:28" ht="24.95" customHeight="1" thickTop="1">
      <c r="B159" s="1756" t="s">
        <v>1462</v>
      </c>
      <c r="C159" s="1756"/>
      <c r="D159" s="1756"/>
      <c r="E159" s="1756"/>
      <c r="F159" s="1756"/>
      <c r="G159" s="1756"/>
      <c r="H159" s="1756"/>
      <c r="I159" s="1756"/>
      <c r="J159" s="1756"/>
      <c r="K159" s="1756"/>
      <c r="L159" s="1756"/>
      <c r="M159" s="1756"/>
      <c r="N159" s="1756"/>
      <c r="O159" s="1756"/>
      <c r="P159" s="1756"/>
      <c r="Q159" s="1756"/>
      <c r="R159" s="1756"/>
      <c r="S159" s="1756"/>
      <c r="T159" s="1756"/>
      <c r="U159" s="1756"/>
      <c r="V159" s="1756"/>
      <c r="W159" s="1756"/>
      <c r="X159" s="1756"/>
      <c r="Y159" s="1756"/>
      <c r="Z159" s="1756"/>
      <c r="AA159" s="1756"/>
      <c r="AB159" s="1756"/>
    </row>
    <row r="160" spans="2:28">
      <c r="B160" s="1151"/>
    </row>
    <row r="161" spans="2:28" ht="60.95" customHeight="1" thickBot="1">
      <c r="B161" s="1804" t="s">
        <v>276</v>
      </c>
      <c r="C161" s="1804"/>
      <c r="D161" s="1804"/>
      <c r="E161" s="1804"/>
      <c r="F161" s="1804"/>
      <c r="G161" s="1804"/>
      <c r="H161" s="1804"/>
      <c r="I161" s="1804"/>
      <c r="J161" s="1804"/>
      <c r="K161" s="1804"/>
      <c r="L161" s="1804"/>
      <c r="M161" s="1804"/>
      <c r="N161" s="1804"/>
      <c r="O161" s="1804"/>
      <c r="P161" s="1804"/>
      <c r="Q161" s="1804"/>
      <c r="R161" s="1804"/>
      <c r="S161" s="1804"/>
      <c r="T161" s="1804"/>
      <c r="U161" s="1804"/>
      <c r="V161" s="1804"/>
      <c r="W161" s="1804"/>
      <c r="X161" s="1804"/>
      <c r="Y161" s="1804"/>
      <c r="Z161" s="1804"/>
      <c r="AA161" s="1804"/>
      <c r="AB161" s="1804"/>
    </row>
    <row r="162" spans="2:28" ht="15" customHeight="1" thickTop="1">
      <c r="B162" s="1805"/>
      <c r="C162" s="1808" t="s">
        <v>44</v>
      </c>
      <c r="D162" s="1808"/>
      <c r="E162" s="1808" t="s">
        <v>123</v>
      </c>
      <c r="F162" s="1808"/>
      <c r="G162" s="1808"/>
      <c r="H162" s="1808"/>
      <c r="I162" s="1808"/>
      <c r="J162" s="1808"/>
      <c r="K162" s="1808"/>
      <c r="L162" s="1808"/>
      <c r="M162" s="1808" t="s">
        <v>124</v>
      </c>
      <c r="N162" s="1808"/>
      <c r="O162" s="1808"/>
      <c r="P162" s="1808"/>
      <c r="Q162" s="1808"/>
      <c r="R162" s="1808"/>
      <c r="S162" s="1808" t="s">
        <v>45</v>
      </c>
      <c r="T162" s="1808"/>
      <c r="U162" s="1808"/>
      <c r="V162" s="1808"/>
      <c r="W162" s="1808"/>
      <c r="X162" s="1808"/>
      <c r="Y162" s="1808"/>
      <c r="Z162" s="1808"/>
      <c r="AA162" s="1808"/>
      <c r="AB162" s="1809"/>
    </row>
    <row r="163" spans="2:28" ht="41.25" customHeight="1">
      <c r="B163" s="1806"/>
      <c r="C163" s="1802" t="s">
        <v>127</v>
      </c>
      <c r="D163" s="1802" t="s">
        <v>128</v>
      </c>
      <c r="E163" s="1802" t="s">
        <v>46</v>
      </c>
      <c r="F163" s="1802"/>
      <c r="G163" s="1802" t="s">
        <v>1078</v>
      </c>
      <c r="H163" s="1802"/>
      <c r="I163" s="1802" t="s">
        <v>1077</v>
      </c>
      <c r="J163" s="1802"/>
      <c r="K163" s="1802" t="s">
        <v>1098</v>
      </c>
      <c r="L163" s="1802"/>
      <c r="M163" s="1802" t="s">
        <v>48</v>
      </c>
      <c r="N163" s="1802"/>
      <c r="O163" s="1802" t="s">
        <v>49</v>
      </c>
      <c r="P163" s="1802"/>
      <c r="Q163" s="1802" t="s">
        <v>1441</v>
      </c>
      <c r="R163" s="1802"/>
      <c r="S163" s="1802" t="s">
        <v>1065</v>
      </c>
      <c r="T163" s="1802"/>
      <c r="U163" s="1802" t="s">
        <v>1066</v>
      </c>
      <c r="V163" s="1802"/>
      <c r="W163" s="1802" t="s">
        <v>1067</v>
      </c>
      <c r="X163" s="1802"/>
      <c r="Y163" s="1802" t="s">
        <v>125</v>
      </c>
      <c r="Z163" s="1802"/>
      <c r="AA163" s="1802" t="s">
        <v>47</v>
      </c>
      <c r="AB163" s="1810"/>
    </row>
    <row r="164" spans="2:28" ht="15" customHeight="1">
      <c r="B164" s="1807"/>
      <c r="C164" s="1802"/>
      <c r="D164" s="1802"/>
      <c r="E164" s="1225" t="s">
        <v>127</v>
      </c>
      <c r="F164" s="1225" t="s">
        <v>128</v>
      </c>
      <c r="G164" s="1225" t="s">
        <v>127</v>
      </c>
      <c r="H164" s="1225" t="s">
        <v>128</v>
      </c>
      <c r="I164" s="1225" t="s">
        <v>127</v>
      </c>
      <c r="J164" s="1225" t="s">
        <v>128</v>
      </c>
      <c r="K164" s="1225" t="s">
        <v>127</v>
      </c>
      <c r="L164" s="1225" t="s">
        <v>128</v>
      </c>
      <c r="M164" s="1225" t="s">
        <v>127</v>
      </c>
      <c r="N164" s="1225" t="s">
        <v>128</v>
      </c>
      <c r="O164" s="1225" t="s">
        <v>127</v>
      </c>
      <c r="P164" s="1225" t="s">
        <v>128</v>
      </c>
      <c r="Q164" s="1225" t="s">
        <v>127</v>
      </c>
      <c r="R164" s="1225" t="s">
        <v>128</v>
      </c>
      <c r="S164" s="1225" t="s">
        <v>127</v>
      </c>
      <c r="T164" s="1225" t="s">
        <v>128</v>
      </c>
      <c r="U164" s="1225" t="s">
        <v>127</v>
      </c>
      <c r="V164" s="1225" t="s">
        <v>128</v>
      </c>
      <c r="W164" s="1225" t="s">
        <v>127</v>
      </c>
      <c r="X164" s="1225" t="s">
        <v>128</v>
      </c>
      <c r="Y164" s="1225" t="s">
        <v>127</v>
      </c>
      <c r="Z164" s="1225" t="s">
        <v>128</v>
      </c>
      <c r="AA164" s="1225" t="s">
        <v>127</v>
      </c>
      <c r="AB164" s="1226" t="s">
        <v>128</v>
      </c>
    </row>
    <row r="165" spans="2:28" ht="15" customHeight="1">
      <c r="B165" s="1097" t="s">
        <v>249</v>
      </c>
      <c r="C165" s="1098">
        <v>12</v>
      </c>
      <c r="D165" s="1099">
        <v>0.10619469026548672</v>
      </c>
      <c r="E165" s="1098">
        <v>2</v>
      </c>
      <c r="F165" s="1099">
        <v>0.1</v>
      </c>
      <c r="G165" s="1098">
        <v>2</v>
      </c>
      <c r="H165" s="1099">
        <v>0.10526315789473684</v>
      </c>
      <c r="I165" s="1098">
        <v>8</v>
      </c>
      <c r="J165" s="1099">
        <v>0.13333333333333333</v>
      </c>
      <c r="K165" s="1098">
        <v>0</v>
      </c>
      <c r="L165" s="1099">
        <v>0</v>
      </c>
      <c r="M165" s="1098">
        <v>2</v>
      </c>
      <c r="N165" s="1099">
        <v>0.1</v>
      </c>
      <c r="O165" s="1098">
        <v>4</v>
      </c>
      <c r="P165" s="1099">
        <v>9.5238095238095233E-2</v>
      </c>
      <c r="Q165" s="1098">
        <v>6</v>
      </c>
      <c r="R165" s="1099">
        <v>0.1176470588235294</v>
      </c>
      <c r="S165" s="1098">
        <v>4</v>
      </c>
      <c r="T165" s="1099">
        <v>7.5471698113207544E-2</v>
      </c>
      <c r="U165" s="1098">
        <v>5</v>
      </c>
      <c r="V165" s="1099">
        <v>0.19230769230769235</v>
      </c>
      <c r="W165" s="1098">
        <v>2</v>
      </c>
      <c r="X165" s="1099">
        <v>0.13333333333333333</v>
      </c>
      <c r="Y165" s="1098">
        <v>1</v>
      </c>
      <c r="Z165" s="1099">
        <v>7.6923076923076927E-2</v>
      </c>
      <c r="AA165" s="1098">
        <v>0</v>
      </c>
      <c r="AB165" s="1100">
        <v>0</v>
      </c>
    </row>
    <row r="166" spans="2:28" ht="15" customHeight="1">
      <c r="B166" s="1064" t="s">
        <v>250</v>
      </c>
      <c r="C166" s="1085">
        <v>35</v>
      </c>
      <c r="D166" s="1086">
        <v>0.30973451327433627</v>
      </c>
      <c r="E166" s="1085">
        <v>7</v>
      </c>
      <c r="F166" s="1086">
        <v>0.35</v>
      </c>
      <c r="G166" s="1085">
        <v>3</v>
      </c>
      <c r="H166" s="1086">
        <v>0.15789473684210525</v>
      </c>
      <c r="I166" s="1085">
        <v>25</v>
      </c>
      <c r="J166" s="1086">
        <v>0.41666666666666674</v>
      </c>
      <c r="K166" s="1085">
        <v>0</v>
      </c>
      <c r="L166" s="1086">
        <v>0</v>
      </c>
      <c r="M166" s="1085">
        <v>5</v>
      </c>
      <c r="N166" s="1086">
        <v>0.25</v>
      </c>
      <c r="O166" s="1085">
        <v>13</v>
      </c>
      <c r="P166" s="1086">
        <v>0.30952380952380953</v>
      </c>
      <c r="Q166" s="1085">
        <v>17</v>
      </c>
      <c r="R166" s="1086">
        <v>0.33333333333333326</v>
      </c>
      <c r="S166" s="1085">
        <v>15</v>
      </c>
      <c r="T166" s="1086">
        <v>0.28301886792452829</v>
      </c>
      <c r="U166" s="1085">
        <v>8</v>
      </c>
      <c r="V166" s="1086">
        <v>0.30769230769230771</v>
      </c>
      <c r="W166" s="1085">
        <v>2</v>
      </c>
      <c r="X166" s="1086">
        <v>0.13333333333333333</v>
      </c>
      <c r="Y166" s="1085">
        <v>7</v>
      </c>
      <c r="Z166" s="1086">
        <v>0.53846153846153844</v>
      </c>
      <c r="AA166" s="1085">
        <v>3</v>
      </c>
      <c r="AB166" s="1087">
        <v>0.5</v>
      </c>
    </row>
    <row r="167" spans="2:28" ht="15" customHeight="1">
      <c r="B167" s="1064" t="s">
        <v>251</v>
      </c>
      <c r="C167" s="1085">
        <v>32</v>
      </c>
      <c r="D167" s="1086">
        <v>0.2831858407079646</v>
      </c>
      <c r="E167" s="1085">
        <v>11</v>
      </c>
      <c r="F167" s="1086">
        <v>0.55000000000000004</v>
      </c>
      <c r="G167" s="1085">
        <v>0</v>
      </c>
      <c r="H167" s="1086">
        <v>0</v>
      </c>
      <c r="I167" s="1085">
        <v>21</v>
      </c>
      <c r="J167" s="1086">
        <v>0.35</v>
      </c>
      <c r="K167" s="1085">
        <v>0</v>
      </c>
      <c r="L167" s="1086">
        <v>0</v>
      </c>
      <c r="M167" s="1085">
        <v>5</v>
      </c>
      <c r="N167" s="1086">
        <v>0.25</v>
      </c>
      <c r="O167" s="1085">
        <v>10</v>
      </c>
      <c r="P167" s="1086">
        <v>0.23809523809523805</v>
      </c>
      <c r="Q167" s="1085">
        <v>17</v>
      </c>
      <c r="R167" s="1086">
        <v>0.33333333333333326</v>
      </c>
      <c r="S167" s="1085">
        <v>15</v>
      </c>
      <c r="T167" s="1086">
        <v>0.28301886792452829</v>
      </c>
      <c r="U167" s="1085">
        <v>8</v>
      </c>
      <c r="V167" s="1086">
        <v>0.30769230769230771</v>
      </c>
      <c r="W167" s="1085">
        <v>4</v>
      </c>
      <c r="X167" s="1086">
        <v>0.26666666666666666</v>
      </c>
      <c r="Y167" s="1085">
        <v>2</v>
      </c>
      <c r="Z167" s="1086">
        <v>0.15384615384615385</v>
      </c>
      <c r="AA167" s="1085">
        <v>3</v>
      </c>
      <c r="AB167" s="1087">
        <v>0.5</v>
      </c>
    </row>
    <row r="168" spans="2:28" ht="15" customHeight="1">
      <c r="B168" s="1064" t="s">
        <v>231</v>
      </c>
      <c r="C168" s="1085">
        <v>3</v>
      </c>
      <c r="D168" s="1086">
        <v>2.6548672566371681E-2</v>
      </c>
      <c r="E168" s="1085">
        <v>0</v>
      </c>
      <c r="F168" s="1086">
        <v>0</v>
      </c>
      <c r="G168" s="1085">
        <v>0</v>
      </c>
      <c r="H168" s="1086">
        <v>0</v>
      </c>
      <c r="I168" s="1085">
        <v>3</v>
      </c>
      <c r="J168" s="1086">
        <v>0.05</v>
      </c>
      <c r="K168" s="1085">
        <v>0</v>
      </c>
      <c r="L168" s="1086">
        <v>0</v>
      </c>
      <c r="M168" s="1085">
        <v>0</v>
      </c>
      <c r="N168" s="1086">
        <v>0</v>
      </c>
      <c r="O168" s="1085">
        <v>2</v>
      </c>
      <c r="P168" s="1086">
        <v>4.7619047619047616E-2</v>
      </c>
      <c r="Q168" s="1085">
        <v>1</v>
      </c>
      <c r="R168" s="1086">
        <v>1.9607843137254902E-2</v>
      </c>
      <c r="S168" s="1085">
        <v>3</v>
      </c>
      <c r="T168" s="1086">
        <v>5.6603773584905669E-2</v>
      </c>
      <c r="U168" s="1085">
        <v>0</v>
      </c>
      <c r="V168" s="1086">
        <v>0</v>
      </c>
      <c r="W168" s="1085">
        <v>0</v>
      </c>
      <c r="X168" s="1086">
        <v>0</v>
      </c>
      <c r="Y168" s="1085">
        <v>0</v>
      </c>
      <c r="Z168" s="1086">
        <v>0</v>
      </c>
      <c r="AA168" s="1085">
        <v>0</v>
      </c>
      <c r="AB168" s="1087">
        <v>0</v>
      </c>
    </row>
    <row r="169" spans="2:28" ht="15" customHeight="1">
      <c r="B169" s="1064" t="s">
        <v>252</v>
      </c>
      <c r="C169" s="1085">
        <v>31</v>
      </c>
      <c r="D169" s="1086">
        <v>0.27433628318584069</v>
      </c>
      <c r="E169" s="1085">
        <v>0</v>
      </c>
      <c r="F169" s="1086">
        <v>0</v>
      </c>
      <c r="G169" s="1085">
        <v>14</v>
      </c>
      <c r="H169" s="1086">
        <v>0.73684210526315785</v>
      </c>
      <c r="I169" s="1085">
        <v>3</v>
      </c>
      <c r="J169" s="1086">
        <v>0.05</v>
      </c>
      <c r="K169" s="1085">
        <v>14</v>
      </c>
      <c r="L169" s="1086">
        <v>1</v>
      </c>
      <c r="M169" s="1085">
        <v>8</v>
      </c>
      <c r="N169" s="1086">
        <v>0.4</v>
      </c>
      <c r="O169" s="1085">
        <v>13</v>
      </c>
      <c r="P169" s="1086">
        <v>0.30952380952380953</v>
      </c>
      <c r="Q169" s="1085">
        <v>10</v>
      </c>
      <c r="R169" s="1086">
        <v>0.19607843137254904</v>
      </c>
      <c r="S169" s="1085">
        <v>16</v>
      </c>
      <c r="T169" s="1086">
        <v>0.30188679245283018</v>
      </c>
      <c r="U169" s="1085">
        <v>5</v>
      </c>
      <c r="V169" s="1086">
        <v>0.19230769230769235</v>
      </c>
      <c r="W169" s="1085">
        <v>7</v>
      </c>
      <c r="X169" s="1086">
        <v>0.46666666666666662</v>
      </c>
      <c r="Y169" s="1085">
        <v>3</v>
      </c>
      <c r="Z169" s="1086">
        <v>0.23076923076923075</v>
      </c>
      <c r="AA169" s="1085">
        <v>0</v>
      </c>
      <c r="AB169" s="1087">
        <v>0</v>
      </c>
    </row>
    <row r="170" spans="2:28" ht="15" customHeight="1" thickBot="1">
      <c r="B170" s="1088" t="s">
        <v>1269</v>
      </c>
      <c r="C170" s="1089">
        <v>113</v>
      </c>
      <c r="D170" s="1090">
        <v>1</v>
      </c>
      <c r="E170" s="1089">
        <v>20</v>
      </c>
      <c r="F170" s="1090">
        <v>1</v>
      </c>
      <c r="G170" s="1089">
        <v>19</v>
      </c>
      <c r="H170" s="1090">
        <v>1</v>
      </c>
      <c r="I170" s="1089">
        <v>60</v>
      </c>
      <c r="J170" s="1090">
        <v>1</v>
      </c>
      <c r="K170" s="1089">
        <v>14</v>
      </c>
      <c r="L170" s="1090">
        <v>1</v>
      </c>
      <c r="M170" s="1089">
        <v>20</v>
      </c>
      <c r="N170" s="1090">
        <v>1</v>
      </c>
      <c r="O170" s="1089">
        <v>42</v>
      </c>
      <c r="P170" s="1090">
        <v>1</v>
      </c>
      <c r="Q170" s="1089">
        <v>51</v>
      </c>
      <c r="R170" s="1090">
        <v>1</v>
      </c>
      <c r="S170" s="1089">
        <v>53</v>
      </c>
      <c r="T170" s="1090">
        <v>1</v>
      </c>
      <c r="U170" s="1089">
        <v>26</v>
      </c>
      <c r="V170" s="1090">
        <v>1</v>
      </c>
      <c r="W170" s="1089">
        <v>15</v>
      </c>
      <c r="X170" s="1090">
        <v>1</v>
      </c>
      <c r="Y170" s="1089">
        <v>13</v>
      </c>
      <c r="Z170" s="1090">
        <v>1</v>
      </c>
      <c r="AA170" s="1089">
        <v>6</v>
      </c>
      <c r="AB170" s="1091">
        <v>1</v>
      </c>
    </row>
    <row r="171" spans="2:28" ht="24.95" customHeight="1" thickTop="1">
      <c r="B171" s="1756" t="s">
        <v>1462</v>
      </c>
      <c r="C171" s="1756"/>
      <c r="D171" s="1756"/>
      <c r="E171" s="1756"/>
      <c r="F171" s="1756"/>
      <c r="G171" s="1756"/>
      <c r="H171" s="1756"/>
      <c r="I171" s="1756"/>
      <c r="J171" s="1756"/>
      <c r="K171" s="1756"/>
      <c r="L171" s="1756"/>
      <c r="M171" s="1756"/>
      <c r="N171" s="1756"/>
      <c r="O171" s="1756"/>
      <c r="P171" s="1756"/>
      <c r="Q171" s="1756"/>
      <c r="R171" s="1756"/>
      <c r="S171" s="1756"/>
      <c r="T171" s="1756"/>
      <c r="U171" s="1756"/>
      <c r="V171" s="1756"/>
      <c r="W171" s="1756"/>
      <c r="X171" s="1756"/>
      <c r="Y171" s="1756"/>
      <c r="Z171" s="1756"/>
      <c r="AA171" s="1756"/>
      <c r="AB171" s="1756"/>
    </row>
    <row r="172" spans="2:28">
      <c r="B172" s="1151"/>
    </row>
    <row r="173" spans="2:28" ht="60.95" customHeight="1" thickBot="1">
      <c r="B173" s="1804" t="s">
        <v>277</v>
      </c>
      <c r="C173" s="1804"/>
      <c r="D173" s="1804"/>
      <c r="E173" s="1804"/>
      <c r="F173" s="1804"/>
      <c r="G173" s="1804"/>
      <c r="H173" s="1804"/>
      <c r="I173" s="1804"/>
      <c r="J173" s="1804"/>
      <c r="K173" s="1804"/>
      <c r="L173" s="1804"/>
      <c r="M173" s="1804"/>
      <c r="N173" s="1804"/>
      <c r="O173" s="1804"/>
      <c r="P173" s="1804"/>
      <c r="Q173" s="1804"/>
      <c r="R173" s="1804"/>
      <c r="S173" s="1804"/>
      <c r="T173" s="1804"/>
      <c r="U173" s="1804"/>
      <c r="V173" s="1804"/>
      <c r="W173" s="1804"/>
      <c r="X173" s="1804"/>
      <c r="Y173" s="1804"/>
      <c r="Z173" s="1804"/>
      <c r="AA173" s="1804"/>
      <c r="AB173" s="1804"/>
    </row>
    <row r="174" spans="2:28" ht="15" customHeight="1" thickTop="1">
      <c r="B174" s="1805"/>
      <c r="C174" s="1808" t="s">
        <v>44</v>
      </c>
      <c r="D174" s="1808"/>
      <c r="E174" s="1808" t="s">
        <v>123</v>
      </c>
      <c r="F174" s="1808"/>
      <c r="G174" s="1808"/>
      <c r="H174" s="1808"/>
      <c r="I174" s="1808"/>
      <c r="J174" s="1808"/>
      <c r="K174" s="1808"/>
      <c r="L174" s="1808"/>
      <c r="M174" s="1808" t="s">
        <v>124</v>
      </c>
      <c r="N174" s="1808"/>
      <c r="O174" s="1808"/>
      <c r="P174" s="1808"/>
      <c r="Q174" s="1808"/>
      <c r="R174" s="1808"/>
      <c r="S174" s="1808" t="s">
        <v>45</v>
      </c>
      <c r="T174" s="1808"/>
      <c r="U174" s="1808"/>
      <c r="V174" s="1808"/>
      <c r="W174" s="1808"/>
      <c r="X174" s="1808"/>
      <c r="Y174" s="1808"/>
      <c r="Z174" s="1808"/>
      <c r="AA174" s="1808"/>
      <c r="AB174" s="1809"/>
    </row>
    <row r="175" spans="2:28" ht="41.25" customHeight="1">
      <c r="B175" s="1806"/>
      <c r="C175" s="1802" t="s">
        <v>127</v>
      </c>
      <c r="D175" s="1802" t="s">
        <v>128</v>
      </c>
      <c r="E175" s="1802" t="s">
        <v>46</v>
      </c>
      <c r="F175" s="1802"/>
      <c r="G175" s="1802" t="s">
        <v>1078</v>
      </c>
      <c r="H175" s="1802"/>
      <c r="I175" s="1802" t="s">
        <v>1077</v>
      </c>
      <c r="J175" s="1802"/>
      <c r="K175" s="1802" t="s">
        <v>1098</v>
      </c>
      <c r="L175" s="1802"/>
      <c r="M175" s="1802" t="s">
        <v>48</v>
      </c>
      <c r="N175" s="1802"/>
      <c r="O175" s="1802" t="s">
        <v>49</v>
      </c>
      <c r="P175" s="1802"/>
      <c r="Q175" s="1802" t="s">
        <v>1441</v>
      </c>
      <c r="R175" s="1802"/>
      <c r="S175" s="1802" t="s">
        <v>1065</v>
      </c>
      <c r="T175" s="1802"/>
      <c r="U175" s="1802" t="s">
        <v>1066</v>
      </c>
      <c r="V175" s="1802"/>
      <c r="W175" s="1802" t="s">
        <v>1067</v>
      </c>
      <c r="X175" s="1802"/>
      <c r="Y175" s="1802" t="s">
        <v>125</v>
      </c>
      <c r="Z175" s="1802"/>
      <c r="AA175" s="1802" t="s">
        <v>47</v>
      </c>
      <c r="AB175" s="1810"/>
    </row>
    <row r="176" spans="2:28" ht="15" customHeight="1">
      <c r="B176" s="1807"/>
      <c r="C176" s="1802"/>
      <c r="D176" s="1802"/>
      <c r="E176" s="1225" t="s">
        <v>127</v>
      </c>
      <c r="F176" s="1225" t="s">
        <v>128</v>
      </c>
      <c r="G176" s="1225" t="s">
        <v>127</v>
      </c>
      <c r="H176" s="1225" t="s">
        <v>128</v>
      </c>
      <c r="I176" s="1225" t="s">
        <v>127</v>
      </c>
      <c r="J176" s="1225" t="s">
        <v>128</v>
      </c>
      <c r="K176" s="1225" t="s">
        <v>127</v>
      </c>
      <c r="L176" s="1225" t="s">
        <v>128</v>
      </c>
      <c r="M176" s="1225" t="s">
        <v>127</v>
      </c>
      <c r="N176" s="1225" t="s">
        <v>128</v>
      </c>
      <c r="O176" s="1225" t="s">
        <v>127</v>
      </c>
      <c r="P176" s="1225" t="s">
        <v>128</v>
      </c>
      <c r="Q176" s="1225" t="s">
        <v>127</v>
      </c>
      <c r="R176" s="1225" t="s">
        <v>128</v>
      </c>
      <c r="S176" s="1225" t="s">
        <v>127</v>
      </c>
      <c r="T176" s="1225" t="s">
        <v>128</v>
      </c>
      <c r="U176" s="1225" t="s">
        <v>127</v>
      </c>
      <c r="V176" s="1225" t="s">
        <v>128</v>
      </c>
      <c r="W176" s="1225" t="s">
        <v>127</v>
      </c>
      <c r="X176" s="1225" t="s">
        <v>128</v>
      </c>
      <c r="Y176" s="1225" t="s">
        <v>127</v>
      </c>
      <c r="Z176" s="1225" t="s">
        <v>128</v>
      </c>
      <c r="AA176" s="1225" t="s">
        <v>127</v>
      </c>
      <c r="AB176" s="1226" t="s">
        <v>128</v>
      </c>
    </row>
    <row r="177" spans="2:28" ht="15" customHeight="1">
      <c r="B177" s="1097" t="s">
        <v>249</v>
      </c>
      <c r="C177" s="1098">
        <v>16</v>
      </c>
      <c r="D177" s="1099">
        <v>0.1415929203539823</v>
      </c>
      <c r="E177" s="1098">
        <v>2</v>
      </c>
      <c r="F177" s="1099">
        <v>0.1</v>
      </c>
      <c r="G177" s="1098">
        <v>3</v>
      </c>
      <c r="H177" s="1099">
        <v>0.15789473684210525</v>
      </c>
      <c r="I177" s="1098">
        <v>11</v>
      </c>
      <c r="J177" s="1099">
        <v>0.18333333333333332</v>
      </c>
      <c r="K177" s="1098">
        <v>0</v>
      </c>
      <c r="L177" s="1099">
        <v>0</v>
      </c>
      <c r="M177" s="1098">
        <v>3</v>
      </c>
      <c r="N177" s="1099">
        <v>0.15</v>
      </c>
      <c r="O177" s="1098">
        <v>4</v>
      </c>
      <c r="P177" s="1099">
        <v>9.5238095238095233E-2</v>
      </c>
      <c r="Q177" s="1098">
        <v>9</v>
      </c>
      <c r="R177" s="1099">
        <v>0.17647058823529413</v>
      </c>
      <c r="S177" s="1098">
        <v>9</v>
      </c>
      <c r="T177" s="1099">
        <v>0.169811320754717</v>
      </c>
      <c r="U177" s="1098">
        <v>5</v>
      </c>
      <c r="V177" s="1099">
        <v>0.19230769230769235</v>
      </c>
      <c r="W177" s="1098">
        <v>0</v>
      </c>
      <c r="X177" s="1099">
        <v>0</v>
      </c>
      <c r="Y177" s="1098">
        <v>1</v>
      </c>
      <c r="Z177" s="1099">
        <v>7.6923076923076927E-2</v>
      </c>
      <c r="AA177" s="1098">
        <v>1</v>
      </c>
      <c r="AB177" s="1100">
        <v>0.16666666666666663</v>
      </c>
    </row>
    <row r="178" spans="2:28" ht="15" customHeight="1">
      <c r="B178" s="1064" t="s">
        <v>250</v>
      </c>
      <c r="C178" s="1085">
        <v>37</v>
      </c>
      <c r="D178" s="1086">
        <v>0.32743362831858408</v>
      </c>
      <c r="E178" s="1085">
        <v>10</v>
      </c>
      <c r="F178" s="1086">
        <v>0.5</v>
      </c>
      <c r="G178" s="1085">
        <v>2</v>
      </c>
      <c r="H178" s="1086">
        <v>0.10526315789473684</v>
      </c>
      <c r="I178" s="1085">
        <v>25</v>
      </c>
      <c r="J178" s="1086">
        <v>0.41666666666666674</v>
      </c>
      <c r="K178" s="1085">
        <v>0</v>
      </c>
      <c r="L178" s="1086">
        <v>0</v>
      </c>
      <c r="M178" s="1085">
        <v>5</v>
      </c>
      <c r="N178" s="1086">
        <v>0.25</v>
      </c>
      <c r="O178" s="1085">
        <v>16</v>
      </c>
      <c r="P178" s="1086">
        <v>0.38095238095238093</v>
      </c>
      <c r="Q178" s="1085">
        <v>16</v>
      </c>
      <c r="R178" s="1086">
        <v>0.31372549019607843</v>
      </c>
      <c r="S178" s="1085">
        <v>12</v>
      </c>
      <c r="T178" s="1086">
        <v>0.22641509433962267</v>
      </c>
      <c r="U178" s="1085">
        <v>11</v>
      </c>
      <c r="V178" s="1086">
        <v>0.42307692307692307</v>
      </c>
      <c r="W178" s="1085">
        <v>2</v>
      </c>
      <c r="X178" s="1086">
        <v>0.13333333333333333</v>
      </c>
      <c r="Y178" s="1085">
        <v>7</v>
      </c>
      <c r="Z178" s="1086">
        <v>0.53846153846153844</v>
      </c>
      <c r="AA178" s="1085">
        <v>5</v>
      </c>
      <c r="AB178" s="1087">
        <v>0.83333333333333348</v>
      </c>
    </row>
    <row r="179" spans="2:28" ht="15" customHeight="1">
      <c r="B179" s="1064" t="s">
        <v>251</v>
      </c>
      <c r="C179" s="1085">
        <v>25</v>
      </c>
      <c r="D179" s="1086">
        <v>0.22123893805309736</v>
      </c>
      <c r="E179" s="1085">
        <v>8</v>
      </c>
      <c r="F179" s="1086">
        <v>0.4</v>
      </c>
      <c r="G179" s="1085">
        <v>0</v>
      </c>
      <c r="H179" s="1086">
        <v>0</v>
      </c>
      <c r="I179" s="1085">
        <v>17</v>
      </c>
      <c r="J179" s="1086">
        <v>0.28333333333333333</v>
      </c>
      <c r="K179" s="1085">
        <v>0</v>
      </c>
      <c r="L179" s="1086">
        <v>0</v>
      </c>
      <c r="M179" s="1085">
        <v>3</v>
      </c>
      <c r="N179" s="1086">
        <v>0.15</v>
      </c>
      <c r="O179" s="1085">
        <v>8</v>
      </c>
      <c r="P179" s="1086">
        <v>0.19047619047619047</v>
      </c>
      <c r="Q179" s="1085">
        <v>14</v>
      </c>
      <c r="R179" s="1086">
        <v>0.27450980392156865</v>
      </c>
      <c r="S179" s="1085">
        <v>13</v>
      </c>
      <c r="T179" s="1086">
        <v>0.24528301886792453</v>
      </c>
      <c r="U179" s="1085">
        <v>5</v>
      </c>
      <c r="V179" s="1086">
        <v>0.19230769230769235</v>
      </c>
      <c r="W179" s="1085">
        <v>6</v>
      </c>
      <c r="X179" s="1086">
        <v>0.4</v>
      </c>
      <c r="Y179" s="1085">
        <v>1</v>
      </c>
      <c r="Z179" s="1086">
        <v>7.6923076923076927E-2</v>
      </c>
      <c r="AA179" s="1085">
        <v>0</v>
      </c>
      <c r="AB179" s="1087">
        <v>0</v>
      </c>
    </row>
    <row r="180" spans="2:28" ht="15" customHeight="1">
      <c r="B180" s="1064" t="s">
        <v>231</v>
      </c>
      <c r="C180" s="1085">
        <v>4</v>
      </c>
      <c r="D180" s="1086">
        <v>3.5398230088495575E-2</v>
      </c>
      <c r="E180" s="1085">
        <v>0</v>
      </c>
      <c r="F180" s="1086">
        <v>0</v>
      </c>
      <c r="G180" s="1085">
        <v>0</v>
      </c>
      <c r="H180" s="1086">
        <v>0</v>
      </c>
      <c r="I180" s="1085">
        <v>4</v>
      </c>
      <c r="J180" s="1086">
        <v>6.6666666666666666E-2</v>
      </c>
      <c r="K180" s="1085">
        <v>0</v>
      </c>
      <c r="L180" s="1086">
        <v>0</v>
      </c>
      <c r="M180" s="1085">
        <v>1</v>
      </c>
      <c r="N180" s="1086">
        <v>0.05</v>
      </c>
      <c r="O180" s="1085">
        <v>1</v>
      </c>
      <c r="P180" s="1086">
        <v>2.3809523809523808E-2</v>
      </c>
      <c r="Q180" s="1085">
        <v>2</v>
      </c>
      <c r="R180" s="1086">
        <v>3.9215686274509803E-2</v>
      </c>
      <c r="S180" s="1085">
        <v>3</v>
      </c>
      <c r="T180" s="1086">
        <v>5.6603773584905669E-2</v>
      </c>
      <c r="U180" s="1085">
        <v>0</v>
      </c>
      <c r="V180" s="1086">
        <v>0</v>
      </c>
      <c r="W180" s="1085">
        <v>0</v>
      </c>
      <c r="X180" s="1086">
        <v>0</v>
      </c>
      <c r="Y180" s="1085">
        <v>1</v>
      </c>
      <c r="Z180" s="1086">
        <v>7.6923076923076927E-2</v>
      </c>
      <c r="AA180" s="1085">
        <v>0</v>
      </c>
      <c r="AB180" s="1087">
        <v>0</v>
      </c>
    </row>
    <row r="181" spans="2:28" ht="15" customHeight="1">
      <c r="B181" s="1064" t="s">
        <v>252</v>
      </c>
      <c r="C181" s="1085">
        <v>31</v>
      </c>
      <c r="D181" s="1086">
        <v>0.27433628318584069</v>
      </c>
      <c r="E181" s="1085">
        <v>0</v>
      </c>
      <c r="F181" s="1086">
        <v>0</v>
      </c>
      <c r="G181" s="1085">
        <v>14</v>
      </c>
      <c r="H181" s="1086">
        <v>0.73684210526315785</v>
      </c>
      <c r="I181" s="1085">
        <v>3</v>
      </c>
      <c r="J181" s="1086">
        <v>0.05</v>
      </c>
      <c r="K181" s="1085">
        <v>14</v>
      </c>
      <c r="L181" s="1086">
        <v>1</v>
      </c>
      <c r="M181" s="1085">
        <v>8</v>
      </c>
      <c r="N181" s="1086">
        <v>0.4</v>
      </c>
      <c r="O181" s="1085">
        <v>13</v>
      </c>
      <c r="P181" s="1086">
        <v>0.30952380952380953</v>
      </c>
      <c r="Q181" s="1085">
        <v>10</v>
      </c>
      <c r="R181" s="1086">
        <v>0.19607843137254904</v>
      </c>
      <c r="S181" s="1085">
        <v>16</v>
      </c>
      <c r="T181" s="1086">
        <v>0.30188679245283018</v>
      </c>
      <c r="U181" s="1085">
        <v>5</v>
      </c>
      <c r="V181" s="1086">
        <v>0.19230769230769235</v>
      </c>
      <c r="W181" s="1085">
        <v>7</v>
      </c>
      <c r="X181" s="1086">
        <v>0.46666666666666662</v>
      </c>
      <c r="Y181" s="1085">
        <v>3</v>
      </c>
      <c r="Z181" s="1086">
        <v>0.23076923076923075</v>
      </c>
      <c r="AA181" s="1085">
        <v>0</v>
      </c>
      <c r="AB181" s="1087">
        <v>0</v>
      </c>
    </row>
    <row r="182" spans="2:28" ht="15" customHeight="1" thickBot="1">
      <c r="B182" s="1088" t="s">
        <v>1269</v>
      </c>
      <c r="C182" s="1089">
        <v>113</v>
      </c>
      <c r="D182" s="1090">
        <v>1</v>
      </c>
      <c r="E182" s="1089">
        <v>20</v>
      </c>
      <c r="F182" s="1090">
        <v>1</v>
      </c>
      <c r="G182" s="1089">
        <v>19</v>
      </c>
      <c r="H182" s="1090">
        <v>1</v>
      </c>
      <c r="I182" s="1089">
        <v>60</v>
      </c>
      <c r="J182" s="1090">
        <v>1</v>
      </c>
      <c r="K182" s="1089">
        <v>14</v>
      </c>
      <c r="L182" s="1090">
        <v>1</v>
      </c>
      <c r="M182" s="1089">
        <v>20</v>
      </c>
      <c r="N182" s="1090">
        <v>1</v>
      </c>
      <c r="O182" s="1089">
        <v>42</v>
      </c>
      <c r="P182" s="1090">
        <v>1</v>
      </c>
      <c r="Q182" s="1089">
        <v>51</v>
      </c>
      <c r="R182" s="1090">
        <v>1</v>
      </c>
      <c r="S182" s="1089">
        <v>53</v>
      </c>
      <c r="T182" s="1090">
        <v>1</v>
      </c>
      <c r="U182" s="1089">
        <v>26</v>
      </c>
      <c r="V182" s="1090">
        <v>1</v>
      </c>
      <c r="W182" s="1089">
        <v>15</v>
      </c>
      <c r="X182" s="1090">
        <v>1</v>
      </c>
      <c r="Y182" s="1089">
        <v>13</v>
      </c>
      <c r="Z182" s="1090">
        <v>1</v>
      </c>
      <c r="AA182" s="1089">
        <v>6</v>
      </c>
      <c r="AB182" s="1091">
        <v>1</v>
      </c>
    </row>
    <row r="183" spans="2:28" ht="24.95" customHeight="1" thickTop="1">
      <c r="B183" s="1756" t="s">
        <v>1462</v>
      </c>
      <c r="C183" s="1756"/>
      <c r="D183" s="1756"/>
      <c r="E183" s="1756"/>
      <c r="F183" s="1756"/>
      <c r="G183" s="1756"/>
      <c r="H183" s="1756"/>
      <c r="I183" s="1756"/>
      <c r="J183" s="1756"/>
      <c r="K183" s="1756"/>
      <c r="L183" s="1756"/>
      <c r="M183" s="1756"/>
      <c r="N183" s="1756"/>
      <c r="O183" s="1756"/>
      <c r="P183" s="1756"/>
      <c r="Q183" s="1756"/>
      <c r="R183" s="1756"/>
      <c r="S183" s="1756"/>
      <c r="T183" s="1756"/>
      <c r="U183" s="1756"/>
      <c r="V183" s="1756"/>
      <c r="W183" s="1756"/>
      <c r="X183" s="1756"/>
      <c r="Y183" s="1756"/>
      <c r="Z183" s="1756"/>
      <c r="AA183" s="1756"/>
      <c r="AB183" s="1756"/>
    </row>
    <row r="184" spans="2:28">
      <c r="B184" s="1151"/>
    </row>
    <row r="185" spans="2:28" ht="60.95" customHeight="1" thickBot="1">
      <c r="B185" s="1804" t="s">
        <v>278</v>
      </c>
      <c r="C185" s="1804"/>
      <c r="D185" s="1804"/>
      <c r="E185" s="1804"/>
      <c r="F185" s="1804"/>
      <c r="G185" s="1804"/>
      <c r="H185" s="1804"/>
      <c r="I185" s="1804"/>
      <c r="J185" s="1804"/>
      <c r="K185" s="1804"/>
      <c r="L185" s="1804"/>
      <c r="M185" s="1804"/>
      <c r="N185" s="1804"/>
      <c r="O185" s="1804"/>
      <c r="P185" s="1804"/>
      <c r="Q185" s="1804"/>
      <c r="R185" s="1804"/>
      <c r="S185" s="1804"/>
      <c r="T185" s="1804"/>
      <c r="U185" s="1804"/>
      <c r="V185" s="1804"/>
      <c r="W185" s="1804"/>
      <c r="X185" s="1804"/>
      <c r="Y185" s="1804"/>
      <c r="Z185" s="1804"/>
      <c r="AA185" s="1804"/>
      <c r="AB185" s="1804"/>
    </row>
    <row r="186" spans="2:28" ht="15" customHeight="1" thickTop="1">
      <c r="B186" s="1805"/>
      <c r="C186" s="1808" t="s">
        <v>44</v>
      </c>
      <c r="D186" s="1808"/>
      <c r="E186" s="1808" t="s">
        <v>123</v>
      </c>
      <c r="F186" s="1808"/>
      <c r="G186" s="1808"/>
      <c r="H186" s="1808"/>
      <c r="I186" s="1808"/>
      <c r="J186" s="1808"/>
      <c r="K186" s="1808"/>
      <c r="L186" s="1808"/>
      <c r="M186" s="1808" t="s">
        <v>124</v>
      </c>
      <c r="N186" s="1808"/>
      <c r="O186" s="1808"/>
      <c r="P186" s="1808"/>
      <c r="Q186" s="1808"/>
      <c r="R186" s="1808"/>
      <c r="S186" s="1808" t="s">
        <v>45</v>
      </c>
      <c r="T186" s="1808"/>
      <c r="U186" s="1808"/>
      <c r="V186" s="1808"/>
      <c r="W186" s="1808"/>
      <c r="X186" s="1808"/>
      <c r="Y186" s="1808"/>
      <c r="Z186" s="1808"/>
      <c r="AA186" s="1808"/>
      <c r="AB186" s="1809"/>
    </row>
    <row r="187" spans="2:28" ht="41.25" customHeight="1">
      <c r="B187" s="1806"/>
      <c r="C187" s="1802" t="s">
        <v>127</v>
      </c>
      <c r="D187" s="1802" t="s">
        <v>128</v>
      </c>
      <c r="E187" s="1802" t="s">
        <v>46</v>
      </c>
      <c r="F187" s="1802"/>
      <c r="G187" s="1802" t="s">
        <v>1078</v>
      </c>
      <c r="H187" s="1802"/>
      <c r="I187" s="1802" t="s">
        <v>1077</v>
      </c>
      <c r="J187" s="1802"/>
      <c r="K187" s="1802" t="s">
        <v>1098</v>
      </c>
      <c r="L187" s="1802"/>
      <c r="M187" s="1802" t="s">
        <v>48</v>
      </c>
      <c r="N187" s="1802"/>
      <c r="O187" s="1802" t="s">
        <v>49</v>
      </c>
      <c r="P187" s="1802"/>
      <c r="Q187" s="1802" t="s">
        <v>1441</v>
      </c>
      <c r="R187" s="1802"/>
      <c r="S187" s="1802" t="s">
        <v>1065</v>
      </c>
      <c r="T187" s="1802"/>
      <c r="U187" s="1802" t="s">
        <v>1066</v>
      </c>
      <c r="V187" s="1802"/>
      <c r="W187" s="1802" t="s">
        <v>1067</v>
      </c>
      <c r="X187" s="1802"/>
      <c r="Y187" s="1802" t="s">
        <v>125</v>
      </c>
      <c r="Z187" s="1802"/>
      <c r="AA187" s="1802" t="s">
        <v>47</v>
      </c>
      <c r="AB187" s="1810"/>
    </row>
    <row r="188" spans="2:28" ht="15" customHeight="1">
      <c r="B188" s="1807"/>
      <c r="C188" s="1802"/>
      <c r="D188" s="1802"/>
      <c r="E188" s="1225" t="s">
        <v>127</v>
      </c>
      <c r="F188" s="1225" t="s">
        <v>128</v>
      </c>
      <c r="G188" s="1225" t="s">
        <v>127</v>
      </c>
      <c r="H188" s="1225" t="s">
        <v>128</v>
      </c>
      <c r="I188" s="1225" t="s">
        <v>127</v>
      </c>
      <c r="J188" s="1225" t="s">
        <v>128</v>
      </c>
      <c r="K188" s="1225" t="s">
        <v>127</v>
      </c>
      <c r="L188" s="1225" t="s">
        <v>128</v>
      </c>
      <c r="M188" s="1225" t="s">
        <v>127</v>
      </c>
      <c r="N188" s="1225" t="s">
        <v>128</v>
      </c>
      <c r="O188" s="1225" t="s">
        <v>127</v>
      </c>
      <c r="P188" s="1225" t="s">
        <v>128</v>
      </c>
      <c r="Q188" s="1225" t="s">
        <v>127</v>
      </c>
      <c r="R188" s="1225" t="s">
        <v>128</v>
      </c>
      <c r="S188" s="1225" t="s">
        <v>127</v>
      </c>
      <c r="T188" s="1225" t="s">
        <v>128</v>
      </c>
      <c r="U188" s="1225" t="s">
        <v>127</v>
      </c>
      <c r="V188" s="1225" t="s">
        <v>128</v>
      </c>
      <c r="W188" s="1225" t="s">
        <v>127</v>
      </c>
      <c r="X188" s="1225" t="s">
        <v>128</v>
      </c>
      <c r="Y188" s="1225" t="s">
        <v>127</v>
      </c>
      <c r="Z188" s="1225" t="s">
        <v>128</v>
      </c>
      <c r="AA188" s="1225" t="s">
        <v>127</v>
      </c>
      <c r="AB188" s="1226" t="s">
        <v>128</v>
      </c>
    </row>
    <row r="189" spans="2:28" ht="15" customHeight="1">
      <c r="B189" s="1097" t="s">
        <v>249</v>
      </c>
      <c r="C189" s="1098">
        <v>3</v>
      </c>
      <c r="D189" s="1099">
        <v>2.6548672566371681E-2</v>
      </c>
      <c r="E189" s="1098">
        <v>0</v>
      </c>
      <c r="F189" s="1099">
        <v>0</v>
      </c>
      <c r="G189" s="1098">
        <v>1</v>
      </c>
      <c r="H189" s="1099">
        <v>5.2631578947368418E-2</v>
      </c>
      <c r="I189" s="1098">
        <v>2</v>
      </c>
      <c r="J189" s="1099">
        <v>3.3333333333333333E-2</v>
      </c>
      <c r="K189" s="1098">
        <v>0</v>
      </c>
      <c r="L189" s="1099">
        <v>0</v>
      </c>
      <c r="M189" s="1098">
        <v>1</v>
      </c>
      <c r="N189" s="1099">
        <v>0.05</v>
      </c>
      <c r="O189" s="1098">
        <v>1</v>
      </c>
      <c r="P189" s="1099">
        <v>2.3809523809523808E-2</v>
      </c>
      <c r="Q189" s="1098">
        <v>1</v>
      </c>
      <c r="R189" s="1099">
        <v>1.9607843137254902E-2</v>
      </c>
      <c r="S189" s="1098">
        <v>1</v>
      </c>
      <c r="T189" s="1099">
        <v>1.8867924528301886E-2</v>
      </c>
      <c r="U189" s="1098">
        <v>1</v>
      </c>
      <c r="V189" s="1099">
        <v>3.8461538461538464E-2</v>
      </c>
      <c r="W189" s="1098">
        <v>0</v>
      </c>
      <c r="X189" s="1099">
        <v>0</v>
      </c>
      <c r="Y189" s="1098">
        <v>1</v>
      </c>
      <c r="Z189" s="1099">
        <v>7.6923076923076927E-2</v>
      </c>
      <c r="AA189" s="1098">
        <v>0</v>
      </c>
      <c r="AB189" s="1100">
        <v>0</v>
      </c>
    </row>
    <row r="190" spans="2:28" ht="15" customHeight="1">
      <c r="B190" s="1064" t="s">
        <v>250</v>
      </c>
      <c r="C190" s="1085">
        <v>19</v>
      </c>
      <c r="D190" s="1086">
        <v>0.16814159292035399</v>
      </c>
      <c r="E190" s="1085">
        <v>3</v>
      </c>
      <c r="F190" s="1086">
        <v>0.15</v>
      </c>
      <c r="G190" s="1085">
        <v>3</v>
      </c>
      <c r="H190" s="1086">
        <v>0.15789473684210525</v>
      </c>
      <c r="I190" s="1085">
        <v>13</v>
      </c>
      <c r="J190" s="1086">
        <v>0.21666666666666667</v>
      </c>
      <c r="K190" s="1085">
        <v>0</v>
      </c>
      <c r="L190" s="1086">
        <v>0</v>
      </c>
      <c r="M190" s="1085">
        <v>3</v>
      </c>
      <c r="N190" s="1086">
        <v>0.15</v>
      </c>
      <c r="O190" s="1085">
        <v>8</v>
      </c>
      <c r="P190" s="1086">
        <v>0.19047619047619047</v>
      </c>
      <c r="Q190" s="1085">
        <v>8</v>
      </c>
      <c r="R190" s="1086">
        <v>0.15686274509803921</v>
      </c>
      <c r="S190" s="1085">
        <v>8</v>
      </c>
      <c r="T190" s="1086">
        <v>0.15094339622641509</v>
      </c>
      <c r="U190" s="1085">
        <v>9</v>
      </c>
      <c r="V190" s="1086">
        <v>0.34615384615384615</v>
      </c>
      <c r="W190" s="1085">
        <v>1</v>
      </c>
      <c r="X190" s="1086">
        <v>6.6666666666666666E-2</v>
      </c>
      <c r="Y190" s="1085">
        <v>1</v>
      </c>
      <c r="Z190" s="1086">
        <v>7.6923076923076927E-2</v>
      </c>
      <c r="AA190" s="1085">
        <v>0</v>
      </c>
      <c r="AB190" s="1087">
        <v>0</v>
      </c>
    </row>
    <row r="191" spans="2:28" ht="15" customHeight="1">
      <c r="B191" s="1064" t="s">
        <v>251</v>
      </c>
      <c r="C191" s="1085">
        <v>53</v>
      </c>
      <c r="D191" s="1086">
        <v>0.46902654867256638</v>
      </c>
      <c r="E191" s="1085">
        <v>15</v>
      </c>
      <c r="F191" s="1086">
        <v>0.75</v>
      </c>
      <c r="G191" s="1085">
        <v>0</v>
      </c>
      <c r="H191" s="1086">
        <v>0</v>
      </c>
      <c r="I191" s="1085">
        <v>38</v>
      </c>
      <c r="J191" s="1086">
        <v>0.6333333333333333</v>
      </c>
      <c r="K191" s="1085">
        <v>0</v>
      </c>
      <c r="L191" s="1086">
        <v>0</v>
      </c>
      <c r="M191" s="1085">
        <v>6</v>
      </c>
      <c r="N191" s="1086">
        <v>0.3</v>
      </c>
      <c r="O191" s="1085">
        <v>18</v>
      </c>
      <c r="P191" s="1086">
        <v>0.42857142857142855</v>
      </c>
      <c r="Q191" s="1085">
        <v>29</v>
      </c>
      <c r="R191" s="1086">
        <v>0.56862745098039214</v>
      </c>
      <c r="S191" s="1085">
        <v>22</v>
      </c>
      <c r="T191" s="1086">
        <v>0.41509433962264153</v>
      </c>
      <c r="U191" s="1085">
        <v>11</v>
      </c>
      <c r="V191" s="1086">
        <v>0.42307692307692307</v>
      </c>
      <c r="W191" s="1085">
        <v>6</v>
      </c>
      <c r="X191" s="1086">
        <v>0.4</v>
      </c>
      <c r="Y191" s="1085">
        <v>8</v>
      </c>
      <c r="Z191" s="1086">
        <v>0.61538461538461542</v>
      </c>
      <c r="AA191" s="1085">
        <v>6</v>
      </c>
      <c r="AB191" s="1087">
        <v>1</v>
      </c>
    </row>
    <row r="192" spans="2:28" ht="15" customHeight="1">
      <c r="B192" s="1064" t="s">
        <v>231</v>
      </c>
      <c r="C192" s="1085">
        <v>7</v>
      </c>
      <c r="D192" s="1086">
        <v>6.1946902654867256E-2</v>
      </c>
      <c r="E192" s="1085">
        <v>2</v>
      </c>
      <c r="F192" s="1086">
        <v>0.1</v>
      </c>
      <c r="G192" s="1085">
        <v>1</v>
      </c>
      <c r="H192" s="1086">
        <v>5.2631578947368418E-2</v>
      </c>
      <c r="I192" s="1085">
        <v>4</v>
      </c>
      <c r="J192" s="1086">
        <v>6.6666666666666666E-2</v>
      </c>
      <c r="K192" s="1085">
        <v>0</v>
      </c>
      <c r="L192" s="1086">
        <v>0</v>
      </c>
      <c r="M192" s="1085">
        <v>2</v>
      </c>
      <c r="N192" s="1086">
        <v>0.1</v>
      </c>
      <c r="O192" s="1085">
        <v>2</v>
      </c>
      <c r="P192" s="1086">
        <v>4.7619047619047616E-2</v>
      </c>
      <c r="Q192" s="1085">
        <v>3</v>
      </c>
      <c r="R192" s="1086">
        <v>5.8823529411764698E-2</v>
      </c>
      <c r="S192" s="1085">
        <v>6</v>
      </c>
      <c r="T192" s="1086">
        <v>0.11320754716981134</v>
      </c>
      <c r="U192" s="1085">
        <v>0</v>
      </c>
      <c r="V192" s="1086">
        <v>0</v>
      </c>
      <c r="W192" s="1085">
        <v>1</v>
      </c>
      <c r="X192" s="1086">
        <v>6.6666666666666666E-2</v>
      </c>
      <c r="Y192" s="1085">
        <v>0</v>
      </c>
      <c r="Z192" s="1086">
        <v>0</v>
      </c>
      <c r="AA192" s="1085">
        <v>0</v>
      </c>
      <c r="AB192" s="1087">
        <v>0</v>
      </c>
    </row>
    <row r="193" spans="2:28" ht="15" customHeight="1">
      <c r="B193" s="1064" t="s">
        <v>252</v>
      </c>
      <c r="C193" s="1085">
        <v>31</v>
      </c>
      <c r="D193" s="1086">
        <v>0.27433628318584069</v>
      </c>
      <c r="E193" s="1085">
        <v>0</v>
      </c>
      <c r="F193" s="1086">
        <v>0</v>
      </c>
      <c r="G193" s="1085">
        <v>14</v>
      </c>
      <c r="H193" s="1086">
        <v>0.73684210526315785</v>
      </c>
      <c r="I193" s="1085">
        <v>3</v>
      </c>
      <c r="J193" s="1086">
        <v>0.05</v>
      </c>
      <c r="K193" s="1085">
        <v>14</v>
      </c>
      <c r="L193" s="1086">
        <v>1</v>
      </c>
      <c r="M193" s="1085">
        <v>8</v>
      </c>
      <c r="N193" s="1086">
        <v>0.4</v>
      </c>
      <c r="O193" s="1085">
        <v>13</v>
      </c>
      <c r="P193" s="1086">
        <v>0.30952380952380953</v>
      </c>
      <c r="Q193" s="1085">
        <v>10</v>
      </c>
      <c r="R193" s="1086">
        <v>0.19607843137254904</v>
      </c>
      <c r="S193" s="1085">
        <v>16</v>
      </c>
      <c r="T193" s="1086">
        <v>0.30188679245283018</v>
      </c>
      <c r="U193" s="1085">
        <v>5</v>
      </c>
      <c r="V193" s="1086">
        <v>0.19230769230769235</v>
      </c>
      <c r="W193" s="1085">
        <v>7</v>
      </c>
      <c r="X193" s="1086">
        <v>0.46666666666666662</v>
      </c>
      <c r="Y193" s="1085">
        <v>3</v>
      </c>
      <c r="Z193" s="1086">
        <v>0.23076923076923075</v>
      </c>
      <c r="AA193" s="1085">
        <v>0</v>
      </c>
      <c r="AB193" s="1087">
        <v>0</v>
      </c>
    </row>
    <row r="194" spans="2:28" ht="15" customHeight="1" thickBot="1">
      <c r="B194" s="1088" t="s">
        <v>1269</v>
      </c>
      <c r="C194" s="1089">
        <v>113</v>
      </c>
      <c r="D194" s="1090">
        <v>1</v>
      </c>
      <c r="E194" s="1089">
        <v>20</v>
      </c>
      <c r="F194" s="1090">
        <v>1</v>
      </c>
      <c r="G194" s="1089">
        <v>19</v>
      </c>
      <c r="H194" s="1090">
        <v>1</v>
      </c>
      <c r="I194" s="1089">
        <v>60</v>
      </c>
      <c r="J194" s="1090">
        <v>1</v>
      </c>
      <c r="K194" s="1089">
        <v>14</v>
      </c>
      <c r="L194" s="1090">
        <v>1</v>
      </c>
      <c r="M194" s="1089">
        <v>20</v>
      </c>
      <c r="N194" s="1090">
        <v>1</v>
      </c>
      <c r="O194" s="1089">
        <v>42</v>
      </c>
      <c r="P194" s="1090">
        <v>1</v>
      </c>
      <c r="Q194" s="1089">
        <v>51</v>
      </c>
      <c r="R194" s="1090">
        <v>1</v>
      </c>
      <c r="S194" s="1089">
        <v>53</v>
      </c>
      <c r="T194" s="1090">
        <v>1</v>
      </c>
      <c r="U194" s="1089">
        <v>26</v>
      </c>
      <c r="V194" s="1090">
        <v>1</v>
      </c>
      <c r="W194" s="1089">
        <v>15</v>
      </c>
      <c r="X194" s="1090">
        <v>1</v>
      </c>
      <c r="Y194" s="1089">
        <v>13</v>
      </c>
      <c r="Z194" s="1090">
        <v>1</v>
      </c>
      <c r="AA194" s="1089">
        <v>6</v>
      </c>
      <c r="AB194" s="1091">
        <v>1</v>
      </c>
    </row>
    <row r="195" spans="2:28" ht="24.95" customHeight="1" thickTop="1">
      <c r="B195" s="1756" t="s">
        <v>1462</v>
      </c>
      <c r="C195" s="1756"/>
      <c r="D195" s="1756"/>
      <c r="E195" s="1756"/>
      <c r="F195" s="1756"/>
      <c r="G195" s="1756"/>
      <c r="H195" s="1756"/>
      <c r="I195" s="1756"/>
      <c r="J195" s="1756"/>
      <c r="K195" s="1756"/>
      <c r="L195" s="1756"/>
      <c r="M195" s="1756"/>
      <c r="N195" s="1756"/>
      <c r="O195" s="1756"/>
      <c r="P195" s="1756"/>
      <c r="Q195" s="1756"/>
      <c r="R195" s="1756"/>
      <c r="S195" s="1756"/>
      <c r="T195" s="1756"/>
      <c r="U195" s="1756"/>
      <c r="V195" s="1756"/>
      <c r="W195" s="1756"/>
      <c r="X195" s="1756"/>
      <c r="Y195" s="1756"/>
      <c r="Z195" s="1756"/>
      <c r="AA195" s="1756"/>
      <c r="AB195" s="1756"/>
    </row>
    <row r="198" spans="2:28" ht="50.25" customHeight="1"/>
    <row r="199" spans="2:28" ht="15.75" customHeight="1"/>
    <row r="215" ht="54" customHeight="1"/>
    <row r="216" ht="15.75" customHeight="1"/>
    <row r="232" ht="55.5" customHeight="1"/>
    <row r="233" ht="15.75" customHeight="1"/>
    <row r="249" ht="51.75" customHeight="1"/>
    <row r="250" ht="15.75" customHeight="1"/>
  </sheetData>
  <mergeCells count="277">
    <mergeCell ref="B5:G5"/>
    <mergeCell ref="B20:G20"/>
    <mergeCell ref="B41:AB41"/>
    <mergeCell ref="B42:B44"/>
    <mergeCell ref="C42:D42"/>
    <mergeCell ref="E42:L42"/>
    <mergeCell ref="M42:R42"/>
    <mergeCell ref="S42:AB42"/>
    <mergeCell ref="C43:C44"/>
    <mergeCell ref="AA43:AB43"/>
    <mergeCell ref="O43:P43"/>
    <mergeCell ref="Q43:R43"/>
    <mergeCell ref="S43:T43"/>
    <mergeCell ref="U43:V43"/>
    <mergeCell ref="W43:X43"/>
    <mergeCell ref="Y43:Z43"/>
    <mergeCell ref="D43:D44"/>
    <mergeCell ref="E43:F43"/>
    <mergeCell ref="G43:H43"/>
    <mergeCell ref="I43:J43"/>
    <mergeCell ref="K43:L43"/>
    <mergeCell ref="M43:N43"/>
    <mergeCell ref="B23:G23"/>
    <mergeCell ref="B38:G38"/>
    <mergeCell ref="B51:AB51"/>
    <mergeCell ref="B53:AB53"/>
    <mergeCell ref="B54:B56"/>
    <mergeCell ref="C54:D54"/>
    <mergeCell ref="E54:L54"/>
    <mergeCell ref="M54:R54"/>
    <mergeCell ref="S54:AB54"/>
    <mergeCell ref="C55:C56"/>
    <mergeCell ref="D55:D56"/>
    <mergeCell ref="Q55:R55"/>
    <mergeCell ref="S55:T55"/>
    <mergeCell ref="U55:V55"/>
    <mergeCell ref="W55:X55"/>
    <mergeCell ref="Y55:Z55"/>
    <mergeCell ref="AA55:AB55"/>
    <mergeCell ref="E55:F55"/>
    <mergeCell ref="G55:H55"/>
    <mergeCell ref="I55:J55"/>
    <mergeCell ref="K55:L55"/>
    <mergeCell ref="M55:N55"/>
    <mergeCell ref="O55:P55"/>
    <mergeCell ref="B63:AB63"/>
    <mergeCell ref="B65:AB65"/>
    <mergeCell ref="B66:B68"/>
    <mergeCell ref="C66:D66"/>
    <mergeCell ref="E66:L66"/>
    <mergeCell ref="M66:R66"/>
    <mergeCell ref="S66:AB66"/>
    <mergeCell ref="C67:C68"/>
    <mergeCell ref="D67:D68"/>
    <mergeCell ref="E67:F67"/>
    <mergeCell ref="S67:T67"/>
    <mergeCell ref="U67:V67"/>
    <mergeCell ref="W67:X67"/>
    <mergeCell ref="Y67:Z67"/>
    <mergeCell ref="AA67:AB67"/>
    <mergeCell ref="B75:AB75"/>
    <mergeCell ref="G67:H67"/>
    <mergeCell ref="I67:J67"/>
    <mergeCell ref="K67:L67"/>
    <mergeCell ref="M67:N67"/>
    <mergeCell ref="O67:P67"/>
    <mergeCell ref="Q67:R67"/>
    <mergeCell ref="B77:AB77"/>
    <mergeCell ref="B78:B80"/>
    <mergeCell ref="C78:D78"/>
    <mergeCell ref="E78:L78"/>
    <mergeCell ref="M78:R78"/>
    <mergeCell ref="S78:AB78"/>
    <mergeCell ref="C79:C80"/>
    <mergeCell ref="D79:D80"/>
    <mergeCell ref="E79:F79"/>
    <mergeCell ref="G79:H79"/>
    <mergeCell ref="I91:J91"/>
    <mergeCell ref="U79:V79"/>
    <mergeCell ref="W79:X79"/>
    <mergeCell ref="Y79:Z79"/>
    <mergeCell ref="AA79:AB79"/>
    <mergeCell ref="B87:AB87"/>
    <mergeCell ref="B89:AB89"/>
    <mergeCell ref="I79:J79"/>
    <mergeCell ref="K79:L79"/>
    <mergeCell ref="M79:N79"/>
    <mergeCell ref="O79:P79"/>
    <mergeCell ref="Q79:R79"/>
    <mergeCell ref="S79:T79"/>
    <mergeCell ref="W91:X91"/>
    <mergeCell ref="Y91:Z91"/>
    <mergeCell ref="AA91:AB91"/>
    <mergeCell ref="B99:AB99"/>
    <mergeCell ref="B101:AB101"/>
    <mergeCell ref="B102:B104"/>
    <mergeCell ref="C102:D102"/>
    <mergeCell ref="E102:L102"/>
    <mergeCell ref="M102:R102"/>
    <mergeCell ref="S102:AB102"/>
    <mergeCell ref="K91:L91"/>
    <mergeCell ref="M91:N91"/>
    <mergeCell ref="O91:P91"/>
    <mergeCell ref="Q91:R91"/>
    <mergeCell ref="S91:T91"/>
    <mergeCell ref="U91:V91"/>
    <mergeCell ref="B90:B92"/>
    <mergeCell ref="C90:D90"/>
    <mergeCell ref="E90:L90"/>
    <mergeCell ref="M90:R90"/>
    <mergeCell ref="S90:AB90"/>
    <mergeCell ref="C91:C92"/>
    <mergeCell ref="D91:D92"/>
    <mergeCell ref="E91:F91"/>
    <mergeCell ref="Y103:Z103"/>
    <mergeCell ref="AA103:AB103"/>
    <mergeCell ref="G91:H91"/>
    <mergeCell ref="B111:AB111"/>
    <mergeCell ref="B113:AB113"/>
    <mergeCell ref="B114:B116"/>
    <mergeCell ref="C114:D114"/>
    <mergeCell ref="E114:L114"/>
    <mergeCell ref="M114:R114"/>
    <mergeCell ref="S114:AB114"/>
    <mergeCell ref="C115:C116"/>
    <mergeCell ref="M103:N103"/>
    <mergeCell ref="O103:P103"/>
    <mergeCell ref="Q103:R103"/>
    <mergeCell ref="S103:T103"/>
    <mergeCell ref="U103:V103"/>
    <mergeCell ref="W103:X103"/>
    <mergeCell ref="C103:C104"/>
    <mergeCell ref="D103:D104"/>
    <mergeCell ref="E103:F103"/>
    <mergeCell ref="G103:H103"/>
    <mergeCell ref="I103:J103"/>
    <mergeCell ref="K103:L103"/>
    <mergeCell ref="AA115:AB115"/>
    <mergeCell ref="O115:P115"/>
    <mergeCell ref="Q115:R115"/>
    <mergeCell ref="S115:T115"/>
    <mergeCell ref="B123:AB123"/>
    <mergeCell ref="B125:AB125"/>
    <mergeCell ref="B126:B128"/>
    <mergeCell ref="C126:D126"/>
    <mergeCell ref="E126:L126"/>
    <mergeCell ref="M126:R126"/>
    <mergeCell ref="S126:AB126"/>
    <mergeCell ref="C127:C128"/>
    <mergeCell ref="D127:D128"/>
    <mergeCell ref="Q127:R127"/>
    <mergeCell ref="S127:T127"/>
    <mergeCell ref="U127:V127"/>
    <mergeCell ref="W127:X127"/>
    <mergeCell ref="Y127:Z127"/>
    <mergeCell ref="AA127:AB127"/>
    <mergeCell ref="E127:F127"/>
    <mergeCell ref="G127:H127"/>
    <mergeCell ref="I127:J127"/>
    <mergeCell ref="K127:L127"/>
    <mergeCell ref="M127:N127"/>
    <mergeCell ref="O127:P127"/>
    <mergeCell ref="U115:V115"/>
    <mergeCell ref="W115:X115"/>
    <mergeCell ref="Y115:Z115"/>
    <mergeCell ref="D115:D116"/>
    <mergeCell ref="E115:F115"/>
    <mergeCell ref="G115:H115"/>
    <mergeCell ref="I115:J115"/>
    <mergeCell ref="K115:L115"/>
    <mergeCell ref="M115:N115"/>
    <mergeCell ref="B135:AB135"/>
    <mergeCell ref="B137:AB137"/>
    <mergeCell ref="B138:B140"/>
    <mergeCell ref="C138:D138"/>
    <mergeCell ref="E138:L138"/>
    <mergeCell ref="M138:R138"/>
    <mergeCell ref="S138:AB138"/>
    <mergeCell ref="C139:C140"/>
    <mergeCell ref="D139:D140"/>
    <mergeCell ref="E139:F139"/>
    <mergeCell ref="S139:T139"/>
    <mergeCell ref="U139:V139"/>
    <mergeCell ref="W139:X139"/>
    <mergeCell ref="Y139:Z139"/>
    <mergeCell ref="AA139:AB139"/>
    <mergeCell ref="B147:AB147"/>
    <mergeCell ref="G139:H139"/>
    <mergeCell ref="I139:J139"/>
    <mergeCell ref="K139:L139"/>
    <mergeCell ref="M139:N139"/>
    <mergeCell ref="O139:P139"/>
    <mergeCell ref="Q139:R139"/>
    <mergeCell ref="B149:AB149"/>
    <mergeCell ref="B150:B152"/>
    <mergeCell ref="C150:D150"/>
    <mergeCell ref="E150:L150"/>
    <mergeCell ref="M150:R150"/>
    <mergeCell ref="S150:AB150"/>
    <mergeCell ref="C151:C152"/>
    <mergeCell ref="D151:D152"/>
    <mergeCell ref="E151:F151"/>
    <mergeCell ref="G151:H151"/>
    <mergeCell ref="I163:J163"/>
    <mergeCell ref="U151:V151"/>
    <mergeCell ref="W151:X151"/>
    <mergeCell ref="Y151:Z151"/>
    <mergeCell ref="AA151:AB151"/>
    <mergeCell ref="B159:AB159"/>
    <mergeCell ref="B161:AB161"/>
    <mergeCell ref="I151:J151"/>
    <mergeCell ref="K151:L151"/>
    <mergeCell ref="M151:N151"/>
    <mergeCell ref="O151:P151"/>
    <mergeCell ref="Q151:R151"/>
    <mergeCell ref="S151:T151"/>
    <mergeCell ref="W163:X163"/>
    <mergeCell ref="Y163:Z163"/>
    <mergeCell ref="AA163:AB163"/>
    <mergeCell ref="B171:AB171"/>
    <mergeCell ref="B173:AB173"/>
    <mergeCell ref="B174:B176"/>
    <mergeCell ref="C174:D174"/>
    <mergeCell ref="E174:L174"/>
    <mergeCell ref="M174:R174"/>
    <mergeCell ref="S174:AB174"/>
    <mergeCell ref="K163:L163"/>
    <mergeCell ref="M163:N163"/>
    <mergeCell ref="O163:P163"/>
    <mergeCell ref="Q163:R163"/>
    <mergeCell ref="S163:T163"/>
    <mergeCell ref="U163:V163"/>
    <mergeCell ref="B162:B164"/>
    <mergeCell ref="C162:D162"/>
    <mergeCell ref="E162:L162"/>
    <mergeCell ref="M162:R162"/>
    <mergeCell ref="S162:AB162"/>
    <mergeCell ref="C163:C164"/>
    <mergeCell ref="D163:D164"/>
    <mergeCell ref="E163:F163"/>
    <mergeCell ref="Y175:Z175"/>
    <mergeCell ref="AA175:AB175"/>
    <mergeCell ref="G163:H163"/>
    <mergeCell ref="B195:AB195"/>
    <mergeCell ref="O187:P187"/>
    <mergeCell ref="Q187:R187"/>
    <mergeCell ref="S187:T187"/>
    <mergeCell ref="U187:V187"/>
    <mergeCell ref="W187:X187"/>
    <mergeCell ref="Y187:Z187"/>
    <mergeCell ref="D187:D188"/>
    <mergeCell ref="E187:F187"/>
    <mergeCell ref="G187:H187"/>
    <mergeCell ref="I187:J187"/>
    <mergeCell ref="K187:L187"/>
    <mergeCell ref="M187:N187"/>
    <mergeCell ref="AA187:AB187"/>
    <mergeCell ref="B183:AB183"/>
    <mergeCell ref="B185:AB185"/>
    <mergeCell ref="B186:B188"/>
    <mergeCell ref="C186:D186"/>
    <mergeCell ref="E186:L186"/>
    <mergeCell ref="M186:R186"/>
    <mergeCell ref="S186:AB186"/>
    <mergeCell ref="C187:C188"/>
    <mergeCell ref="M175:N175"/>
    <mergeCell ref="O175:P175"/>
    <mergeCell ref="Q175:R175"/>
    <mergeCell ref="S175:T175"/>
    <mergeCell ref="U175:V175"/>
    <mergeCell ref="W175:X175"/>
    <mergeCell ref="C175:C176"/>
    <mergeCell ref="D175:D176"/>
    <mergeCell ref="E175:F175"/>
    <mergeCell ref="G175:H175"/>
    <mergeCell ref="I175:J175"/>
    <mergeCell ref="K175:L175"/>
  </mergeCells>
  <hyperlinks>
    <hyperlink ref="A1" location="Índice!A1" display="Índice!A1"/>
  </hyperlink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4"/>
  <sheetViews>
    <sheetView tabSelected="1" topLeftCell="A25" zoomScaleNormal="100" workbookViewId="0">
      <selection activeCell="B56" sqref="B56"/>
    </sheetView>
  </sheetViews>
  <sheetFormatPr defaultRowHeight="14.25"/>
  <cols>
    <col min="2" max="2" width="21.625" customWidth="1"/>
    <col min="4" max="4" width="9" style="927"/>
    <col min="6" max="6" width="9" style="927"/>
    <col min="8" max="8" width="9" style="927"/>
    <col min="10" max="10" width="9" style="927"/>
    <col min="12" max="12" width="9" style="927"/>
    <col min="14" max="14" width="9" style="927"/>
    <col min="16" max="16" width="9" style="927"/>
    <col min="18" max="18" width="9" style="927"/>
    <col min="20" max="20" width="9" style="927"/>
    <col min="22" max="22" width="9" style="927"/>
    <col min="24" max="24" width="9" style="927"/>
    <col min="26" max="26" width="9" style="927"/>
    <col min="28" max="28" width="9" style="927"/>
  </cols>
  <sheetData>
    <row r="1" spans="1:28">
      <c r="A1" s="1" t="s">
        <v>2</v>
      </c>
    </row>
    <row r="3" spans="1:28" ht="48" customHeight="1" thickBot="1">
      <c r="B3" s="1548" t="s">
        <v>126</v>
      </c>
      <c r="C3" s="1548"/>
      <c r="D3" s="1548"/>
      <c r="E3" s="1548"/>
      <c r="F3" s="1548"/>
      <c r="G3" s="1548"/>
      <c r="H3" s="1548"/>
      <c r="I3" s="1548"/>
      <c r="J3" s="1548"/>
      <c r="K3" s="1548"/>
      <c r="L3" s="1548"/>
      <c r="M3" s="1548"/>
      <c r="N3" s="1548"/>
      <c r="O3" s="1548"/>
      <c r="P3" s="1548"/>
      <c r="Q3" s="1548"/>
      <c r="R3" s="1548"/>
      <c r="S3" s="1548"/>
      <c r="T3" s="1548"/>
      <c r="U3" s="1548"/>
      <c r="V3" s="1548"/>
      <c r="W3" s="1548"/>
      <c r="X3" s="1548"/>
      <c r="Y3" s="1548"/>
      <c r="Z3" s="1548"/>
      <c r="AA3" s="1548"/>
      <c r="AB3" s="1548"/>
    </row>
    <row r="4" spans="1:28" ht="15" customHeight="1" thickTop="1">
      <c r="B4" s="1549"/>
      <c r="C4" s="1552" t="s">
        <v>44</v>
      </c>
      <c r="D4" s="1552"/>
      <c r="E4" s="1552" t="s">
        <v>123</v>
      </c>
      <c r="F4" s="1552"/>
      <c r="G4" s="1552"/>
      <c r="H4" s="1552"/>
      <c r="I4" s="1552"/>
      <c r="J4" s="1552"/>
      <c r="K4" s="1552"/>
      <c r="L4" s="1552"/>
      <c r="M4" s="1552" t="s">
        <v>124</v>
      </c>
      <c r="N4" s="1552"/>
      <c r="O4" s="1552"/>
      <c r="P4" s="1552"/>
      <c r="Q4" s="1552"/>
      <c r="R4" s="1552"/>
      <c r="S4" s="1552" t="s">
        <v>45</v>
      </c>
      <c r="T4" s="1552"/>
      <c r="U4" s="1552"/>
      <c r="V4" s="1552"/>
      <c r="W4" s="1552"/>
      <c r="X4" s="1552"/>
      <c r="Y4" s="1552"/>
      <c r="Z4" s="1552"/>
      <c r="AA4" s="1552"/>
      <c r="AB4" s="1553"/>
    </row>
    <row r="5" spans="1:28" ht="45" customHeight="1">
      <c r="B5" s="1550"/>
      <c r="C5" s="1554" t="s">
        <v>127</v>
      </c>
      <c r="D5" s="1555" t="s">
        <v>128</v>
      </c>
      <c r="E5" s="1554" t="s">
        <v>46</v>
      </c>
      <c r="F5" s="1554"/>
      <c r="G5" s="1554" t="s">
        <v>1078</v>
      </c>
      <c r="H5" s="1554"/>
      <c r="I5" s="1554" t="s">
        <v>1077</v>
      </c>
      <c r="J5" s="1554"/>
      <c r="K5" s="1554" t="s">
        <v>1098</v>
      </c>
      <c r="L5" s="1554"/>
      <c r="M5" s="1554" t="s">
        <v>48</v>
      </c>
      <c r="N5" s="1554"/>
      <c r="O5" s="1554" t="s">
        <v>49</v>
      </c>
      <c r="P5" s="1554"/>
      <c r="Q5" s="1554" t="s">
        <v>1441</v>
      </c>
      <c r="R5" s="1554"/>
      <c r="S5" s="1554" t="s">
        <v>1065</v>
      </c>
      <c r="T5" s="1554"/>
      <c r="U5" s="1554" t="s">
        <v>1066</v>
      </c>
      <c r="V5" s="1554"/>
      <c r="W5" s="1554" t="s">
        <v>1067</v>
      </c>
      <c r="X5" s="1554"/>
      <c r="Y5" s="1554" t="s">
        <v>125</v>
      </c>
      <c r="Z5" s="1554"/>
      <c r="AA5" s="1554" t="s">
        <v>47</v>
      </c>
      <c r="AB5" s="1556"/>
    </row>
    <row r="6" spans="1:28" ht="15" customHeight="1">
      <c r="B6" s="1551"/>
      <c r="C6" s="1554"/>
      <c r="D6" s="1555"/>
      <c r="E6" s="2" t="s">
        <v>127</v>
      </c>
      <c r="F6" s="935" t="s">
        <v>128</v>
      </c>
      <c r="G6" s="2" t="s">
        <v>127</v>
      </c>
      <c r="H6" s="935" t="s">
        <v>128</v>
      </c>
      <c r="I6" s="2" t="s">
        <v>127</v>
      </c>
      <c r="J6" s="935" t="s">
        <v>128</v>
      </c>
      <c r="K6" s="2" t="s">
        <v>127</v>
      </c>
      <c r="L6" s="935" t="s">
        <v>128</v>
      </c>
      <c r="M6" s="2" t="s">
        <v>127</v>
      </c>
      <c r="N6" s="935" t="s">
        <v>128</v>
      </c>
      <c r="O6" s="2" t="s">
        <v>127</v>
      </c>
      <c r="P6" s="935" t="s">
        <v>128</v>
      </c>
      <c r="Q6" s="2" t="s">
        <v>127</v>
      </c>
      <c r="R6" s="935" t="s">
        <v>128</v>
      </c>
      <c r="S6" s="2" t="s">
        <v>127</v>
      </c>
      <c r="T6" s="935" t="s">
        <v>128</v>
      </c>
      <c r="U6" s="2" t="s">
        <v>127</v>
      </c>
      <c r="V6" s="935" t="s">
        <v>128</v>
      </c>
      <c r="W6" s="2" t="s">
        <v>127</v>
      </c>
      <c r="X6" s="935" t="s">
        <v>128</v>
      </c>
      <c r="Y6" s="2" t="s">
        <v>127</v>
      </c>
      <c r="Z6" s="935" t="s">
        <v>128</v>
      </c>
      <c r="AA6" s="2" t="s">
        <v>127</v>
      </c>
      <c r="AB6" s="931" t="s">
        <v>128</v>
      </c>
    </row>
    <row r="7" spans="1:28" ht="15" customHeight="1">
      <c r="B7" s="4" t="s">
        <v>46</v>
      </c>
      <c r="C7" s="5">
        <v>20</v>
      </c>
      <c r="D7" s="928">
        <v>0.17699115044247787</v>
      </c>
      <c r="E7" s="5">
        <v>20</v>
      </c>
      <c r="F7" s="928">
        <v>1</v>
      </c>
      <c r="G7" s="5">
        <v>0</v>
      </c>
      <c r="H7" s="928">
        <v>0</v>
      </c>
      <c r="I7" s="5">
        <v>0</v>
      </c>
      <c r="J7" s="928">
        <v>0</v>
      </c>
      <c r="K7" s="5">
        <v>0</v>
      </c>
      <c r="L7" s="928">
        <v>0</v>
      </c>
      <c r="M7" s="5">
        <v>7</v>
      </c>
      <c r="N7" s="928">
        <v>0.35</v>
      </c>
      <c r="O7" s="5">
        <v>1</v>
      </c>
      <c r="P7" s="928">
        <v>2.3809523809523808E-2</v>
      </c>
      <c r="Q7" s="5">
        <v>12</v>
      </c>
      <c r="R7" s="928">
        <v>0.23529411764705879</v>
      </c>
      <c r="S7" s="5">
        <v>9</v>
      </c>
      <c r="T7" s="928">
        <v>0.169811320754717</v>
      </c>
      <c r="U7" s="5">
        <v>5</v>
      </c>
      <c r="V7" s="928">
        <v>0.19230769230769235</v>
      </c>
      <c r="W7" s="5">
        <v>0</v>
      </c>
      <c r="X7" s="928">
        <v>0</v>
      </c>
      <c r="Y7" s="5">
        <v>3</v>
      </c>
      <c r="Z7" s="928">
        <v>0.23076923076923075</v>
      </c>
      <c r="AA7" s="5">
        <v>3</v>
      </c>
      <c r="AB7" s="932">
        <v>0.5</v>
      </c>
    </row>
    <row r="8" spans="1:28" ht="15" customHeight="1">
      <c r="B8" s="8" t="s">
        <v>1078</v>
      </c>
      <c r="C8" s="9">
        <v>19</v>
      </c>
      <c r="D8" s="929">
        <v>0.16814159292035399</v>
      </c>
      <c r="E8" s="9">
        <v>0</v>
      </c>
      <c r="F8" s="929">
        <v>0</v>
      </c>
      <c r="G8" s="9">
        <v>19</v>
      </c>
      <c r="H8" s="929">
        <v>1</v>
      </c>
      <c r="I8" s="9">
        <v>0</v>
      </c>
      <c r="J8" s="929">
        <v>0</v>
      </c>
      <c r="K8" s="9">
        <v>0</v>
      </c>
      <c r="L8" s="929">
        <v>0</v>
      </c>
      <c r="M8" s="9">
        <v>4</v>
      </c>
      <c r="N8" s="929">
        <v>0.2</v>
      </c>
      <c r="O8" s="9">
        <v>8</v>
      </c>
      <c r="P8" s="929">
        <v>0.19047619047619047</v>
      </c>
      <c r="Q8" s="9">
        <v>7</v>
      </c>
      <c r="R8" s="929">
        <v>0.13725490196078433</v>
      </c>
      <c r="S8" s="9">
        <v>11</v>
      </c>
      <c r="T8" s="929">
        <v>0.20754716981132076</v>
      </c>
      <c r="U8" s="9">
        <v>3</v>
      </c>
      <c r="V8" s="929">
        <v>0.11538461538461538</v>
      </c>
      <c r="W8" s="9">
        <v>3</v>
      </c>
      <c r="X8" s="929">
        <v>0.2</v>
      </c>
      <c r="Y8" s="9">
        <v>2</v>
      </c>
      <c r="Z8" s="929">
        <v>0.15384615384615385</v>
      </c>
      <c r="AA8" s="9">
        <v>0</v>
      </c>
      <c r="AB8" s="933">
        <v>0</v>
      </c>
    </row>
    <row r="9" spans="1:28" ht="15" customHeight="1">
      <c r="B9" s="8" t="s">
        <v>1077</v>
      </c>
      <c r="C9" s="9">
        <v>60</v>
      </c>
      <c r="D9" s="929">
        <v>0.53097345132743368</v>
      </c>
      <c r="E9" s="9">
        <v>0</v>
      </c>
      <c r="F9" s="929">
        <v>0</v>
      </c>
      <c r="G9" s="9">
        <v>0</v>
      </c>
      <c r="H9" s="929">
        <v>0</v>
      </c>
      <c r="I9" s="9">
        <v>60</v>
      </c>
      <c r="J9" s="929">
        <v>1</v>
      </c>
      <c r="K9" s="9">
        <v>0</v>
      </c>
      <c r="L9" s="929">
        <v>0</v>
      </c>
      <c r="M9" s="9">
        <v>4</v>
      </c>
      <c r="N9" s="929">
        <v>0.2</v>
      </c>
      <c r="O9" s="9">
        <v>27</v>
      </c>
      <c r="P9" s="929">
        <v>0.6428571428571429</v>
      </c>
      <c r="Q9" s="9">
        <v>29</v>
      </c>
      <c r="R9" s="929">
        <v>0.56862745098039214</v>
      </c>
      <c r="S9" s="9">
        <v>26</v>
      </c>
      <c r="T9" s="929">
        <v>0.49056603773584906</v>
      </c>
      <c r="U9" s="9">
        <v>16</v>
      </c>
      <c r="V9" s="929">
        <v>0.61538461538461542</v>
      </c>
      <c r="W9" s="9">
        <v>7</v>
      </c>
      <c r="X9" s="929">
        <v>0.46666666666666662</v>
      </c>
      <c r="Y9" s="9">
        <v>8</v>
      </c>
      <c r="Z9" s="929">
        <v>0.61538461538461542</v>
      </c>
      <c r="AA9" s="9">
        <v>3</v>
      </c>
      <c r="AB9" s="933">
        <v>0.5</v>
      </c>
    </row>
    <row r="10" spans="1:28" ht="24">
      <c r="B10" s="8" t="s">
        <v>1098</v>
      </c>
      <c r="C10" s="9">
        <v>14</v>
      </c>
      <c r="D10" s="929">
        <v>0.12389380530973451</v>
      </c>
      <c r="E10" s="9">
        <v>0</v>
      </c>
      <c r="F10" s="929">
        <v>0</v>
      </c>
      <c r="G10" s="9">
        <v>0</v>
      </c>
      <c r="H10" s="929">
        <v>0</v>
      </c>
      <c r="I10" s="9">
        <v>0</v>
      </c>
      <c r="J10" s="929">
        <v>0</v>
      </c>
      <c r="K10" s="9">
        <v>14</v>
      </c>
      <c r="L10" s="929">
        <v>1</v>
      </c>
      <c r="M10" s="9">
        <v>5</v>
      </c>
      <c r="N10" s="929">
        <v>0.25</v>
      </c>
      <c r="O10" s="9">
        <v>6</v>
      </c>
      <c r="P10" s="929">
        <v>0.14285714285714285</v>
      </c>
      <c r="Q10" s="9">
        <v>3</v>
      </c>
      <c r="R10" s="929">
        <v>5.8823529411764698E-2</v>
      </c>
      <c r="S10" s="9">
        <v>7</v>
      </c>
      <c r="T10" s="929">
        <v>0.13207547169811321</v>
      </c>
      <c r="U10" s="9">
        <v>2</v>
      </c>
      <c r="V10" s="929">
        <v>7.6923076923076927E-2</v>
      </c>
      <c r="W10" s="9">
        <v>5</v>
      </c>
      <c r="X10" s="929">
        <v>0.33333333333333326</v>
      </c>
      <c r="Y10" s="9">
        <v>0</v>
      </c>
      <c r="Z10" s="929">
        <v>0</v>
      </c>
      <c r="AA10" s="9">
        <v>0</v>
      </c>
      <c r="AB10" s="933">
        <v>0</v>
      </c>
    </row>
    <row r="11" spans="1:28" ht="15" customHeight="1" thickBot="1">
      <c r="B11" s="12" t="s">
        <v>1269</v>
      </c>
      <c r="C11" s="13">
        <v>113</v>
      </c>
      <c r="D11" s="930">
        <v>1</v>
      </c>
      <c r="E11" s="13">
        <v>20</v>
      </c>
      <c r="F11" s="930">
        <v>1</v>
      </c>
      <c r="G11" s="13">
        <v>19</v>
      </c>
      <c r="H11" s="930">
        <v>1</v>
      </c>
      <c r="I11" s="13">
        <v>60</v>
      </c>
      <c r="J11" s="930">
        <v>1</v>
      </c>
      <c r="K11" s="13">
        <v>14</v>
      </c>
      <c r="L11" s="930">
        <v>1</v>
      </c>
      <c r="M11" s="13">
        <v>20</v>
      </c>
      <c r="N11" s="930">
        <v>1</v>
      </c>
      <c r="O11" s="13">
        <v>42</v>
      </c>
      <c r="P11" s="930">
        <v>1</v>
      </c>
      <c r="Q11" s="13">
        <v>51</v>
      </c>
      <c r="R11" s="930">
        <v>1</v>
      </c>
      <c r="S11" s="13">
        <v>53</v>
      </c>
      <c r="T11" s="930">
        <v>1</v>
      </c>
      <c r="U11" s="13">
        <v>26</v>
      </c>
      <c r="V11" s="930">
        <v>1</v>
      </c>
      <c r="W11" s="13">
        <v>15</v>
      </c>
      <c r="X11" s="930">
        <v>1</v>
      </c>
      <c r="Y11" s="13">
        <v>13</v>
      </c>
      <c r="Z11" s="930">
        <v>1</v>
      </c>
      <c r="AA11" s="13">
        <v>6</v>
      </c>
      <c r="AB11" s="934">
        <v>1</v>
      </c>
    </row>
    <row r="12" spans="1:28" ht="15" customHeight="1" thickTop="1">
      <c r="B12" s="1547" t="s">
        <v>1457</v>
      </c>
      <c r="C12" s="1547"/>
      <c r="D12" s="1547"/>
      <c r="E12" s="1547"/>
      <c r="F12" s="1547"/>
      <c r="G12" s="1547"/>
      <c r="H12" s="1547"/>
      <c r="I12" s="1547"/>
      <c r="J12" s="1547"/>
      <c r="K12" s="1547"/>
      <c r="L12" s="1547"/>
      <c r="M12" s="1547"/>
      <c r="N12" s="1547"/>
      <c r="O12" s="1547"/>
      <c r="P12" s="1547"/>
      <c r="Q12" s="1547"/>
      <c r="R12" s="1547"/>
      <c r="S12" s="1547"/>
      <c r="T12" s="1547"/>
      <c r="U12" s="1547"/>
      <c r="V12" s="1547"/>
      <c r="W12" s="1547"/>
      <c r="X12" s="1547"/>
      <c r="Y12" s="1547"/>
      <c r="Z12" s="1547"/>
      <c r="AA12" s="1547"/>
      <c r="AB12" s="1547"/>
    </row>
    <row r="13" spans="1:28" ht="15" customHeight="1"/>
    <row r="14" spans="1:28" s="782" customFormat="1" ht="15" customHeight="1">
      <c r="B14" s="1546" t="s">
        <v>1440</v>
      </c>
      <c r="C14" s="1546"/>
      <c r="D14" s="1546"/>
      <c r="E14" s="1546"/>
      <c r="F14" s="1546"/>
      <c r="G14" s="1546"/>
      <c r="H14" s="1546"/>
      <c r="I14" s="1546"/>
      <c r="J14" s="1546"/>
      <c r="K14" s="1546"/>
      <c r="L14" s="927"/>
      <c r="N14" s="927"/>
      <c r="P14" s="927"/>
      <c r="R14" s="927"/>
      <c r="T14" s="927"/>
      <c r="V14" s="927"/>
      <c r="X14" s="927"/>
      <c r="Z14" s="927"/>
      <c r="AB14" s="927"/>
    </row>
    <row r="15" spans="1:28" s="782" customFormat="1" ht="15" customHeight="1">
      <c r="B15" s="1546"/>
      <c r="C15" s="1546"/>
      <c r="D15" s="1546"/>
      <c r="E15" s="1546"/>
      <c r="F15" s="1546"/>
      <c r="G15" s="1546"/>
      <c r="H15" s="1546"/>
      <c r="I15" s="1546"/>
      <c r="J15" s="1546"/>
      <c r="K15" s="1546"/>
      <c r="L15" s="927"/>
      <c r="N15" s="927"/>
      <c r="P15" s="927"/>
      <c r="R15" s="927"/>
      <c r="T15" s="927"/>
      <c r="V15" s="927"/>
      <c r="X15" s="927"/>
      <c r="Z15" s="927"/>
      <c r="AB15" s="927"/>
    </row>
    <row r="16" spans="1:28" s="782" customFormat="1" ht="15" customHeight="1">
      <c r="B16" s="1546"/>
      <c r="C16" s="1546"/>
      <c r="D16" s="1546"/>
      <c r="E16" s="1546"/>
      <c r="F16" s="1546"/>
      <c r="G16" s="1546"/>
      <c r="H16" s="1546"/>
      <c r="I16" s="1546"/>
      <c r="J16" s="1546"/>
      <c r="K16" s="1546"/>
      <c r="L16" s="927"/>
      <c r="N16" s="927"/>
      <c r="P16" s="927"/>
      <c r="R16" s="927"/>
      <c r="T16" s="927"/>
      <c r="V16" s="927"/>
      <c r="X16" s="927"/>
      <c r="Z16" s="927"/>
      <c r="AB16" s="927"/>
    </row>
    <row r="17" spans="2:28" s="782" customFormat="1" ht="15" customHeight="1">
      <c r="B17" s="1546"/>
      <c r="C17" s="1546"/>
      <c r="D17" s="1546"/>
      <c r="E17" s="1546"/>
      <c r="F17" s="1546"/>
      <c r="G17" s="1546"/>
      <c r="H17" s="1546"/>
      <c r="I17" s="1546"/>
      <c r="J17" s="1546"/>
      <c r="K17" s="1546"/>
      <c r="L17" s="927"/>
      <c r="N17" s="927"/>
      <c r="P17" s="927"/>
      <c r="R17" s="927"/>
      <c r="T17" s="927"/>
      <c r="V17" s="927"/>
      <c r="X17" s="927"/>
      <c r="Z17" s="927"/>
      <c r="AB17" s="927"/>
    </row>
    <row r="18" spans="2:28" s="782" customFormat="1" ht="15" customHeight="1">
      <c r="B18" s="1546"/>
      <c r="C18" s="1546"/>
      <c r="D18" s="1546"/>
      <c r="E18" s="1546"/>
      <c r="F18" s="1546"/>
      <c r="G18" s="1546"/>
      <c r="H18" s="1546"/>
      <c r="I18" s="1546"/>
      <c r="J18" s="1546"/>
      <c r="K18" s="1546"/>
      <c r="L18" s="927"/>
      <c r="N18" s="927"/>
      <c r="P18" s="927"/>
      <c r="R18" s="927"/>
      <c r="T18" s="927"/>
      <c r="V18" s="927"/>
      <c r="X18" s="927"/>
      <c r="Z18" s="927"/>
      <c r="AB18" s="927"/>
    </row>
    <row r="19" spans="2:28" s="782" customFormat="1" ht="15" customHeight="1">
      <c r="B19" s="1546"/>
      <c r="C19" s="1546"/>
      <c r="D19" s="1546"/>
      <c r="E19" s="1546"/>
      <c r="F19" s="1546"/>
      <c r="G19" s="1546"/>
      <c r="H19" s="1546"/>
      <c r="I19" s="1546"/>
      <c r="J19" s="1546"/>
      <c r="K19" s="1546"/>
      <c r="L19" s="927"/>
      <c r="N19" s="927"/>
      <c r="P19" s="927"/>
      <c r="R19" s="927"/>
      <c r="T19" s="927"/>
      <c r="V19" s="927"/>
      <c r="X19" s="927"/>
      <c r="Z19" s="927"/>
      <c r="AB19" s="927"/>
    </row>
    <row r="20" spans="2:28" s="782" customFormat="1" ht="15" customHeight="1">
      <c r="B20" s="1546"/>
      <c r="C20" s="1546"/>
      <c r="D20" s="1546"/>
      <c r="E20" s="1546"/>
      <c r="F20" s="1546"/>
      <c r="G20" s="1546"/>
      <c r="H20" s="1546"/>
      <c r="I20" s="1546"/>
      <c r="J20" s="1546"/>
      <c r="K20" s="1546"/>
      <c r="L20" s="927"/>
      <c r="N20" s="927"/>
      <c r="P20" s="927"/>
      <c r="R20" s="927"/>
      <c r="T20" s="927"/>
      <c r="V20" s="927"/>
      <c r="X20" s="927"/>
      <c r="Z20" s="927"/>
      <c r="AB20" s="927"/>
    </row>
    <row r="21" spans="2:28" s="782" customFormat="1" ht="15" customHeight="1">
      <c r="B21" s="1546"/>
      <c r="C21" s="1546"/>
      <c r="D21" s="1546"/>
      <c r="E21" s="1546"/>
      <c r="F21" s="1546"/>
      <c r="G21" s="1546"/>
      <c r="H21" s="1546"/>
      <c r="I21" s="1546"/>
      <c r="J21" s="1546"/>
      <c r="K21" s="1546"/>
      <c r="L21" s="927"/>
      <c r="N21" s="927"/>
      <c r="P21" s="927"/>
      <c r="R21" s="927"/>
      <c r="T21" s="927"/>
      <c r="V21" s="927"/>
      <c r="X21" s="927"/>
      <c r="Z21" s="927"/>
      <c r="AB21" s="927"/>
    </row>
    <row r="22" spans="2:28" s="782" customFormat="1" ht="15" customHeight="1">
      <c r="B22" s="1546"/>
      <c r="C22" s="1546"/>
      <c r="D22" s="1546"/>
      <c r="E22" s="1546"/>
      <c r="F22" s="1546"/>
      <c r="G22" s="1546"/>
      <c r="H22" s="1546"/>
      <c r="I22" s="1546"/>
      <c r="J22" s="1546"/>
      <c r="K22" s="1546"/>
      <c r="L22" s="927"/>
      <c r="N22" s="927"/>
      <c r="P22" s="927"/>
      <c r="R22" s="927"/>
      <c r="T22" s="927"/>
      <c r="V22" s="927"/>
      <c r="X22" s="927"/>
      <c r="Z22" s="927"/>
      <c r="AB22" s="927"/>
    </row>
    <row r="23" spans="2:28" s="782" customFormat="1" ht="15" customHeight="1">
      <c r="B23" s="1546"/>
      <c r="C23" s="1546"/>
      <c r="D23" s="1546"/>
      <c r="E23" s="1546"/>
      <c r="F23" s="1546"/>
      <c r="G23" s="1546"/>
      <c r="H23" s="1546"/>
      <c r="I23" s="1546"/>
      <c r="J23" s="1546"/>
      <c r="K23" s="1546"/>
      <c r="L23" s="927"/>
      <c r="N23" s="927"/>
      <c r="P23" s="927"/>
      <c r="R23" s="927"/>
      <c r="T23" s="927"/>
      <c r="V23" s="927"/>
      <c r="X23" s="927"/>
      <c r="Z23" s="927"/>
      <c r="AB23" s="927"/>
    </row>
    <row r="24" spans="2:28" s="782" customFormat="1" ht="15" customHeight="1">
      <c r="B24" s="1546"/>
      <c r="C24" s="1546"/>
      <c r="D24" s="1546"/>
      <c r="E24" s="1546"/>
      <c r="F24" s="1546"/>
      <c r="G24" s="1546"/>
      <c r="H24" s="1546"/>
      <c r="I24" s="1546"/>
      <c r="J24" s="1546"/>
      <c r="K24" s="1546"/>
      <c r="L24" s="927"/>
      <c r="N24" s="927"/>
      <c r="P24" s="927"/>
      <c r="R24" s="927"/>
      <c r="T24" s="927"/>
      <c r="V24" s="927"/>
      <c r="X24" s="927"/>
      <c r="Z24" s="927"/>
      <c r="AB24" s="927"/>
    </row>
    <row r="25" spans="2:28" s="782" customFormat="1" ht="15" customHeight="1">
      <c r="B25" s="1546"/>
      <c r="C25" s="1546"/>
      <c r="D25" s="1546"/>
      <c r="E25" s="1546"/>
      <c r="F25" s="1546"/>
      <c r="G25" s="1546"/>
      <c r="H25" s="1546"/>
      <c r="I25" s="1546"/>
      <c r="J25" s="1546"/>
      <c r="K25" s="1546"/>
      <c r="L25" s="927"/>
      <c r="N25" s="927"/>
      <c r="P25" s="927"/>
      <c r="R25" s="927"/>
      <c r="T25" s="927"/>
      <c r="V25" s="927"/>
      <c r="X25" s="927"/>
      <c r="Z25" s="927"/>
      <c r="AB25" s="927"/>
    </row>
    <row r="26" spans="2:28" s="782" customFormat="1" ht="15" customHeight="1">
      <c r="B26" s="1546"/>
      <c r="C26" s="1546"/>
      <c r="D26" s="1546"/>
      <c r="E26" s="1546"/>
      <c r="F26" s="1546"/>
      <c r="G26" s="1546"/>
      <c r="H26" s="1546"/>
      <c r="I26" s="1546"/>
      <c r="J26" s="1546"/>
      <c r="K26" s="1546"/>
      <c r="L26" s="927"/>
      <c r="N26" s="927"/>
      <c r="P26" s="927"/>
      <c r="R26" s="927"/>
      <c r="T26" s="927"/>
      <c r="V26" s="927"/>
      <c r="X26" s="927"/>
      <c r="Z26" s="927"/>
      <c r="AB26" s="927"/>
    </row>
    <row r="27" spans="2:28" s="782" customFormat="1" ht="15" customHeight="1">
      <c r="B27" s="1546"/>
      <c r="C27" s="1546"/>
      <c r="D27" s="1546"/>
      <c r="E27" s="1546"/>
      <c r="F27" s="1546"/>
      <c r="G27" s="1546"/>
      <c r="H27" s="1546"/>
      <c r="I27" s="1546"/>
      <c r="J27" s="1546"/>
      <c r="K27" s="1546"/>
      <c r="L27" s="927"/>
      <c r="N27" s="927"/>
      <c r="P27" s="927"/>
      <c r="R27" s="927"/>
      <c r="T27" s="927"/>
      <c r="V27" s="927"/>
      <c r="X27" s="927"/>
      <c r="Z27" s="927"/>
      <c r="AB27" s="927"/>
    </row>
    <row r="28" spans="2:28" s="782" customFormat="1" ht="15" customHeight="1">
      <c r="B28" s="1546"/>
      <c r="C28" s="1546"/>
      <c r="D28" s="1546"/>
      <c r="E28" s="1546"/>
      <c r="F28" s="1546"/>
      <c r="G28" s="1546"/>
      <c r="H28" s="1546"/>
      <c r="I28" s="1546"/>
      <c r="J28" s="1546"/>
      <c r="K28" s="1546"/>
      <c r="L28" s="927"/>
      <c r="N28" s="927"/>
      <c r="P28" s="927"/>
      <c r="R28" s="927"/>
      <c r="T28" s="927"/>
      <c r="V28" s="927"/>
      <c r="X28" s="927"/>
      <c r="Z28" s="927"/>
      <c r="AB28" s="927"/>
    </row>
    <row r="29" spans="2:28" s="782" customFormat="1" ht="15" customHeight="1">
      <c r="B29" s="1546"/>
      <c r="C29" s="1546"/>
      <c r="D29" s="1546"/>
      <c r="E29" s="1546"/>
      <c r="F29" s="1546"/>
      <c r="G29" s="1546"/>
      <c r="H29" s="1546"/>
      <c r="I29" s="1546"/>
      <c r="J29" s="1546"/>
      <c r="K29" s="1546"/>
      <c r="L29" s="927"/>
      <c r="N29" s="927"/>
      <c r="P29" s="927"/>
      <c r="R29" s="927"/>
      <c r="T29" s="927"/>
      <c r="V29" s="927"/>
      <c r="X29" s="927"/>
      <c r="Z29" s="927"/>
      <c r="AB29" s="927"/>
    </row>
    <row r="30" spans="2:28" s="782" customFormat="1" ht="15" customHeight="1">
      <c r="B30" s="1546"/>
      <c r="C30" s="1546"/>
      <c r="D30" s="1546"/>
      <c r="E30" s="1546"/>
      <c r="F30" s="1546"/>
      <c r="G30" s="1546"/>
      <c r="H30" s="1546"/>
      <c r="I30" s="1546"/>
      <c r="J30" s="1546"/>
      <c r="K30" s="1546"/>
      <c r="L30" s="927"/>
      <c r="N30" s="927"/>
      <c r="P30" s="927"/>
      <c r="R30" s="927"/>
      <c r="T30" s="927"/>
      <c r="V30" s="927"/>
      <c r="X30" s="927"/>
      <c r="Z30" s="927"/>
      <c r="AB30" s="927"/>
    </row>
    <row r="31" spans="2:28" s="782" customFormat="1" ht="15" customHeight="1">
      <c r="D31" s="927"/>
      <c r="F31" s="927"/>
      <c r="H31" s="927"/>
      <c r="J31" s="927"/>
      <c r="L31" s="927"/>
      <c r="N31" s="927"/>
      <c r="P31" s="927"/>
      <c r="R31" s="927"/>
      <c r="T31" s="927"/>
      <c r="V31" s="927"/>
      <c r="X31" s="927"/>
      <c r="Z31" s="927"/>
      <c r="AB31" s="927"/>
    </row>
    <row r="32" spans="2:28" ht="40.5" customHeight="1" thickBot="1">
      <c r="B32" s="1548" t="s">
        <v>129</v>
      </c>
      <c r="C32" s="1548"/>
      <c r="D32" s="1548"/>
      <c r="E32" s="1548"/>
      <c r="F32" s="1548"/>
      <c r="G32" s="1548"/>
      <c r="H32" s="1548"/>
      <c r="I32" s="1548"/>
      <c r="J32" s="1548"/>
      <c r="K32" s="1548"/>
      <c r="L32" s="1548"/>
      <c r="M32" s="1548"/>
      <c r="N32" s="1548"/>
      <c r="O32" s="1548"/>
      <c r="P32" s="1548"/>
      <c r="Q32" s="1548"/>
      <c r="R32" s="1548"/>
      <c r="S32" s="1548"/>
      <c r="T32" s="1548"/>
      <c r="U32" s="1548"/>
      <c r="V32" s="1548"/>
      <c r="W32" s="1548"/>
      <c r="X32" s="1548"/>
      <c r="Y32" s="1548"/>
      <c r="Z32" s="1548"/>
      <c r="AA32" s="1548"/>
      <c r="AB32" s="1548"/>
    </row>
    <row r="33" spans="2:28" ht="15" customHeight="1" thickTop="1">
      <c r="B33" s="1549"/>
      <c r="C33" s="1552" t="s">
        <v>44</v>
      </c>
      <c r="D33" s="1552"/>
      <c r="E33" s="1552" t="s">
        <v>123</v>
      </c>
      <c r="F33" s="1552"/>
      <c r="G33" s="1552"/>
      <c r="H33" s="1552"/>
      <c r="I33" s="1552"/>
      <c r="J33" s="1552"/>
      <c r="K33" s="1552"/>
      <c r="L33" s="1552"/>
      <c r="M33" s="1552" t="s">
        <v>124</v>
      </c>
      <c r="N33" s="1552"/>
      <c r="O33" s="1552"/>
      <c r="P33" s="1552"/>
      <c r="Q33" s="1552"/>
      <c r="R33" s="1552"/>
      <c r="S33" s="1552" t="s">
        <v>45</v>
      </c>
      <c r="T33" s="1552"/>
      <c r="U33" s="1552"/>
      <c r="V33" s="1552"/>
      <c r="W33" s="1552"/>
      <c r="X33" s="1552"/>
      <c r="Y33" s="1552"/>
      <c r="Z33" s="1552"/>
      <c r="AA33" s="1552"/>
      <c r="AB33" s="1553"/>
    </row>
    <row r="34" spans="2:28" ht="36" customHeight="1">
      <c r="B34" s="1550"/>
      <c r="C34" s="1554" t="s">
        <v>127</v>
      </c>
      <c r="D34" s="1555" t="s">
        <v>128</v>
      </c>
      <c r="E34" s="1554" t="s">
        <v>46</v>
      </c>
      <c r="F34" s="1554"/>
      <c r="G34" s="1554" t="s">
        <v>1078</v>
      </c>
      <c r="H34" s="1554"/>
      <c r="I34" s="1554" t="s">
        <v>1077</v>
      </c>
      <c r="J34" s="1554"/>
      <c r="K34" s="1554" t="s">
        <v>1098</v>
      </c>
      <c r="L34" s="1554"/>
      <c r="M34" s="1554" t="s">
        <v>48</v>
      </c>
      <c r="N34" s="1554"/>
      <c r="O34" s="1554" t="s">
        <v>49</v>
      </c>
      <c r="P34" s="1554"/>
      <c r="Q34" s="1554" t="s">
        <v>1441</v>
      </c>
      <c r="R34" s="1554"/>
      <c r="S34" s="1554" t="s">
        <v>1065</v>
      </c>
      <c r="T34" s="1554"/>
      <c r="U34" s="1554" t="s">
        <v>1066</v>
      </c>
      <c r="V34" s="1554"/>
      <c r="W34" s="1554" t="s">
        <v>1067</v>
      </c>
      <c r="X34" s="1554"/>
      <c r="Y34" s="1554" t="s">
        <v>125</v>
      </c>
      <c r="Z34" s="1554"/>
      <c r="AA34" s="1554" t="s">
        <v>47</v>
      </c>
      <c r="AB34" s="1556"/>
    </row>
    <row r="35" spans="2:28" ht="20.25" customHeight="1">
      <c r="B35" s="1551"/>
      <c r="C35" s="1554"/>
      <c r="D35" s="1555"/>
      <c r="E35" s="2" t="s">
        <v>127</v>
      </c>
      <c r="F35" s="935" t="s">
        <v>128</v>
      </c>
      <c r="G35" s="2" t="s">
        <v>127</v>
      </c>
      <c r="H35" s="935" t="s">
        <v>128</v>
      </c>
      <c r="I35" s="2" t="s">
        <v>127</v>
      </c>
      <c r="J35" s="935" t="s">
        <v>128</v>
      </c>
      <c r="K35" s="2" t="s">
        <v>127</v>
      </c>
      <c r="L35" s="935" t="s">
        <v>128</v>
      </c>
      <c r="M35" s="2" t="s">
        <v>127</v>
      </c>
      <c r="N35" s="935" t="s">
        <v>128</v>
      </c>
      <c r="O35" s="2" t="s">
        <v>127</v>
      </c>
      <c r="P35" s="935" t="s">
        <v>128</v>
      </c>
      <c r="Q35" s="2" t="s">
        <v>127</v>
      </c>
      <c r="R35" s="935" t="s">
        <v>128</v>
      </c>
      <c r="S35" s="2" t="s">
        <v>127</v>
      </c>
      <c r="T35" s="935" t="s">
        <v>128</v>
      </c>
      <c r="U35" s="2" t="s">
        <v>127</v>
      </c>
      <c r="V35" s="935" t="s">
        <v>128</v>
      </c>
      <c r="W35" s="2" t="s">
        <v>127</v>
      </c>
      <c r="X35" s="935" t="s">
        <v>128</v>
      </c>
      <c r="Y35" s="2" t="s">
        <v>127</v>
      </c>
      <c r="Z35" s="935" t="s">
        <v>128</v>
      </c>
      <c r="AA35" s="2" t="s">
        <v>127</v>
      </c>
      <c r="AB35" s="931" t="s">
        <v>128</v>
      </c>
    </row>
    <row r="36" spans="2:28" ht="18.75" customHeight="1">
      <c r="B36" s="4" t="s">
        <v>48</v>
      </c>
      <c r="C36" s="5">
        <v>20</v>
      </c>
      <c r="D36" s="928">
        <v>0.17699115044247787</v>
      </c>
      <c r="E36" s="5">
        <v>7</v>
      </c>
      <c r="F36" s="928">
        <v>0.35</v>
      </c>
      <c r="G36" s="5">
        <v>4</v>
      </c>
      <c r="H36" s="928">
        <v>0.21052631578947367</v>
      </c>
      <c r="I36" s="5">
        <v>4</v>
      </c>
      <c r="J36" s="928">
        <v>6.6666666666666666E-2</v>
      </c>
      <c r="K36" s="5">
        <v>5</v>
      </c>
      <c r="L36" s="928">
        <v>0.35714285714285715</v>
      </c>
      <c r="M36" s="5">
        <v>20</v>
      </c>
      <c r="N36" s="928">
        <v>1</v>
      </c>
      <c r="O36" s="5">
        <v>0</v>
      </c>
      <c r="P36" s="928">
        <v>0</v>
      </c>
      <c r="Q36" s="5">
        <v>0</v>
      </c>
      <c r="R36" s="928">
        <v>0</v>
      </c>
      <c r="S36" s="5">
        <v>11</v>
      </c>
      <c r="T36" s="928">
        <v>0.20754716981132076</v>
      </c>
      <c r="U36" s="5">
        <v>5</v>
      </c>
      <c r="V36" s="928">
        <v>0.19230769230769235</v>
      </c>
      <c r="W36" s="5">
        <v>2</v>
      </c>
      <c r="X36" s="928">
        <v>0.13333333333333333</v>
      </c>
      <c r="Y36" s="5">
        <v>1</v>
      </c>
      <c r="Z36" s="928">
        <v>7.6923076923076927E-2</v>
      </c>
      <c r="AA36" s="5">
        <v>1</v>
      </c>
      <c r="AB36" s="932">
        <v>0.16666666666666663</v>
      </c>
    </row>
    <row r="37" spans="2:28" ht="15" customHeight="1">
      <c r="B37" s="8" t="s">
        <v>49</v>
      </c>
      <c r="C37" s="9">
        <v>42</v>
      </c>
      <c r="D37" s="929">
        <v>0.37168141592920356</v>
      </c>
      <c r="E37" s="9">
        <v>1</v>
      </c>
      <c r="F37" s="929">
        <v>0.05</v>
      </c>
      <c r="G37" s="9">
        <v>8</v>
      </c>
      <c r="H37" s="929">
        <v>0.42105263157894735</v>
      </c>
      <c r="I37" s="9">
        <v>27</v>
      </c>
      <c r="J37" s="929">
        <v>0.45</v>
      </c>
      <c r="K37" s="9">
        <v>6</v>
      </c>
      <c r="L37" s="929">
        <v>0.42857142857142855</v>
      </c>
      <c r="M37" s="9">
        <v>0</v>
      </c>
      <c r="N37" s="929">
        <v>0</v>
      </c>
      <c r="O37" s="9">
        <v>42</v>
      </c>
      <c r="P37" s="929">
        <v>1</v>
      </c>
      <c r="Q37" s="9">
        <v>0</v>
      </c>
      <c r="R37" s="929">
        <v>0</v>
      </c>
      <c r="S37" s="9">
        <v>18</v>
      </c>
      <c r="T37" s="929">
        <v>0.339622641509434</v>
      </c>
      <c r="U37" s="9">
        <v>8</v>
      </c>
      <c r="V37" s="929">
        <v>0.30769230769230771</v>
      </c>
      <c r="W37" s="9">
        <v>8</v>
      </c>
      <c r="X37" s="929">
        <v>0.53333333333333333</v>
      </c>
      <c r="Y37" s="9">
        <v>6</v>
      </c>
      <c r="Z37" s="929">
        <v>0.46153846153846151</v>
      </c>
      <c r="AA37" s="9">
        <v>2</v>
      </c>
      <c r="AB37" s="933">
        <v>0.33333333333333326</v>
      </c>
    </row>
    <row r="38" spans="2:28" ht="15.75" customHeight="1">
      <c r="B38" s="8" t="s">
        <v>1441</v>
      </c>
      <c r="C38" s="9">
        <v>51</v>
      </c>
      <c r="D38" s="929">
        <v>0.45132743362831851</v>
      </c>
      <c r="E38" s="9">
        <v>12</v>
      </c>
      <c r="F38" s="929">
        <v>0.6</v>
      </c>
      <c r="G38" s="9">
        <v>7</v>
      </c>
      <c r="H38" s="929">
        <v>0.36842105263157893</v>
      </c>
      <c r="I38" s="9">
        <v>29</v>
      </c>
      <c r="J38" s="929">
        <v>0.48333333333333334</v>
      </c>
      <c r="K38" s="9">
        <v>3</v>
      </c>
      <c r="L38" s="929">
        <v>0.21428571428571427</v>
      </c>
      <c r="M38" s="9">
        <v>0</v>
      </c>
      <c r="N38" s="929">
        <v>0</v>
      </c>
      <c r="O38" s="9">
        <v>0</v>
      </c>
      <c r="P38" s="929">
        <v>0</v>
      </c>
      <c r="Q38" s="9">
        <v>51</v>
      </c>
      <c r="R38" s="929">
        <v>1</v>
      </c>
      <c r="S38" s="9">
        <v>24</v>
      </c>
      <c r="T38" s="929">
        <v>0.45283018867924535</v>
      </c>
      <c r="U38" s="9">
        <v>13</v>
      </c>
      <c r="V38" s="929">
        <v>0.5</v>
      </c>
      <c r="W38" s="9">
        <v>5</v>
      </c>
      <c r="X38" s="929">
        <v>0.33333333333333326</v>
      </c>
      <c r="Y38" s="9">
        <v>6</v>
      </c>
      <c r="Z38" s="929">
        <v>0.46153846153846151</v>
      </c>
      <c r="AA38" s="9">
        <v>3</v>
      </c>
      <c r="AB38" s="933">
        <v>0.5</v>
      </c>
    </row>
    <row r="39" spans="2:28" ht="15" customHeight="1" thickBot="1">
      <c r="B39" s="12" t="s">
        <v>1269</v>
      </c>
      <c r="C39" s="13">
        <v>113</v>
      </c>
      <c r="D39" s="930">
        <v>1</v>
      </c>
      <c r="E39" s="13">
        <v>20</v>
      </c>
      <c r="F39" s="930">
        <v>1</v>
      </c>
      <c r="G39" s="13">
        <v>19</v>
      </c>
      <c r="H39" s="930">
        <v>1</v>
      </c>
      <c r="I39" s="13">
        <v>60</v>
      </c>
      <c r="J39" s="930">
        <v>1</v>
      </c>
      <c r="K39" s="13">
        <v>14</v>
      </c>
      <c r="L39" s="930">
        <v>1</v>
      </c>
      <c r="M39" s="13">
        <v>20</v>
      </c>
      <c r="N39" s="930">
        <v>1</v>
      </c>
      <c r="O39" s="13">
        <v>42</v>
      </c>
      <c r="P39" s="930">
        <v>1</v>
      </c>
      <c r="Q39" s="13">
        <v>51</v>
      </c>
      <c r="R39" s="930">
        <v>1</v>
      </c>
      <c r="S39" s="13">
        <v>53</v>
      </c>
      <c r="T39" s="930">
        <v>1</v>
      </c>
      <c r="U39" s="13">
        <v>26</v>
      </c>
      <c r="V39" s="930">
        <v>1</v>
      </c>
      <c r="W39" s="13">
        <v>15</v>
      </c>
      <c r="X39" s="930">
        <v>1</v>
      </c>
      <c r="Y39" s="13">
        <v>13</v>
      </c>
      <c r="Z39" s="930">
        <v>1</v>
      </c>
      <c r="AA39" s="13">
        <v>6</v>
      </c>
      <c r="AB39" s="934">
        <v>1</v>
      </c>
    </row>
    <row r="40" spans="2:28" ht="15" customHeight="1" thickTop="1">
      <c r="B40" s="1547" t="s">
        <v>1457</v>
      </c>
      <c r="C40" s="1547"/>
      <c r="D40" s="1547"/>
      <c r="E40" s="1547"/>
      <c r="F40" s="1547"/>
      <c r="G40" s="1547"/>
      <c r="H40" s="1547"/>
      <c r="I40" s="1547"/>
      <c r="J40" s="1547"/>
      <c r="K40" s="1547"/>
      <c r="L40" s="1547"/>
      <c r="M40" s="1547"/>
      <c r="N40" s="1547"/>
      <c r="O40" s="1547"/>
      <c r="P40" s="1547"/>
      <c r="Q40" s="1547"/>
      <c r="R40" s="1547"/>
      <c r="S40" s="1547"/>
      <c r="T40" s="1547"/>
      <c r="U40" s="1547"/>
      <c r="V40" s="1547"/>
      <c r="W40" s="1547"/>
      <c r="X40" s="1547"/>
      <c r="Y40" s="1547"/>
      <c r="Z40" s="1547"/>
      <c r="AA40" s="1547"/>
      <c r="AB40" s="1547"/>
    </row>
    <row r="41" spans="2:28" s="782" customFormat="1" ht="15" customHeight="1">
      <c r="B41" s="1211"/>
      <c r="C41" s="1211"/>
      <c r="D41" s="1211"/>
      <c r="E41" s="1211"/>
      <c r="F41" s="1211"/>
      <c r="G41" s="1211"/>
      <c r="H41" s="1211"/>
      <c r="I41" s="1211"/>
      <c r="J41" s="1211"/>
      <c r="K41" s="1211"/>
      <c r="L41" s="1211"/>
      <c r="M41" s="1211"/>
      <c r="N41" s="1211"/>
      <c r="O41" s="1211"/>
      <c r="P41" s="1211"/>
      <c r="Q41" s="1211"/>
      <c r="R41" s="1211"/>
      <c r="S41" s="1211"/>
      <c r="T41" s="1211"/>
      <c r="U41" s="1211"/>
      <c r="V41" s="1211"/>
      <c r="W41" s="1211"/>
      <c r="X41" s="1211"/>
      <c r="Y41" s="1211"/>
      <c r="Z41" s="1211"/>
      <c r="AA41" s="1211"/>
      <c r="AB41" s="1211"/>
    </row>
    <row r="42" spans="2:28" s="782" customFormat="1" ht="15" customHeight="1">
      <c r="B42" s="1211"/>
      <c r="C42" s="1211"/>
      <c r="D42" s="1211"/>
      <c r="E42" s="1211"/>
      <c r="F42" s="1211"/>
      <c r="G42" s="1211"/>
      <c r="H42" s="1211"/>
      <c r="I42" s="1211"/>
      <c r="J42" s="1211"/>
      <c r="K42" s="1211"/>
      <c r="L42" s="1211"/>
      <c r="M42" s="1211"/>
      <c r="N42" s="1211"/>
      <c r="O42" s="1211"/>
      <c r="P42" s="1211"/>
      <c r="Q42" s="1211"/>
      <c r="R42" s="1211"/>
      <c r="S42" s="1211"/>
      <c r="T42" s="1211"/>
      <c r="U42" s="1211"/>
      <c r="V42" s="1211"/>
      <c r="W42" s="1211"/>
      <c r="X42" s="1211"/>
      <c r="Y42" s="1211"/>
      <c r="Z42" s="1211"/>
      <c r="AA42" s="1211"/>
      <c r="AB42" s="1211"/>
    </row>
    <row r="43" spans="2:28" s="782" customFormat="1" ht="15" customHeight="1">
      <c r="B43" s="1547" t="s">
        <v>1466</v>
      </c>
      <c r="C43" s="1547"/>
      <c r="D43" s="1547"/>
      <c r="E43" s="1547"/>
      <c r="F43" s="1547"/>
      <c r="G43" s="1547"/>
      <c r="H43" s="1547"/>
      <c r="I43" s="1547"/>
      <c r="J43" s="1547"/>
      <c r="K43" s="1547"/>
      <c r="L43" s="1547"/>
      <c r="M43" s="1541"/>
      <c r="N43" s="1211"/>
      <c r="O43" s="1211"/>
      <c r="P43" s="1211"/>
      <c r="Q43" s="1211"/>
      <c r="R43" s="1211"/>
      <c r="S43" s="1211"/>
      <c r="T43" s="1211"/>
      <c r="U43" s="1211"/>
      <c r="V43" s="1211"/>
      <c r="W43" s="1211"/>
      <c r="X43" s="1211"/>
      <c r="Y43" s="1211"/>
      <c r="Z43" s="1211"/>
      <c r="AA43" s="1211"/>
      <c r="AB43" s="1211"/>
    </row>
    <row r="44" spans="2:28" s="782" customFormat="1" ht="15" customHeight="1">
      <c r="B44" s="1547"/>
      <c r="C44" s="1547"/>
      <c r="D44" s="1547"/>
      <c r="E44" s="1547"/>
      <c r="F44" s="1547"/>
      <c r="G44" s="1547"/>
      <c r="H44" s="1547"/>
      <c r="I44" s="1547"/>
      <c r="J44" s="1547"/>
      <c r="K44" s="1547"/>
      <c r="L44" s="1547"/>
      <c r="M44" s="1541"/>
      <c r="N44" s="1211"/>
      <c r="O44" s="1211"/>
      <c r="P44" s="1211"/>
      <c r="Q44" s="1211"/>
      <c r="R44" s="1211"/>
      <c r="S44" s="1211"/>
      <c r="T44" s="1211"/>
      <c r="U44" s="1211"/>
      <c r="V44" s="1211"/>
      <c r="W44" s="1211"/>
      <c r="X44" s="1211"/>
      <c r="Y44" s="1211"/>
      <c r="Z44" s="1211"/>
      <c r="AA44" s="1211"/>
      <c r="AB44" s="1211"/>
    </row>
    <row r="45" spans="2:28" s="782" customFormat="1" ht="15" customHeight="1">
      <c r="B45" s="1547"/>
      <c r="C45" s="1547"/>
      <c r="D45" s="1547"/>
      <c r="E45" s="1547"/>
      <c r="F45" s="1547"/>
      <c r="G45" s="1547"/>
      <c r="H45" s="1547"/>
      <c r="I45" s="1547"/>
      <c r="J45" s="1547"/>
      <c r="K45" s="1547"/>
      <c r="L45" s="1547"/>
      <c r="M45" s="1541"/>
      <c r="N45" s="1211"/>
      <c r="O45" s="1211"/>
      <c r="P45" s="1211"/>
      <c r="Q45" s="1211"/>
      <c r="R45" s="1211"/>
      <c r="S45" s="1211"/>
      <c r="T45" s="1211"/>
      <c r="U45" s="1211"/>
      <c r="V45" s="1211"/>
      <c r="W45" s="1211"/>
      <c r="X45" s="1211"/>
      <c r="Y45" s="1211"/>
      <c r="Z45" s="1211"/>
      <c r="AA45" s="1211"/>
      <c r="AB45" s="1211"/>
    </row>
    <row r="46" spans="2:28" s="782" customFormat="1" ht="15" customHeight="1">
      <c r="B46" s="1547"/>
      <c r="C46" s="1547"/>
      <c r="D46" s="1547"/>
      <c r="E46" s="1547"/>
      <c r="F46" s="1547"/>
      <c r="G46" s="1547"/>
      <c r="H46" s="1547"/>
      <c r="I46" s="1547"/>
      <c r="J46" s="1547"/>
      <c r="K46" s="1547"/>
      <c r="L46" s="1547"/>
      <c r="M46" s="1541"/>
      <c r="N46" s="1211"/>
      <c r="O46" s="1211"/>
      <c r="P46" s="1211"/>
      <c r="Q46" s="1211"/>
      <c r="R46" s="1211"/>
      <c r="S46" s="1211"/>
      <c r="T46" s="1211"/>
      <c r="U46" s="1211"/>
      <c r="V46" s="1211"/>
      <c r="W46" s="1211"/>
      <c r="X46" s="1211"/>
      <c r="Y46" s="1211"/>
      <c r="Z46" s="1211"/>
      <c r="AA46" s="1211"/>
      <c r="AB46" s="1211"/>
    </row>
    <row r="47" spans="2:28" s="782" customFormat="1" ht="15" customHeight="1">
      <c r="B47" s="1547"/>
      <c r="C47" s="1547"/>
      <c r="D47" s="1547"/>
      <c r="E47" s="1547"/>
      <c r="F47" s="1547"/>
      <c r="G47" s="1547"/>
      <c r="H47" s="1547"/>
      <c r="I47" s="1547"/>
      <c r="J47" s="1547"/>
      <c r="K47" s="1547"/>
      <c r="L47" s="1547"/>
      <c r="M47" s="1541"/>
      <c r="N47" s="1211"/>
      <c r="O47" s="1211"/>
      <c r="P47" s="1211"/>
      <c r="Q47" s="1211"/>
      <c r="R47" s="1211"/>
      <c r="S47" s="1211"/>
      <c r="T47" s="1211"/>
      <c r="U47" s="1211"/>
      <c r="V47" s="1211"/>
      <c r="W47" s="1211"/>
      <c r="X47" s="1211"/>
      <c r="Y47" s="1211"/>
      <c r="Z47" s="1211"/>
      <c r="AA47" s="1211"/>
      <c r="AB47" s="1211"/>
    </row>
    <row r="48" spans="2:28" s="782" customFormat="1" ht="15" customHeight="1">
      <c r="B48" s="1547"/>
      <c r="C48" s="1547"/>
      <c r="D48" s="1547"/>
      <c r="E48" s="1547"/>
      <c r="F48" s="1547"/>
      <c r="G48" s="1547"/>
      <c r="H48" s="1547"/>
      <c r="I48" s="1547"/>
      <c r="J48" s="1547"/>
      <c r="K48" s="1547"/>
      <c r="L48" s="1547"/>
      <c r="M48" s="1541"/>
      <c r="N48" s="1211"/>
      <c r="O48" s="1211"/>
      <c r="P48" s="1211"/>
      <c r="Q48" s="1211"/>
      <c r="R48" s="1211"/>
      <c r="S48" s="1211"/>
      <c r="T48" s="1211"/>
      <c r="U48" s="1211"/>
      <c r="V48" s="1211"/>
      <c r="W48" s="1211"/>
      <c r="X48" s="1211"/>
      <c r="Y48" s="1211"/>
      <c r="Z48" s="1211"/>
      <c r="AA48" s="1211"/>
      <c r="AB48" s="1211"/>
    </row>
    <row r="49" spans="2:28" s="782" customFormat="1" ht="15" customHeight="1">
      <c r="B49" s="1547"/>
      <c r="C49" s="1547"/>
      <c r="D49" s="1547"/>
      <c r="E49" s="1547"/>
      <c r="F49" s="1547"/>
      <c r="G49" s="1547"/>
      <c r="H49" s="1547"/>
      <c r="I49" s="1547"/>
      <c r="J49" s="1547"/>
      <c r="K49" s="1547"/>
      <c r="L49" s="1547"/>
      <c r="M49" s="1541"/>
      <c r="N49" s="1211"/>
      <c r="O49" s="1211"/>
      <c r="P49" s="1211"/>
      <c r="Q49" s="1211"/>
      <c r="R49" s="1211"/>
      <c r="S49" s="1211"/>
      <c r="T49" s="1211"/>
      <c r="U49" s="1211"/>
      <c r="V49" s="1211"/>
      <c r="W49" s="1211"/>
      <c r="X49" s="1211"/>
      <c r="Y49" s="1211"/>
      <c r="Z49" s="1211"/>
      <c r="AA49" s="1211"/>
      <c r="AB49" s="1211"/>
    </row>
    <row r="50" spans="2:28" s="782" customFormat="1" ht="15" customHeight="1">
      <c r="B50" s="1547"/>
      <c r="C50" s="1547"/>
      <c r="D50" s="1547"/>
      <c r="E50" s="1547"/>
      <c r="F50" s="1547"/>
      <c r="G50" s="1547"/>
      <c r="H50" s="1547"/>
      <c r="I50" s="1547"/>
      <c r="J50" s="1547"/>
      <c r="K50" s="1547"/>
      <c r="L50" s="1547"/>
      <c r="M50" s="1541"/>
      <c r="N50" s="1211"/>
      <c r="O50" s="1211"/>
      <c r="P50" s="1211"/>
      <c r="Q50" s="1211"/>
      <c r="R50" s="1211"/>
      <c r="S50" s="1211"/>
      <c r="T50" s="1211"/>
      <c r="U50" s="1211"/>
      <c r="V50" s="1211"/>
      <c r="W50" s="1211"/>
      <c r="X50" s="1211"/>
      <c r="Y50" s="1211"/>
      <c r="Z50" s="1211"/>
      <c r="AA50" s="1211"/>
      <c r="AB50" s="1211"/>
    </row>
    <row r="51" spans="2:28" s="782" customFormat="1" ht="15" customHeight="1">
      <c r="B51" s="1547"/>
      <c r="C51" s="1547"/>
      <c r="D51" s="1547"/>
      <c r="E51" s="1547"/>
      <c r="F51" s="1547"/>
      <c r="G51" s="1547"/>
      <c r="H51" s="1547"/>
      <c r="I51" s="1547"/>
      <c r="J51" s="1547"/>
      <c r="K51" s="1547"/>
      <c r="L51" s="1547"/>
      <c r="M51" s="1541"/>
      <c r="N51" s="1211"/>
      <c r="O51" s="1211"/>
      <c r="P51" s="1211"/>
      <c r="Q51" s="1211"/>
      <c r="R51" s="1211"/>
      <c r="S51" s="1211"/>
      <c r="T51" s="1211"/>
      <c r="U51" s="1211"/>
      <c r="V51" s="1211"/>
      <c r="W51" s="1211"/>
      <c r="X51" s="1211"/>
      <c r="Y51" s="1211"/>
      <c r="Z51" s="1211"/>
      <c r="AA51" s="1211"/>
      <c r="AB51" s="1211"/>
    </row>
    <row r="52" spans="2:28" s="782" customFormat="1" ht="15" customHeight="1">
      <c r="B52" s="1547"/>
      <c r="C52" s="1547"/>
      <c r="D52" s="1547"/>
      <c r="E52" s="1547"/>
      <c r="F52" s="1547"/>
      <c r="G52" s="1547"/>
      <c r="H52" s="1547"/>
      <c r="I52" s="1547"/>
      <c r="J52" s="1547"/>
      <c r="K52" s="1547"/>
      <c r="L52" s="1547"/>
      <c r="M52" s="1541"/>
      <c r="N52" s="1211"/>
      <c r="O52" s="1211"/>
      <c r="P52" s="1211"/>
      <c r="Q52" s="1211"/>
      <c r="R52" s="1211"/>
      <c r="S52" s="1211"/>
      <c r="T52" s="1211"/>
      <c r="U52" s="1211"/>
      <c r="V52" s="1211"/>
      <c r="W52" s="1211"/>
      <c r="X52" s="1211"/>
      <c r="Y52" s="1211"/>
      <c r="Z52" s="1211"/>
      <c r="AA52" s="1211"/>
      <c r="AB52" s="1211"/>
    </row>
    <row r="53" spans="2:28" s="782" customFormat="1" ht="15" customHeight="1">
      <c r="B53" s="1547"/>
      <c r="C53" s="1547"/>
      <c r="D53" s="1547"/>
      <c r="E53" s="1547"/>
      <c r="F53" s="1547"/>
      <c r="G53" s="1547"/>
      <c r="H53" s="1547"/>
      <c r="I53" s="1547"/>
      <c r="J53" s="1547"/>
      <c r="K53" s="1547"/>
      <c r="L53" s="1547"/>
      <c r="M53" s="1541"/>
      <c r="N53" s="1211"/>
      <c r="O53" s="1211"/>
      <c r="P53" s="1211"/>
      <c r="Q53" s="1211"/>
      <c r="R53" s="1211"/>
      <c r="S53" s="1211"/>
      <c r="T53" s="1211"/>
      <c r="U53" s="1211"/>
      <c r="V53" s="1211"/>
      <c r="W53" s="1211"/>
      <c r="X53" s="1211"/>
      <c r="Y53" s="1211"/>
      <c r="Z53" s="1211"/>
      <c r="AA53" s="1211"/>
      <c r="AB53" s="1211"/>
    </row>
    <row r="54" spans="2:28" s="782" customFormat="1" ht="15" customHeight="1">
      <c r="B54" s="1547"/>
      <c r="C54" s="1547"/>
      <c r="D54" s="1547"/>
      <c r="E54" s="1547"/>
      <c r="F54" s="1547"/>
      <c r="G54" s="1547"/>
      <c r="H54" s="1547"/>
      <c r="I54" s="1547"/>
      <c r="J54" s="1547"/>
      <c r="K54" s="1547"/>
      <c r="L54" s="1547"/>
      <c r="M54" s="1541"/>
      <c r="N54" s="1211"/>
      <c r="O54" s="1211"/>
      <c r="P54" s="1211"/>
      <c r="Q54" s="1211"/>
      <c r="R54" s="1211"/>
      <c r="S54" s="1211"/>
      <c r="T54" s="1211"/>
      <c r="U54" s="1211"/>
      <c r="V54" s="1211"/>
      <c r="W54" s="1211"/>
      <c r="X54" s="1211"/>
      <c r="Y54" s="1211"/>
      <c r="Z54" s="1211"/>
      <c r="AA54" s="1211"/>
      <c r="AB54" s="1211"/>
    </row>
    <row r="55" spans="2:28" s="782" customFormat="1" ht="15" customHeight="1">
      <c r="B55" s="1542" t="s">
        <v>1467</v>
      </c>
      <c r="C55" s="1541"/>
      <c r="D55" s="1541"/>
      <c r="E55" s="1541"/>
      <c r="F55" s="1541"/>
      <c r="G55" s="1541"/>
      <c r="H55" s="1541"/>
      <c r="I55" s="1541"/>
      <c r="J55" s="1541"/>
      <c r="K55" s="1541"/>
      <c r="M55" s="1541"/>
      <c r="N55" s="1211"/>
      <c r="O55" s="1211"/>
      <c r="P55" s="1211"/>
      <c r="Q55" s="1211"/>
      <c r="R55" s="1211"/>
      <c r="S55" s="1211"/>
      <c r="T55" s="1211"/>
      <c r="U55" s="1211"/>
      <c r="V55" s="1211"/>
      <c r="W55" s="1211"/>
      <c r="X55" s="1211"/>
      <c r="Y55" s="1211"/>
      <c r="Z55" s="1211"/>
      <c r="AA55" s="1211"/>
      <c r="AB55" s="1211"/>
    </row>
    <row r="56" spans="2:28" s="782" customFormat="1" ht="15" customHeight="1">
      <c r="B56" s="1543" t="s">
        <v>1442</v>
      </c>
      <c r="D56" s="1541"/>
      <c r="E56" s="1541"/>
      <c r="F56" s="1541"/>
      <c r="G56" s="1541"/>
      <c r="H56" s="1541"/>
      <c r="I56" s="1541"/>
      <c r="J56" s="1541"/>
      <c r="K56" s="1541"/>
      <c r="L56" s="1541"/>
      <c r="M56" s="1541"/>
      <c r="N56" s="1211"/>
      <c r="O56" s="1211"/>
      <c r="P56" s="1211"/>
      <c r="Q56" s="1211"/>
      <c r="R56" s="1211"/>
      <c r="S56" s="1211"/>
      <c r="T56" s="1211"/>
      <c r="U56" s="1211"/>
      <c r="V56" s="1211"/>
      <c r="W56" s="1211"/>
      <c r="X56" s="1211"/>
      <c r="Y56" s="1211"/>
      <c r="Z56" s="1211"/>
      <c r="AA56" s="1211"/>
      <c r="AB56" s="1211"/>
    </row>
    <row r="57" spans="2:28" s="782" customFormat="1" ht="15" customHeight="1">
      <c r="B57" s="1541"/>
      <c r="C57" s="1541"/>
      <c r="D57" s="1541"/>
      <c r="E57" s="1541"/>
      <c r="F57" s="1541"/>
      <c r="G57" s="1541"/>
      <c r="H57" s="1541"/>
      <c r="I57" s="1541"/>
      <c r="J57" s="1541"/>
      <c r="K57" s="1541"/>
      <c r="L57" s="1541"/>
      <c r="M57" s="1541"/>
      <c r="N57" s="1211"/>
      <c r="O57" s="1211"/>
      <c r="P57" s="1211"/>
      <c r="Q57" s="1211"/>
      <c r="R57" s="1211"/>
      <c r="S57" s="1211"/>
      <c r="T57" s="1211"/>
      <c r="U57" s="1211"/>
      <c r="V57" s="1211"/>
      <c r="W57" s="1211"/>
      <c r="X57" s="1211"/>
      <c r="Y57" s="1211"/>
      <c r="Z57" s="1211"/>
      <c r="AA57" s="1211"/>
      <c r="AB57" s="1211"/>
    </row>
    <row r="58" spans="2:28" ht="15" customHeight="1"/>
    <row r="59" spans="2:28" ht="42.75" customHeight="1" thickBot="1">
      <c r="B59" s="1548" t="s">
        <v>130</v>
      </c>
      <c r="C59" s="1548"/>
      <c r="D59" s="1548"/>
      <c r="E59" s="1548"/>
      <c r="F59" s="1548"/>
      <c r="G59" s="1548"/>
      <c r="H59" s="1548"/>
      <c r="I59" s="1548"/>
      <c r="J59" s="1548"/>
      <c r="K59" s="1548"/>
      <c r="L59" s="1548"/>
      <c r="M59" s="1548"/>
      <c r="N59" s="1548"/>
      <c r="O59" s="1548"/>
      <c r="P59" s="1548"/>
      <c r="Q59" s="1548"/>
      <c r="R59" s="1548"/>
      <c r="S59" s="1548"/>
      <c r="T59" s="1548"/>
      <c r="U59" s="1548"/>
      <c r="V59" s="1548"/>
      <c r="W59" s="1548"/>
      <c r="X59" s="1548"/>
      <c r="Y59" s="1548"/>
      <c r="Z59" s="1548"/>
      <c r="AA59" s="1548"/>
      <c r="AB59" s="1548"/>
    </row>
    <row r="60" spans="2:28" ht="15" customHeight="1" thickTop="1">
      <c r="B60" s="1549"/>
      <c r="C60" s="1552" t="s">
        <v>44</v>
      </c>
      <c r="D60" s="1552"/>
      <c r="E60" s="1552" t="s">
        <v>123</v>
      </c>
      <c r="F60" s="1552"/>
      <c r="G60" s="1552"/>
      <c r="H60" s="1552"/>
      <c r="I60" s="1552"/>
      <c r="J60" s="1552"/>
      <c r="K60" s="1552"/>
      <c r="L60" s="1552"/>
      <c r="M60" s="1552" t="s">
        <v>124</v>
      </c>
      <c r="N60" s="1552"/>
      <c r="O60" s="1552"/>
      <c r="P60" s="1552"/>
      <c r="Q60" s="1552"/>
      <c r="R60" s="1552"/>
      <c r="S60" s="1552" t="s">
        <v>45</v>
      </c>
      <c r="T60" s="1552"/>
      <c r="U60" s="1552"/>
      <c r="V60" s="1552"/>
      <c r="W60" s="1552"/>
      <c r="X60" s="1552"/>
      <c r="Y60" s="1552"/>
      <c r="Z60" s="1552"/>
      <c r="AA60" s="1552"/>
      <c r="AB60" s="1553"/>
    </row>
    <row r="61" spans="2:28" ht="40.5" customHeight="1">
      <c r="B61" s="1550"/>
      <c r="C61" s="1554" t="s">
        <v>127</v>
      </c>
      <c r="D61" s="1555" t="s">
        <v>128</v>
      </c>
      <c r="E61" s="1554" t="s">
        <v>46</v>
      </c>
      <c r="F61" s="1554"/>
      <c r="G61" s="1554" t="s">
        <v>1078</v>
      </c>
      <c r="H61" s="1554"/>
      <c r="I61" s="1554" t="s">
        <v>1077</v>
      </c>
      <c r="J61" s="1554"/>
      <c r="K61" s="1554" t="s">
        <v>1098</v>
      </c>
      <c r="L61" s="1554"/>
      <c r="M61" s="1554" t="s">
        <v>48</v>
      </c>
      <c r="N61" s="1554"/>
      <c r="O61" s="1554" t="s">
        <v>49</v>
      </c>
      <c r="P61" s="1554"/>
      <c r="Q61" s="1554" t="s">
        <v>1441</v>
      </c>
      <c r="R61" s="1554"/>
      <c r="S61" s="1554" t="s">
        <v>1065</v>
      </c>
      <c r="T61" s="1554"/>
      <c r="U61" s="1554" t="s">
        <v>1066</v>
      </c>
      <c r="V61" s="1554"/>
      <c r="W61" s="1554" t="s">
        <v>1067</v>
      </c>
      <c r="X61" s="1554"/>
      <c r="Y61" s="1554" t="s">
        <v>125</v>
      </c>
      <c r="Z61" s="1554"/>
      <c r="AA61" s="1554" t="s">
        <v>47</v>
      </c>
      <c r="AB61" s="1556"/>
    </row>
    <row r="62" spans="2:28" ht="15" customHeight="1">
      <c r="B62" s="1551"/>
      <c r="C62" s="1554"/>
      <c r="D62" s="1555"/>
      <c r="E62" s="2" t="s">
        <v>127</v>
      </c>
      <c r="F62" s="935" t="s">
        <v>128</v>
      </c>
      <c r="G62" s="2" t="s">
        <v>127</v>
      </c>
      <c r="H62" s="935" t="s">
        <v>128</v>
      </c>
      <c r="I62" s="2" t="s">
        <v>127</v>
      </c>
      <c r="J62" s="935" t="s">
        <v>128</v>
      </c>
      <c r="K62" s="2" t="s">
        <v>127</v>
      </c>
      <c r="L62" s="935" t="s">
        <v>128</v>
      </c>
      <c r="M62" s="2" t="s">
        <v>127</v>
      </c>
      <c r="N62" s="935" t="s">
        <v>128</v>
      </c>
      <c r="O62" s="2" t="s">
        <v>127</v>
      </c>
      <c r="P62" s="935" t="s">
        <v>128</v>
      </c>
      <c r="Q62" s="2" t="s">
        <v>127</v>
      </c>
      <c r="R62" s="935" t="s">
        <v>128</v>
      </c>
      <c r="S62" s="2" t="s">
        <v>127</v>
      </c>
      <c r="T62" s="935" t="s">
        <v>128</v>
      </c>
      <c r="U62" s="2" t="s">
        <v>127</v>
      </c>
      <c r="V62" s="935" t="s">
        <v>128</v>
      </c>
      <c r="W62" s="2" t="s">
        <v>127</v>
      </c>
      <c r="X62" s="935" t="s">
        <v>128</v>
      </c>
      <c r="Y62" s="2" t="s">
        <v>127</v>
      </c>
      <c r="Z62" s="935" t="s">
        <v>128</v>
      </c>
      <c r="AA62" s="2" t="s">
        <v>127</v>
      </c>
      <c r="AB62" s="931" t="s">
        <v>128</v>
      </c>
    </row>
    <row r="63" spans="2:28" ht="15" customHeight="1">
      <c r="B63" s="4" t="s">
        <v>1065</v>
      </c>
      <c r="C63" s="5">
        <v>53</v>
      </c>
      <c r="D63" s="928">
        <v>0.46902654867256638</v>
      </c>
      <c r="E63" s="5">
        <v>9</v>
      </c>
      <c r="F63" s="928">
        <v>0.45</v>
      </c>
      <c r="G63" s="5">
        <v>11</v>
      </c>
      <c r="H63" s="928">
        <v>0.57894736842105265</v>
      </c>
      <c r="I63" s="5">
        <v>26</v>
      </c>
      <c r="J63" s="928">
        <v>0.43333333333333335</v>
      </c>
      <c r="K63" s="5">
        <v>7</v>
      </c>
      <c r="L63" s="928">
        <v>0.5</v>
      </c>
      <c r="M63" s="5">
        <v>11</v>
      </c>
      <c r="N63" s="928">
        <v>0.55000000000000004</v>
      </c>
      <c r="O63" s="5">
        <v>18</v>
      </c>
      <c r="P63" s="928">
        <v>0.42857142857142855</v>
      </c>
      <c r="Q63" s="5">
        <v>24</v>
      </c>
      <c r="R63" s="928">
        <v>0.47058823529411759</v>
      </c>
      <c r="S63" s="5">
        <v>53</v>
      </c>
      <c r="T63" s="928">
        <v>1</v>
      </c>
      <c r="U63" s="5">
        <v>0</v>
      </c>
      <c r="V63" s="928">
        <v>0</v>
      </c>
      <c r="W63" s="5">
        <v>0</v>
      </c>
      <c r="X63" s="928">
        <v>0</v>
      </c>
      <c r="Y63" s="5">
        <v>0</v>
      </c>
      <c r="Z63" s="928">
        <v>0</v>
      </c>
      <c r="AA63" s="5">
        <v>0</v>
      </c>
      <c r="AB63" s="932">
        <v>0</v>
      </c>
    </row>
    <row r="64" spans="2:28" ht="15" customHeight="1">
      <c r="B64" s="8" t="s">
        <v>1066</v>
      </c>
      <c r="C64" s="9">
        <v>26</v>
      </c>
      <c r="D64" s="929">
        <v>0.23008849557522124</v>
      </c>
      <c r="E64" s="9">
        <v>5</v>
      </c>
      <c r="F64" s="929">
        <v>0.25</v>
      </c>
      <c r="G64" s="9">
        <v>3</v>
      </c>
      <c r="H64" s="929">
        <v>0.15789473684210525</v>
      </c>
      <c r="I64" s="9">
        <v>16</v>
      </c>
      <c r="J64" s="929">
        <v>0.26666666666666666</v>
      </c>
      <c r="K64" s="9">
        <v>2</v>
      </c>
      <c r="L64" s="929">
        <v>0.14285714285714285</v>
      </c>
      <c r="M64" s="9">
        <v>5</v>
      </c>
      <c r="N64" s="929">
        <v>0.25</v>
      </c>
      <c r="O64" s="9">
        <v>8</v>
      </c>
      <c r="P64" s="929">
        <v>0.19047619047619047</v>
      </c>
      <c r="Q64" s="9">
        <v>13</v>
      </c>
      <c r="R64" s="929">
        <v>0.25490196078431371</v>
      </c>
      <c r="S64" s="9">
        <v>0</v>
      </c>
      <c r="T64" s="929">
        <v>0</v>
      </c>
      <c r="U64" s="9">
        <v>26</v>
      </c>
      <c r="V64" s="929">
        <v>1</v>
      </c>
      <c r="W64" s="9">
        <v>0</v>
      </c>
      <c r="X64" s="929">
        <v>0</v>
      </c>
      <c r="Y64" s="9">
        <v>0</v>
      </c>
      <c r="Z64" s="929">
        <v>0</v>
      </c>
      <c r="AA64" s="9">
        <v>0</v>
      </c>
      <c r="AB64" s="933">
        <v>0</v>
      </c>
    </row>
    <row r="65" spans="2:28" ht="15" customHeight="1">
      <c r="B65" s="8" t="s">
        <v>1067</v>
      </c>
      <c r="C65" s="9">
        <v>15</v>
      </c>
      <c r="D65" s="929">
        <v>0.13274336283185842</v>
      </c>
      <c r="E65" s="9">
        <v>0</v>
      </c>
      <c r="F65" s="929">
        <v>0</v>
      </c>
      <c r="G65" s="9">
        <v>3</v>
      </c>
      <c r="H65" s="929">
        <v>0.15789473684210525</v>
      </c>
      <c r="I65" s="9">
        <v>7</v>
      </c>
      <c r="J65" s="929">
        <v>0.11666666666666665</v>
      </c>
      <c r="K65" s="9">
        <v>5</v>
      </c>
      <c r="L65" s="929">
        <v>0.35714285714285715</v>
      </c>
      <c r="M65" s="9">
        <v>2</v>
      </c>
      <c r="N65" s="929">
        <v>0.1</v>
      </c>
      <c r="O65" s="9">
        <v>8</v>
      </c>
      <c r="P65" s="929">
        <v>0.19047619047619047</v>
      </c>
      <c r="Q65" s="9">
        <v>5</v>
      </c>
      <c r="R65" s="929">
        <v>9.8039215686274522E-2</v>
      </c>
      <c r="S65" s="9">
        <v>0</v>
      </c>
      <c r="T65" s="929">
        <v>0</v>
      </c>
      <c r="U65" s="9">
        <v>0</v>
      </c>
      <c r="V65" s="929">
        <v>0</v>
      </c>
      <c r="W65" s="9">
        <v>15</v>
      </c>
      <c r="X65" s="929">
        <v>1</v>
      </c>
      <c r="Y65" s="9">
        <v>0</v>
      </c>
      <c r="Z65" s="929">
        <v>0</v>
      </c>
      <c r="AA65" s="9">
        <v>0</v>
      </c>
      <c r="AB65" s="933">
        <v>0</v>
      </c>
    </row>
    <row r="66" spans="2:28" ht="15" customHeight="1">
      <c r="B66" s="8" t="s">
        <v>125</v>
      </c>
      <c r="C66" s="9">
        <v>13</v>
      </c>
      <c r="D66" s="929">
        <v>0.11504424778761062</v>
      </c>
      <c r="E66" s="9">
        <v>3</v>
      </c>
      <c r="F66" s="929">
        <v>0.15</v>
      </c>
      <c r="G66" s="9">
        <v>2</v>
      </c>
      <c r="H66" s="929">
        <v>0.10526315789473684</v>
      </c>
      <c r="I66" s="9">
        <v>8</v>
      </c>
      <c r="J66" s="929">
        <v>0.13333333333333333</v>
      </c>
      <c r="K66" s="9">
        <v>0</v>
      </c>
      <c r="L66" s="929">
        <v>0</v>
      </c>
      <c r="M66" s="9">
        <v>1</v>
      </c>
      <c r="N66" s="929">
        <v>0.05</v>
      </c>
      <c r="O66" s="9">
        <v>6</v>
      </c>
      <c r="P66" s="929">
        <v>0.14285714285714285</v>
      </c>
      <c r="Q66" s="9">
        <v>6</v>
      </c>
      <c r="R66" s="929">
        <v>0.1176470588235294</v>
      </c>
      <c r="S66" s="9">
        <v>0</v>
      </c>
      <c r="T66" s="929">
        <v>0</v>
      </c>
      <c r="U66" s="9">
        <v>0</v>
      </c>
      <c r="V66" s="929">
        <v>0</v>
      </c>
      <c r="W66" s="9">
        <v>0</v>
      </c>
      <c r="X66" s="929">
        <v>0</v>
      </c>
      <c r="Y66" s="9">
        <v>13</v>
      </c>
      <c r="Z66" s="929">
        <v>1</v>
      </c>
      <c r="AA66" s="9">
        <v>0</v>
      </c>
      <c r="AB66" s="933">
        <v>0</v>
      </c>
    </row>
    <row r="67" spans="2:28" ht="12.95" customHeight="1">
      <c r="B67" s="8" t="s">
        <v>47</v>
      </c>
      <c r="C67" s="9">
        <v>6</v>
      </c>
      <c r="D67" s="929">
        <v>5.3097345132743362E-2</v>
      </c>
      <c r="E67" s="9">
        <v>3</v>
      </c>
      <c r="F67" s="929">
        <v>0.15</v>
      </c>
      <c r="G67" s="9">
        <v>0</v>
      </c>
      <c r="H67" s="929">
        <v>0</v>
      </c>
      <c r="I67" s="9">
        <v>3</v>
      </c>
      <c r="J67" s="929">
        <v>0.05</v>
      </c>
      <c r="K67" s="9">
        <v>0</v>
      </c>
      <c r="L67" s="929">
        <v>0</v>
      </c>
      <c r="M67" s="9">
        <v>1</v>
      </c>
      <c r="N67" s="929">
        <v>0.05</v>
      </c>
      <c r="O67" s="9">
        <v>2</v>
      </c>
      <c r="P67" s="929">
        <v>4.7619047619047616E-2</v>
      </c>
      <c r="Q67" s="9">
        <v>3</v>
      </c>
      <c r="R67" s="929">
        <v>5.8823529411764698E-2</v>
      </c>
      <c r="S67" s="9">
        <v>0</v>
      </c>
      <c r="T67" s="929">
        <v>0</v>
      </c>
      <c r="U67" s="9">
        <v>0</v>
      </c>
      <c r="V67" s="929">
        <v>0</v>
      </c>
      <c r="W67" s="9">
        <v>0</v>
      </c>
      <c r="X67" s="929">
        <v>0</v>
      </c>
      <c r="Y67" s="9">
        <v>0</v>
      </c>
      <c r="Z67" s="929">
        <v>0</v>
      </c>
      <c r="AA67" s="9">
        <v>6</v>
      </c>
      <c r="AB67" s="933">
        <v>1</v>
      </c>
    </row>
    <row r="68" spans="2:28" ht="15" thickBot="1">
      <c r="B68" s="12" t="s">
        <v>1269</v>
      </c>
      <c r="C68" s="13">
        <v>113</v>
      </c>
      <c r="D68" s="930">
        <v>1</v>
      </c>
      <c r="E68" s="13">
        <v>20</v>
      </c>
      <c r="F68" s="930">
        <v>1</v>
      </c>
      <c r="G68" s="13">
        <v>19</v>
      </c>
      <c r="H68" s="930">
        <v>1</v>
      </c>
      <c r="I68" s="13">
        <v>60</v>
      </c>
      <c r="J68" s="930">
        <v>1</v>
      </c>
      <c r="K68" s="13">
        <v>14</v>
      </c>
      <c r="L68" s="930">
        <v>1</v>
      </c>
      <c r="M68" s="13">
        <v>20</v>
      </c>
      <c r="N68" s="930">
        <v>1</v>
      </c>
      <c r="O68" s="13">
        <v>42</v>
      </c>
      <c r="P68" s="930">
        <v>1</v>
      </c>
      <c r="Q68" s="13">
        <v>51</v>
      </c>
      <c r="R68" s="930">
        <v>1</v>
      </c>
      <c r="S68" s="13">
        <v>53</v>
      </c>
      <c r="T68" s="930">
        <v>1</v>
      </c>
      <c r="U68" s="13">
        <v>26</v>
      </c>
      <c r="V68" s="930">
        <v>1</v>
      </c>
      <c r="W68" s="13">
        <v>15</v>
      </c>
      <c r="X68" s="930">
        <v>1</v>
      </c>
      <c r="Y68" s="13">
        <v>13</v>
      </c>
      <c r="Z68" s="930">
        <v>1</v>
      </c>
      <c r="AA68" s="13">
        <v>6</v>
      </c>
      <c r="AB68" s="934">
        <v>1</v>
      </c>
    </row>
    <row r="69" spans="2:28" ht="48" customHeight="1" thickTop="1">
      <c r="B69" s="1547" t="s">
        <v>1457</v>
      </c>
      <c r="C69" s="1547"/>
      <c r="D69" s="1547"/>
      <c r="E69" s="1547"/>
      <c r="F69" s="1547"/>
      <c r="G69" s="1547"/>
      <c r="H69" s="1547"/>
      <c r="I69" s="1547"/>
      <c r="J69" s="1547"/>
      <c r="K69" s="1547"/>
      <c r="L69" s="1547"/>
      <c r="M69" s="1547"/>
      <c r="N69" s="1547"/>
      <c r="O69" s="1547"/>
      <c r="P69" s="1547"/>
      <c r="Q69" s="1547"/>
      <c r="R69" s="1547"/>
      <c r="S69" s="1547"/>
      <c r="T69" s="1547"/>
      <c r="U69" s="1547"/>
      <c r="V69" s="1547"/>
      <c r="W69" s="1547"/>
      <c r="X69" s="1547"/>
      <c r="Y69" s="1547"/>
      <c r="Z69" s="1547"/>
      <c r="AA69" s="1547"/>
      <c r="AB69" s="1547"/>
    </row>
    <row r="70" spans="2:28" ht="15" customHeight="1"/>
    <row r="71" spans="2:28" ht="27.95" customHeight="1"/>
    <row r="72" spans="2:28" ht="15" customHeight="1"/>
    <row r="73" spans="2:28" ht="15" customHeight="1"/>
    <row r="74" spans="2:28" ht="15" customHeight="1"/>
    <row r="75" spans="2:28" ht="15" customHeight="1"/>
    <row r="76" spans="2:28" ht="15" customHeight="1"/>
    <row r="77" spans="2:28" ht="15" customHeight="1"/>
    <row r="78" spans="2:28" ht="15" customHeight="1"/>
    <row r="79" spans="2:28" ht="15" customHeight="1"/>
    <row r="80" spans="2:28" ht="15" customHeight="1"/>
    <row r="81" ht="15" customHeight="1"/>
    <row r="82" ht="15" customHeight="1"/>
    <row r="83" ht="15" customHeight="1"/>
    <row r="84" ht="12.95" customHeight="1"/>
  </sheetData>
  <mergeCells count="65">
    <mergeCell ref="B69:AB69"/>
    <mergeCell ref="O61:P61"/>
    <mergeCell ref="Q61:R61"/>
    <mergeCell ref="S61:T61"/>
    <mergeCell ref="U61:V61"/>
    <mergeCell ref="W61:X61"/>
    <mergeCell ref="Y61:Z61"/>
    <mergeCell ref="D61:D62"/>
    <mergeCell ref="E61:F61"/>
    <mergeCell ref="G61:H61"/>
    <mergeCell ref="I61:J61"/>
    <mergeCell ref="K61:L61"/>
    <mergeCell ref="M61:N61"/>
    <mergeCell ref="B59:AB59"/>
    <mergeCell ref="B60:B62"/>
    <mergeCell ref="C60:D60"/>
    <mergeCell ref="E60:L60"/>
    <mergeCell ref="M60:R60"/>
    <mergeCell ref="S60:AB60"/>
    <mergeCell ref="C61:C62"/>
    <mergeCell ref="AA61:AB61"/>
    <mergeCell ref="B40:AB40"/>
    <mergeCell ref="K34:L34"/>
    <mergeCell ref="M34:N34"/>
    <mergeCell ref="O34:P34"/>
    <mergeCell ref="Q34:R34"/>
    <mergeCell ref="S34:T34"/>
    <mergeCell ref="U34:V34"/>
    <mergeCell ref="B33:B35"/>
    <mergeCell ref="C33:D33"/>
    <mergeCell ref="E33:L33"/>
    <mergeCell ref="M33:R33"/>
    <mergeCell ref="S33:AB33"/>
    <mergeCell ref="C34:C35"/>
    <mergeCell ref="D34:D35"/>
    <mergeCell ref="E34:F34"/>
    <mergeCell ref="G34:H34"/>
    <mergeCell ref="I34:J34"/>
    <mergeCell ref="B32:AB32"/>
    <mergeCell ref="W34:X34"/>
    <mergeCell ref="Y34:Z34"/>
    <mergeCell ref="AA34:AB34"/>
    <mergeCell ref="Y5:Z5"/>
    <mergeCell ref="AA5:AB5"/>
    <mergeCell ref="I5:J5"/>
    <mergeCell ref="K5:L5"/>
    <mergeCell ref="M5:N5"/>
    <mergeCell ref="O5:P5"/>
    <mergeCell ref="Q5:R5"/>
    <mergeCell ref="B14:K30"/>
    <mergeCell ref="B43:L54"/>
    <mergeCell ref="B12:AB12"/>
    <mergeCell ref="B3:AB3"/>
    <mergeCell ref="B4:B6"/>
    <mergeCell ref="C4:D4"/>
    <mergeCell ref="E4:L4"/>
    <mergeCell ref="M4:R4"/>
    <mergeCell ref="S4:AB4"/>
    <mergeCell ref="C5:C6"/>
    <mergeCell ref="D5:D6"/>
    <mergeCell ref="E5:F5"/>
    <mergeCell ref="G5:H5"/>
    <mergeCell ref="S5:T5"/>
    <mergeCell ref="U5:V5"/>
    <mergeCell ref="W5:X5"/>
  </mergeCells>
  <hyperlinks>
    <hyperlink ref="A1" location="Índice!A1" display="Índice!A1"/>
    <hyperlink ref="B56" r:id="rId1"/>
  </hyperlinks>
  <pageMargins left="0.511811024" right="0.511811024" top="0.78740157499999996" bottom="0.78740157499999996" header="0.31496062000000002" footer="0.31496062000000002"/>
  <pageSetup paperSize="9" orientation="portrait" horizontalDpi="0" verticalDpi="0"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1"/>
  <sheetViews>
    <sheetView topLeftCell="B116" zoomScaleNormal="100" workbookViewId="0">
      <selection activeCell="B131" sqref="B131:AB131"/>
    </sheetView>
  </sheetViews>
  <sheetFormatPr defaultRowHeight="12"/>
  <cols>
    <col min="1" max="1" width="9" style="1079"/>
    <col min="2" max="2" width="43.875" style="1079" customWidth="1"/>
    <col min="3" max="3" width="9.25" style="1079" customWidth="1"/>
    <col min="4" max="4" width="12.375" style="1079" customWidth="1"/>
    <col min="5" max="5" width="10.875" style="1079" customWidth="1"/>
    <col min="6" max="8" width="9" style="1079"/>
    <col min="9" max="9" width="10" style="1079" customWidth="1"/>
    <col min="10" max="16384" width="9" style="1079"/>
  </cols>
  <sheetData>
    <row r="1" spans="1:7">
      <c r="A1" s="1078" t="s">
        <v>2</v>
      </c>
    </row>
    <row r="3" spans="1:7" ht="70.5" customHeight="1" thickBot="1">
      <c r="B3" s="1817" t="s">
        <v>1200</v>
      </c>
      <c r="C3" s="1817"/>
      <c r="D3" s="1817"/>
      <c r="E3" s="1817"/>
      <c r="F3" s="1817"/>
      <c r="G3" s="1817"/>
    </row>
    <row r="4" spans="1:7" ht="38.25" customHeight="1" thickTop="1">
      <c r="B4" s="82"/>
      <c r="C4" s="845" t="s">
        <v>249</v>
      </c>
      <c r="D4" s="845" t="s">
        <v>250</v>
      </c>
      <c r="E4" s="845" t="s">
        <v>251</v>
      </c>
      <c r="F4" s="845" t="s">
        <v>231</v>
      </c>
      <c r="G4" s="846" t="s">
        <v>252</v>
      </c>
    </row>
    <row r="5" spans="1:7" ht="24">
      <c r="B5" s="862" t="s">
        <v>1041</v>
      </c>
      <c r="C5" s="76">
        <v>0.45132743362831851</v>
      </c>
      <c r="D5" s="76">
        <v>0.23008849557522124</v>
      </c>
      <c r="E5" s="85">
        <v>8.8495575221238937E-3</v>
      </c>
      <c r="F5" s="76">
        <v>3.5398230088495575E-2</v>
      </c>
      <c r="G5" s="77">
        <v>0.27433628318584069</v>
      </c>
    </row>
    <row r="6" spans="1:7" ht="36">
      <c r="B6" s="863" t="s">
        <v>1042</v>
      </c>
      <c r="C6" s="78">
        <v>0.37168141592920356</v>
      </c>
      <c r="D6" s="78">
        <v>0.30088495575221241</v>
      </c>
      <c r="E6" s="78">
        <v>2.6548672566371681E-2</v>
      </c>
      <c r="F6" s="78">
        <v>2.6548672566371681E-2</v>
      </c>
      <c r="G6" s="79">
        <v>0.27433628318584069</v>
      </c>
    </row>
    <row r="7" spans="1:7" ht="24">
      <c r="B7" s="863" t="s">
        <v>1043</v>
      </c>
      <c r="C7" s="78">
        <v>0.46017699115044247</v>
      </c>
      <c r="D7" s="78">
        <v>0.22123893805309736</v>
      </c>
      <c r="E7" s="78">
        <v>1.7699115044247787E-2</v>
      </c>
      <c r="F7" s="78">
        <v>2.6548672566371681E-2</v>
      </c>
      <c r="G7" s="79">
        <v>0.27433628318584069</v>
      </c>
    </row>
    <row r="8" spans="1:7" ht="24">
      <c r="B8" s="863" t="s">
        <v>1375</v>
      </c>
      <c r="C8" s="78">
        <v>0.27433628318584069</v>
      </c>
      <c r="D8" s="78">
        <v>0.31858407079646017</v>
      </c>
      <c r="E8" s="78">
        <v>9.7345132743362831E-2</v>
      </c>
      <c r="F8" s="78">
        <v>3.5398230088495575E-2</v>
      </c>
      <c r="G8" s="79">
        <v>0.27433628318584069</v>
      </c>
    </row>
    <row r="9" spans="1:7" ht="36">
      <c r="B9" s="863" t="s">
        <v>1044</v>
      </c>
      <c r="C9" s="78">
        <v>0.31858407079646017</v>
      </c>
      <c r="D9" s="78">
        <v>0.30088495575221241</v>
      </c>
      <c r="E9" s="78">
        <v>7.0796460176991149E-2</v>
      </c>
      <c r="F9" s="78">
        <v>3.5398230088495575E-2</v>
      </c>
      <c r="G9" s="79">
        <v>0.27433628318584069</v>
      </c>
    </row>
    <row r="10" spans="1:7" ht="36">
      <c r="B10" s="863" t="s">
        <v>1045</v>
      </c>
      <c r="C10" s="78">
        <v>0.31858407079646017</v>
      </c>
      <c r="D10" s="78">
        <v>0.30973451327433627</v>
      </c>
      <c r="E10" s="78">
        <v>7.0796460176991149E-2</v>
      </c>
      <c r="F10" s="78">
        <v>2.6548672566371681E-2</v>
      </c>
      <c r="G10" s="79">
        <v>0.27433628318584069</v>
      </c>
    </row>
    <row r="11" spans="1:7" ht="24">
      <c r="B11" s="863" t="s">
        <v>1046</v>
      </c>
      <c r="C11" s="78">
        <v>0.41592920353982299</v>
      </c>
      <c r="D11" s="78">
        <v>0.23008849557522124</v>
      </c>
      <c r="E11" s="78">
        <v>6.1946902654867256E-2</v>
      </c>
      <c r="F11" s="78">
        <v>1.7699115044247787E-2</v>
      </c>
      <c r="G11" s="79">
        <v>0.27433628318584069</v>
      </c>
    </row>
    <row r="12" spans="1:7" ht="48">
      <c r="B12" s="863" t="s">
        <v>1047</v>
      </c>
      <c r="C12" s="78">
        <v>0.23008849557522124</v>
      </c>
      <c r="D12" s="78">
        <v>0.38053097345132741</v>
      </c>
      <c r="E12" s="78">
        <v>4.4247787610619468E-2</v>
      </c>
      <c r="F12" s="78">
        <v>7.0796460176991149E-2</v>
      </c>
      <c r="G12" s="79">
        <v>0.27433628318584069</v>
      </c>
    </row>
    <row r="13" spans="1:7" ht="36">
      <c r="B13" s="863" t="s">
        <v>1048</v>
      </c>
      <c r="C13" s="78">
        <v>0.23008849557522124</v>
      </c>
      <c r="D13" s="78">
        <v>0.34513274336283184</v>
      </c>
      <c r="E13" s="78">
        <v>0.10619469026548672</v>
      </c>
      <c r="F13" s="78">
        <v>4.4247787610619468E-2</v>
      </c>
      <c r="G13" s="79">
        <v>0.27433628318584069</v>
      </c>
    </row>
    <row r="14" spans="1:7" ht="36">
      <c r="B14" s="863" t="s">
        <v>1049</v>
      </c>
      <c r="C14" s="78">
        <v>0.1415929203539823</v>
      </c>
      <c r="D14" s="78">
        <v>0.30973451327433627</v>
      </c>
      <c r="E14" s="78">
        <v>0.22123893805309736</v>
      </c>
      <c r="F14" s="78">
        <v>5.3097345132743362E-2</v>
      </c>
      <c r="G14" s="79">
        <v>0.27433628318584069</v>
      </c>
    </row>
    <row r="15" spans="1:7" ht="24">
      <c r="B15" s="863" t="s">
        <v>1050</v>
      </c>
      <c r="C15" s="78">
        <v>0.32743362831858408</v>
      </c>
      <c r="D15" s="78">
        <v>0.27433628318584069</v>
      </c>
      <c r="E15" s="78">
        <v>9.7345132743362831E-2</v>
      </c>
      <c r="F15" s="78">
        <v>2.6548672566371681E-2</v>
      </c>
      <c r="G15" s="79">
        <v>0.27433628318584069</v>
      </c>
    </row>
    <row r="16" spans="1:7" ht="48.75" thickBot="1">
      <c r="B16" s="864" t="s">
        <v>1051</v>
      </c>
      <c r="C16" s="80">
        <v>0.4247787610619469</v>
      </c>
      <c r="D16" s="80">
        <v>0.24778761061946902</v>
      </c>
      <c r="E16" s="926">
        <v>8.8495575221238937E-3</v>
      </c>
      <c r="F16" s="80">
        <v>4.4247787610619468E-2</v>
      </c>
      <c r="G16" s="81">
        <v>0.27433628318584069</v>
      </c>
    </row>
    <row r="17" spans="2:7" ht="23.25" customHeight="1" thickTop="1">
      <c r="B17" s="1671" t="s">
        <v>1462</v>
      </c>
      <c r="C17" s="1818"/>
      <c r="D17" s="1818"/>
      <c r="E17" s="1818"/>
      <c r="F17" s="1818"/>
      <c r="G17" s="1818"/>
    </row>
    <row r="19" spans="2:7" ht="71.25" customHeight="1" thickBot="1">
      <c r="B19" s="1815" t="s">
        <v>1201</v>
      </c>
      <c r="C19" s="1815"/>
      <c r="D19" s="1815"/>
      <c r="E19" s="1815"/>
      <c r="F19" s="1815"/>
      <c r="G19" s="1815"/>
    </row>
    <row r="20" spans="2:7" ht="38.25" customHeight="1" thickTop="1">
      <c r="B20" s="234"/>
      <c r="C20" s="856" t="s">
        <v>249</v>
      </c>
      <c r="D20" s="856" t="s">
        <v>250</v>
      </c>
      <c r="E20" s="856" t="s">
        <v>251</v>
      </c>
      <c r="F20" s="856" t="s">
        <v>231</v>
      </c>
      <c r="G20" s="857" t="s">
        <v>252</v>
      </c>
    </row>
    <row r="21" spans="2:7" ht="24">
      <c r="B21" s="224" t="s">
        <v>1041</v>
      </c>
      <c r="C21" s="225">
        <v>51</v>
      </c>
      <c r="D21" s="225">
        <v>26</v>
      </c>
      <c r="E21" s="225">
        <v>1</v>
      </c>
      <c r="F21" s="225">
        <v>4</v>
      </c>
      <c r="G21" s="235">
        <v>31</v>
      </c>
    </row>
    <row r="22" spans="2:7" ht="36">
      <c r="B22" s="228" t="s">
        <v>1042</v>
      </c>
      <c r="C22" s="229">
        <v>42</v>
      </c>
      <c r="D22" s="229">
        <v>34</v>
      </c>
      <c r="E22" s="229">
        <v>3</v>
      </c>
      <c r="F22" s="229">
        <v>3</v>
      </c>
      <c r="G22" s="236">
        <v>31</v>
      </c>
    </row>
    <row r="23" spans="2:7" ht="24">
      <c r="B23" s="228" t="s">
        <v>1043</v>
      </c>
      <c r="C23" s="229">
        <v>52</v>
      </c>
      <c r="D23" s="229">
        <v>25</v>
      </c>
      <c r="E23" s="229">
        <v>2</v>
      </c>
      <c r="F23" s="229">
        <v>3</v>
      </c>
      <c r="G23" s="236">
        <v>31</v>
      </c>
    </row>
    <row r="24" spans="2:7" ht="24">
      <c r="B24" s="228" t="s">
        <v>1375</v>
      </c>
      <c r="C24" s="229">
        <v>31</v>
      </c>
      <c r="D24" s="229">
        <v>36</v>
      </c>
      <c r="E24" s="229">
        <v>11</v>
      </c>
      <c r="F24" s="229">
        <v>4</v>
      </c>
      <c r="G24" s="236">
        <v>31</v>
      </c>
    </row>
    <row r="25" spans="2:7" ht="36">
      <c r="B25" s="228" t="s">
        <v>1044</v>
      </c>
      <c r="C25" s="229">
        <v>36</v>
      </c>
      <c r="D25" s="229">
        <v>34</v>
      </c>
      <c r="E25" s="229">
        <v>8</v>
      </c>
      <c r="F25" s="229">
        <v>4</v>
      </c>
      <c r="G25" s="236">
        <v>31</v>
      </c>
    </row>
    <row r="26" spans="2:7" ht="36">
      <c r="B26" s="228" t="s">
        <v>1045</v>
      </c>
      <c r="C26" s="229">
        <v>36</v>
      </c>
      <c r="D26" s="229">
        <v>35</v>
      </c>
      <c r="E26" s="229">
        <v>8</v>
      </c>
      <c r="F26" s="229">
        <v>3</v>
      </c>
      <c r="G26" s="236">
        <v>31</v>
      </c>
    </row>
    <row r="27" spans="2:7" ht="24">
      <c r="B27" s="228" t="s">
        <v>1046</v>
      </c>
      <c r="C27" s="229">
        <v>47</v>
      </c>
      <c r="D27" s="229">
        <v>26</v>
      </c>
      <c r="E27" s="229">
        <v>7</v>
      </c>
      <c r="F27" s="229">
        <v>2</v>
      </c>
      <c r="G27" s="236">
        <v>31</v>
      </c>
    </row>
    <row r="28" spans="2:7" ht="48">
      <c r="B28" s="228" t="s">
        <v>1047</v>
      </c>
      <c r="C28" s="229">
        <v>26</v>
      </c>
      <c r="D28" s="229">
        <v>43</v>
      </c>
      <c r="E28" s="229">
        <v>5</v>
      </c>
      <c r="F28" s="229">
        <v>8</v>
      </c>
      <c r="G28" s="236">
        <v>31</v>
      </c>
    </row>
    <row r="29" spans="2:7" ht="36">
      <c r="B29" s="228" t="s">
        <v>1048</v>
      </c>
      <c r="C29" s="229">
        <v>26</v>
      </c>
      <c r="D29" s="229">
        <v>39</v>
      </c>
      <c r="E29" s="229">
        <v>12</v>
      </c>
      <c r="F29" s="229">
        <v>5</v>
      </c>
      <c r="G29" s="236">
        <v>31</v>
      </c>
    </row>
    <row r="30" spans="2:7" ht="36">
      <c r="B30" s="228" t="s">
        <v>1049</v>
      </c>
      <c r="C30" s="229">
        <v>16</v>
      </c>
      <c r="D30" s="229">
        <v>35</v>
      </c>
      <c r="E30" s="229">
        <v>25</v>
      </c>
      <c r="F30" s="229">
        <v>6</v>
      </c>
      <c r="G30" s="236">
        <v>31</v>
      </c>
    </row>
    <row r="31" spans="2:7" ht="24">
      <c r="B31" s="228" t="s">
        <v>1050</v>
      </c>
      <c r="C31" s="229">
        <v>37</v>
      </c>
      <c r="D31" s="229">
        <v>31</v>
      </c>
      <c r="E31" s="229">
        <v>11</v>
      </c>
      <c r="F31" s="229">
        <v>3</v>
      </c>
      <c r="G31" s="236">
        <v>31</v>
      </c>
    </row>
    <row r="32" spans="2:7" ht="48.75" thickBot="1">
      <c r="B32" s="232" t="s">
        <v>1051</v>
      </c>
      <c r="C32" s="233">
        <v>48</v>
      </c>
      <c r="D32" s="233">
        <v>28</v>
      </c>
      <c r="E32" s="233">
        <v>1</v>
      </c>
      <c r="F32" s="233">
        <v>5</v>
      </c>
      <c r="G32" s="237">
        <v>31</v>
      </c>
    </row>
    <row r="33" spans="2:28" ht="23.25" customHeight="1" thickTop="1">
      <c r="B33" s="1816" t="s">
        <v>1462</v>
      </c>
      <c r="C33" s="1816"/>
      <c r="D33" s="1816"/>
      <c r="E33" s="1816"/>
      <c r="F33" s="1816"/>
      <c r="G33" s="1816"/>
    </row>
    <row r="35" spans="2:28" ht="60.95" customHeight="1" thickBot="1">
      <c r="B35" s="1814" t="s">
        <v>1052</v>
      </c>
      <c r="C35" s="1814"/>
      <c r="D35" s="1814"/>
      <c r="E35" s="1814"/>
      <c r="F35" s="1814"/>
      <c r="G35" s="1814"/>
      <c r="H35" s="1814"/>
      <c r="I35" s="1814"/>
      <c r="J35" s="1814"/>
      <c r="K35" s="1814"/>
      <c r="L35" s="1814"/>
      <c r="M35" s="1814"/>
      <c r="N35" s="1814"/>
      <c r="O35" s="1814"/>
      <c r="P35" s="1814"/>
      <c r="Q35" s="1814"/>
      <c r="R35" s="1814"/>
      <c r="S35" s="1814"/>
      <c r="T35" s="1814"/>
      <c r="U35" s="1814"/>
      <c r="V35" s="1814"/>
      <c r="W35" s="1814"/>
      <c r="X35" s="1814"/>
      <c r="Y35" s="1814"/>
      <c r="Z35" s="1814"/>
      <c r="AA35" s="1814"/>
      <c r="AB35" s="1814"/>
    </row>
    <row r="36" spans="2:28" ht="15" customHeight="1" thickTop="1">
      <c r="B36" s="1674"/>
      <c r="C36" s="1677" t="s">
        <v>44</v>
      </c>
      <c r="D36" s="1677"/>
      <c r="E36" s="1677" t="s">
        <v>123</v>
      </c>
      <c r="F36" s="1677"/>
      <c r="G36" s="1677"/>
      <c r="H36" s="1677"/>
      <c r="I36" s="1677"/>
      <c r="J36" s="1677"/>
      <c r="K36" s="1677"/>
      <c r="L36" s="1677"/>
      <c r="M36" s="1677" t="s">
        <v>124</v>
      </c>
      <c r="N36" s="1677"/>
      <c r="O36" s="1677"/>
      <c r="P36" s="1677"/>
      <c r="Q36" s="1677"/>
      <c r="R36" s="1677"/>
      <c r="S36" s="1677" t="s">
        <v>45</v>
      </c>
      <c r="T36" s="1677"/>
      <c r="U36" s="1677"/>
      <c r="V36" s="1677"/>
      <c r="W36" s="1677"/>
      <c r="X36" s="1677"/>
      <c r="Y36" s="1677"/>
      <c r="Z36" s="1677"/>
      <c r="AA36" s="1677"/>
      <c r="AB36" s="1678"/>
    </row>
    <row r="37" spans="2:28" ht="41.25" customHeight="1">
      <c r="B37" s="1675"/>
      <c r="C37" s="1672" t="s">
        <v>127</v>
      </c>
      <c r="D37" s="1672" t="s">
        <v>128</v>
      </c>
      <c r="E37" s="1672" t="s">
        <v>46</v>
      </c>
      <c r="F37" s="1672"/>
      <c r="G37" s="1672" t="s">
        <v>1078</v>
      </c>
      <c r="H37" s="1672"/>
      <c r="I37" s="1672" t="s">
        <v>1077</v>
      </c>
      <c r="J37" s="1672"/>
      <c r="K37" s="1672" t="s">
        <v>1098</v>
      </c>
      <c r="L37" s="1672"/>
      <c r="M37" s="1672" t="s">
        <v>48</v>
      </c>
      <c r="N37" s="1672"/>
      <c r="O37" s="1672" t="s">
        <v>49</v>
      </c>
      <c r="P37" s="1672"/>
      <c r="Q37" s="1672" t="s">
        <v>1441</v>
      </c>
      <c r="R37" s="1672"/>
      <c r="S37" s="1672" t="s">
        <v>1065</v>
      </c>
      <c r="T37" s="1672"/>
      <c r="U37" s="1672" t="s">
        <v>1066</v>
      </c>
      <c r="V37" s="1672"/>
      <c r="W37" s="1672" t="s">
        <v>1067</v>
      </c>
      <c r="X37" s="1672"/>
      <c r="Y37" s="1672" t="s">
        <v>125</v>
      </c>
      <c r="Z37" s="1672"/>
      <c r="AA37" s="1672" t="s">
        <v>47</v>
      </c>
      <c r="AB37" s="1679"/>
    </row>
    <row r="38" spans="2:28" ht="15" customHeight="1">
      <c r="B38" s="1676"/>
      <c r="C38" s="1672"/>
      <c r="D38" s="1672"/>
      <c r="E38" s="844" t="s">
        <v>127</v>
      </c>
      <c r="F38" s="844" t="s">
        <v>128</v>
      </c>
      <c r="G38" s="844" t="s">
        <v>127</v>
      </c>
      <c r="H38" s="844" t="s">
        <v>128</v>
      </c>
      <c r="I38" s="844" t="s">
        <v>127</v>
      </c>
      <c r="J38" s="844" t="s">
        <v>128</v>
      </c>
      <c r="K38" s="844" t="s">
        <v>127</v>
      </c>
      <c r="L38" s="844" t="s">
        <v>128</v>
      </c>
      <c r="M38" s="844" t="s">
        <v>127</v>
      </c>
      <c r="N38" s="844" t="s">
        <v>128</v>
      </c>
      <c r="O38" s="844" t="s">
        <v>127</v>
      </c>
      <c r="P38" s="844" t="s">
        <v>128</v>
      </c>
      <c r="Q38" s="844" t="s">
        <v>127</v>
      </c>
      <c r="R38" s="844" t="s">
        <v>128</v>
      </c>
      <c r="S38" s="844" t="s">
        <v>127</v>
      </c>
      <c r="T38" s="844" t="s">
        <v>128</v>
      </c>
      <c r="U38" s="844" t="s">
        <v>127</v>
      </c>
      <c r="V38" s="844" t="s">
        <v>128</v>
      </c>
      <c r="W38" s="844" t="s">
        <v>127</v>
      </c>
      <c r="X38" s="844" t="s">
        <v>128</v>
      </c>
      <c r="Y38" s="844" t="s">
        <v>127</v>
      </c>
      <c r="Z38" s="844" t="s">
        <v>128</v>
      </c>
      <c r="AA38" s="844" t="s">
        <v>127</v>
      </c>
      <c r="AB38" s="847" t="s">
        <v>128</v>
      </c>
    </row>
    <row r="39" spans="2:28" ht="15" customHeight="1">
      <c r="B39" s="862" t="s">
        <v>249</v>
      </c>
      <c r="C39" s="62">
        <v>51</v>
      </c>
      <c r="D39" s="63">
        <v>0.45132743362831851</v>
      </c>
      <c r="E39" s="62">
        <v>16</v>
      </c>
      <c r="F39" s="63">
        <v>0.8</v>
      </c>
      <c r="G39" s="62">
        <v>0</v>
      </c>
      <c r="H39" s="63">
        <v>0</v>
      </c>
      <c r="I39" s="62">
        <v>35</v>
      </c>
      <c r="J39" s="63">
        <v>0.58333333333333337</v>
      </c>
      <c r="K39" s="62">
        <v>0</v>
      </c>
      <c r="L39" s="63">
        <v>0</v>
      </c>
      <c r="M39" s="62">
        <v>7</v>
      </c>
      <c r="N39" s="63">
        <v>0.35</v>
      </c>
      <c r="O39" s="62">
        <v>18</v>
      </c>
      <c r="P39" s="63">
        <v>0.42857142857142855</v>
      </c>
      <c r="Q39" s="62">
        <v>26</v>
      </c>
      <c r="R39" s="63">
        <v>0.50980392156862742</v>
      </c>
      <c r="S39" s="62">
        <v>22</v>
      </c>
      <c r="T39" s="63">
        <v>0.41509433962264153</v>
      </c>
      <c r="U39" s="62">
        <v>15</v>
      </c>
      <c r="V39" s="63">
        <v>0.57692307692307687</v>
      </c>
      <c r="W39" s="62">
        <v>5</v>
      </c>
      <c r="X39" s="63">
        <v>0.33333333333333326</v>
      </c>
      <c r="Y39" s="62">
        <v>6</v>
      </c>
      <c r="Z39" s="63">
        <v>0.46153846153846151</v>
      </c>
      <c r="AA39" s="62">
        <v>3</v>
      </c>
      <c r="AB39" s="64">
        <v>0.5</v>
      </c>
    </row>
    <row r="40" spans="2:28" ht="15" customHeight="1">
      <c r="B40" s="863" t="s">
        <v>250</v>
      </c>
      <c r="C40" s="66">
        <v>26</v>
      </c>
      <c r="D40" s="67">
        <v>0.23008849557522124</v>
      </c>
      <c r="E40" s="66">
        <v>4</v>
      </c>
      <c r="F40" s="67">
        <v>0.2</v>
      </c>
      <c r="G40" s="66">
        <v>4</v>
      </c>
      <c r="H40" s="67">
        <v>0.21052631578947367</v>
      </c>
      <c r="I40" s="66">
        <v>18</v>
      </c>
      <c r="J40" s="67">
        <v>0.3</v>
      </c>
      <c r="K40" s="66">
        <v>0</v>
      </c>
      <c r="L40" s="67">
        <v>0</v>
      </c>
      <c r="M40" s="66">
        <v>3</v>
      </c>
      <c r="N40" s="67">
        <v>0.15</v>
      </c>
      <c r="O40" s="66">
        <v>9</v>
      </c>
      <c r="P40" s="67">
        <v>0.21428571428571427</v>
      </c>
      <c r="Q40" s="66">
        <v>14</v>
      </c>
      <c r="R40" s="67">
        <v>0.27450980392156865</v>
      </c>
      <c r="S40" s="66">
        <v>12</v>
      </c>
      <c r="T40" s="67">
        <v>0.22641509433962267</v>
      </c>
      <c r="U40" s="66">
        <v>5</v>
      </c>
      <c r="V40" s="67">
        <v>0.19230769230769235</v>
      </c>
      <c r="W40" s="66">
        <v>3</v>
      </c>
      <c r="X40" s="67">
        <v>0.2</v>
      </c>
      <c r="Y40" s="66">
        <v>4</v>
      </c>
      <c r="Z40" s="67">
        <v>0.30769230769230771</v>
      </c>
      <c r="AA40" s="66">
        <v>2</v>
      </c>
      <c r="AB40" s="68">
        <v>0.33333333333333326</v>
      </c>
    </row>
    <row r="41" spans="2:28" ht="15" customHeight="1">
      <c r="B41" s="863" t="s">
        <v>251</v>
      </c>
      <c r="C41" s="66">
        <v>1</v>
      </c>
      <c r="D41" s="67">
        <v>8.8495575221238937E-3</v>
      </c>
      <c r="E41" s="66">
        <v>0</v>
      </c>
      <c r="F41" s="67">
        <v>0</v>
      </c>
      <c r="G41" s="66">
        <v>0</v>
      </c>
      <c r="H41" s="67">
        <v>0</v>
      </c>
      <c r="I41" s="66">
        <v>1</v>
      </c>
      <c r="J41" s="67">
        <v>1.6666666666666666E-2</v>
      </c>
      <c r="K41" s="66">
        <v>0</v>
      </c>
      <c r="L41" s="67">
        <v>0</v>
      </c>
      <c r="M41" s="66">
        <v>1</v>
      </c>
      <c r="N41" s="67">
        <v>0.05</v>
      </c>
      <c r="O41" s="66">
        <v>0</v>
      </c>
      <c r="P41" s="67">
        <v>0</v>
      </c>
      <c r="Q41" s="66">
        <v>0</v>
      </c>
      <c r="R41" s="67">
        <v>0</v>
      </c>
      <c r="S41" s="66">
        <v>1</v>
      </c>
      <c r="T41" s="67">
        <v>1.8867924528301886E-2</v>
      </c>
      <c r="U41" s="66">
        <v>0</v>
      </c>
      <c r="V41" s="67">
        <v>0</v>
      </c>
      <c r="W41" s="66">
        <v>0</v>
      </c>
      <c r="X41" s="67">
        <v>0</v>
      </c>
      <c r="Y41" s="66">
        <v>0</v>
      </c>
      <c r="Z41" s="67">
        <v>0</v>
      </c>
      <c r="AA41" s="66">
        <v>0</v>
      </c>
      <c r="AB41" s="68">
        <v>0</v>
      </c>
    </row>
    <row r="42" spans="2:28" ht="15" customHeight="1">
      <c r="B42" s="863" t="s">
        <v>231</v>
      </c>
      <c r="C42" s="66">
        <v>4</v>
      </c>
      <c r="D42" s="67">
        <v>3.5398230088495575E-2</v>
      </c>
      <c r="E42" s="66">
        <v>0</v>
      </c>
      <c r="F42" s="67">
        <v>0</v>
      </c>
      <c r="G42" s="66">
        <v>1</v>
      </c>
      <c r="H42" s="67">
        <v>5.2631578947368418E-2</v>
      </c>
      <c r="I42" s="66">
        <v>3</v>
      </c>
      <c r="J42" s="67">
        <v>0.05</v>
      </c>
      <c r="K42" s="66">
        <v>0</v>
      </c>
      <c r="L42" s="67">
        <v>0</v>
      </c>
      <c r="M42" s="66">
        <v>1</v>
      </c>
      <c r="N42" s="67">
        <v>0.05</v>
      </c>
      <c r="O42" s="66">
        <v>2</v>
      </c>
      <c r="P42" s="67">
        <v>4.7619047619047616E-2</v>
      </c>
      <c r="Q42" s="66">
        <v>1</v>
      </c>
      <c r="R42" s="67">
        <v>1.9607843137254902E-2</v>
      </c>
      <c r="S42" s="66">
        <v>2</v>
      </c>
      <c r="T42" s="67">
        <v>3.7735849056603772E-2</v>
      </c>
      <c r="U42" s="66">
        <v>1</v>
      </c>
      <c r="V42" s="67">
        <v>3.8461538461538464E-2</v>
      </c>
      <c r="W42" s="66">
        <v>0</v>
      </c>
      <c r="X42" s="67">
        <v>0</v>
      </c>
      <c r="Y42" s="66">
        <v>0</v>
      </c>
      <c r="Z42" s="67">
        <v>0</v>
      </c>
      <c r="AA42" s="66">
        <v>1</v>
      </c>
      <c r="AB42" s="68">
        <v>0.16666666666666663</v>
      </c>
    </row>
    <row r="43" spans="2:28" ht="15" customHeight="1">
      <c r="B43" s="863" t="s">
        <v>252</v>
      </c>
      <c r="C43" s="66">
        <v>31</v>
      </c>
      <c r="D43" s="67">
        <v>0.27433628318584069</v>
      </c>
      <c r="E43" s="66">
        <v>0</v>
      </c>
      <c r="F43" s="67">
        <v>0</v>
      </c>
      <c r="G43" s="66">
        <v>14</v>
      </c>
      <c r="H43" s="67">
        <v>0.73684210526315785</v>
      </c>
      <c r="I43" s="66">
        <v>3</v>
      </c>
      <c r="J43" s="67">
        <v>0.05</v>
      </c>
      <c r="K43" s="66">
        <v>14</v>
      </c>
      <c r="L43" s="67">
        <v>1</v>
      </c>
      <c r="M43" s="66">
        <v>8</v>
      </c>
      <c r="N43" s="67">
        <v>0.4</v>
      </c>
      <c r="O43" s="66">
        <v>13</v>
      </c>
      <c r="P43" s="67">
        <v>0.30952380952380953</v>
      </c>
      <c r="Q43" s="66">
        <v>10</v>
      </c>
      <c r="R43" s="67">
        <v>0.19607843137254904</v>
      </c>
      <c r="S43" s="66">
        <v>16</v>
      </c>
      <c r="T43" s="67">
        <v>0.30188679245283018</v>
      </c>
      <c r="U43" s="66">
        <v>5</v>
      </c>
      <c r="V43" s="67">
        <v>0.19230769230769235</v>
      </c>
      <c r="W43" s="66">
        <v>7</v>
      </c>
      <c r="X43" s="67">
        <v>0.46666666666666662</v>
      </c>
      <c r="Y43" s="66">
        <v>3</v>
      </c>
      <c r="Z43" s="67">
        <v>0.23076923076923075</v>
      </c>
      <c r="AA43" s="66">
        <v>0</v>
      </c>
      <c r="AB43" s="68">
        <v>0</v>
      </c>
    </row>
    <row r="44" spans="2:28" ht="15" customHeight="1" thickBot="1">
      <c r="B44" s="864" t="s">
        <v>1269</v>
      </c>
      <c r="C44" s="70">
        <v>113</v>
      </c>
      <c r="D44" s="71">
        <v>1</v>
      </c>
      <c r="E44" s="70">
        <v>20</v>
      </c>
      <c r="F44" s="71">
        <v>1</v>
      </c>
      <c r="G44" s="70">
        <v>19</v>
      </c>
      <c r="H44" s="71">
        <v>1</v>
      </c>
      <c r="I44" s="70">
        <v>60</v>
      </c>
      <c r="J44" s="71">
        <v>1</v>
      </c>
      <c r="K44" s="70">
        <v>14</v>
      </c>
      <c r="L44" s="71">
        <v>1</v>
      </c>
      <c r="M44" s="70">
        <v>20</v>
      </c>
      <c r="N44" s="71">
        <v>1</v>
      </c>
      <c r="O44" s="70">
        <v>42</v>
      </c>
      <c r="P44" s="71">
        <v>1</v>
      </c>
      <c r="Q44" s="70">
        <v>51</v>
      </c>
      <c r="R44" s="71">
        <v>1</v>
      </c>
      <c r="S44" s="70">
        <v>53</v>
      </c>
      <c r="T44" s="71">
        <v>1</v>
      </c>
      <c r="U44" s="70">
        <v>26</v>
      </c>
      <c r="V44" s="71">
        <v>1</v>
      </c>
      <c r="W44" s="70">
        <v>15</v>
      </c>
      <c r="X44" s="71">
        <v>1</v>
      </c>
      <c r="Y44" s="70">
        <v>13</v>
      </c>
      <c r="Z44" s="71">
        <v>1</v>
      </c>
      <c r="AA44" s="70">
        <v>6</v>
      </c>
      <c r="AB44" s="72">
        <v>1</v>
      </c>
    </row>
    <row r="45" spans="2:28" ht="12.95" customHeight="1" thickTop="1">
      <c r="B45" s="1671" t="s">
        <v>1457</v>
      </c>
      <c r="C45" s="1671"/>
      <c r="D45" s="1671"/>
      <c r="E45" s="1671"/>
      <c r="F45" s="1671"/>
      <c r="G45" s="1671"/>
      <c r="H45" s="1671"/>
      <c r="I45" s="1671"/>
      <c r="J45" s="1671"/>
      <c r="K45" s="1671"/>
      <c r="L45" s="1671"/>
      <c r="M45" s="1671"/>
      <c r="N45" s="1671"/>
      <c r="O45" s="1671"/>
      <c r="P45" s="1671"/>
      <c r="Q45" s="1671"/>
      <c r="R45" s="1671"/>
      <c r="S45" s="1671"/>
      <c r="T45" s="1671"/>
      <c r="U45" s="1671"/>
      <c r="V45" s="1671"/>
      <c r="W45" s="1671"/>
      <c r="X45" s="1671"/>
      <c r="Y45" s="1671"/>
      <c r="Z45" s="1671"/>
      <c r="AA45" s="1671"/>
      <c r="AB45" s="1671"/>
    </row>
    <row r="46" spans="2:28">
      <c r="B46" s="1079" t="s">
        <v>615</v>
      </c>
    </row>
    <row r="47" spans="2:28" ht="60.95" customHeight="1" thickBot="1">
      <c r="B47" s="1814" t="s">
        <v>1053</v>
      </c>
      <c r="C47" s="1814"/>
      <c r="D47" s="1814"/>
      <c r="E47" s="1814"/>
      <c r="F47" s="1814"/>
      <c r="G47" s="1814"/>
      <c r="H47" s="1814"/>
      <c r="I47" s="1814"/>
      <c r="J47" s="1814"/>
      <c r="K47" s="1814"/>
      <c r="L47" s="1814"/>
      <c r="M47" s="1814"/>
      <c r="N47" s="1814"/>
      <c r="O47" s="1814"/>
      <c r="P47" s="1814"/>
      <c r="Q47" s="1814"/>
      <c r="R47" s="1814"/>
      <c r="S47" s="1814"/>
      <c r="T47" s="1814"/>
      <c r="U47" s="1814"/>
      <c r="V47" s="1814"/>
      <c r="W47" s="1814"/>
      <c r="X47" s="1814"/>
      <c r="Y47" s="1814"/>
      <c r="Z47" s="1814"/>
      <c r="AA47" s="1814"/>
      <c r="AB47" s="1814"/>
    </row>
    <row r="48" spans="2:28" ht="15" customHeight="1" thickTop="1">
      <c r="B48" s="1674"/>
      <c r="C48" s="1677" t="s">
        <v>44</v>
      </c>
      <c r="D48" s="1677"/>
      <c r="E48" s="1677" t="s">
        <v>123</v>
      </c>
      <c r="F48" s="1677"/>
      <c r="G48" s="1677"/>
      <c r="H48" s="1677"/>
      <c r="I48" s="1677"/>
      <c r="J48" s="1677"/>
      <c r="K48" s="1677"/>
      <c r="L48" s="1677"/>
      <c r="M48" s="1677" t="s">
        <v>124</v>
      </c>
      <c r="N48" s="1677"/>
      <c r="O48" s="1677"/>
      <c r="P48" s="1677"/>
      <c r="Q48" s="1677"/>
      <c r="R48" s="1677"/>
      <c r="S48" s="1677" t="s">
        <v>45</v>
      </c>
      <c r="T48" s="1677"/>
      <c r="U48" s="1677"/>
      <c r="V48" s="1677"/>
      <c r="W48" s="1677"/>
      <c r="X48" s="1677"/>
      <c r="Y48" s="1677"/>
      <c r="Z48" s="1677"/>
      <c r="AA48" s="1677"/>
      <c r="AB48" s="1678"/>
    </row>
    <row r="49" spans="2:28" ht="41.25" customHeight="1">
      <c r="B49" s="1675"/>
      <c r="C49" s="1672" t="s">
        <v>127</v>
      </c>
      <c r="D49" s="1672" t="s">
        <v>128</v>
      </c>
      <c r="E49" s="1672" t="s">
        <v>46</v>
      </c>
      <c r="F49" s="1672"/>
      <c r="G49" s="1672" t="s">
        <v>1078</v>
      </c>
      <c r="H49" s="1672"/>
      <c r="I49" s="1672" t="s">
        <v>1077</v>
      </c>
      <c r="J49" s="1672"/>
      <c r="K49" s="1672" t="s">
        <v>1098</v>
      </c>
      <c r="L49" s="1672"/>
      <c r="M49" s="1672" t="s">
        <v>48</v>
      </c>
      <c r="N49" s="1672"/>
      <c r="O49" s="1672" t="s">
        <v>49</v>
      </c>
      <c r="P49" s="1672"/>
      <c r="Q49" s="1672" t="s">
        <v>1441</v>
      </c>
      <c r="R49" s="1672"/>
      <c r="S49" s="1672" t="s">
        <v>1065</v>
      </c>
      <c r="T49" s="1672"/>
      <c r="U49" s="1672" t="s">
        <v>1066</v>
      </c>
      <c r="V49" s="1672"/>
      <c r="W49" s="1672" t="s">
        <v>1067</v>
      </c>
      <c r="X49" s="1672"/>
      <c r="Y49" s="1672" t="s">
        <v>125</v>
      </c>
      <c r="Z49" s="1672"/>
      <c r="AA49" s="1672" t="s">
        <v>47</v>
      </c>
      <c r="AB49" s="1679"/>
    </row>
    <row r="50" spans="2:28" ht="15" customHeight="1">
      <c r="B50" s="1676"/>
      <c r="C50" s="1672"/>
      <c r="D50" s="1672"/>
      <c r="E50" s="844" t="s">
        <v>127</v>
      </c>
      <c r="F50" s="844" t="s">
        <v>128</v>
      </c>
      <c r="G50" s="844" t="s">
        <v>127</v>
      </c>
      <c r="H50" s="844" t="s">
        <v>128</v>
      </c>
      <c r="I50" s="844" t="s">
        <v>127</v>
      </c>
      <c r="J50" s="844" t="s">
        <v>128</v>
      </c>
      <c r="K50" s="844" t="s">
        <v>127</v>
      </c>
      <c r="L50" s="844" t="s">
        <v>128</v>
      </c>
      <c r="M50" s="844" t="s">
        <v>127</v>
      </c>
      <c r="N50" s="844" t="s">
        <v>128</v>
      </c>
      <c r="O50" s="844" t="s">
        <v>127</v>
      </c>
      <c r="P50" s="844" t="s">
        <v>128</v>
      </c>
      <c r="Q50" s="844" t="s">
        <v>127</v>
      </c>
      <c r="R50" s="844" t="s">
        <v>128</v>
      </c>
      <c r="S50" s="844" t="s">
        <v>127</v>
      </c>
      <c r="T50" s="844" t="s">
        <v>128</v>
      </c>
      <c r="U50" s="844" t="s">
        <v>127</v>
      </c>
      <c r="V50" s="844" t="s">
        <v>128</v>
      </c>
      <c r="W50" s="844" t="s">
        <v>127</v>
      </c>
      <c r="X50" s="844" t="s">
        <v>128</v>
      </c>
      <c r="Y50" s="844" t="s">
        <v>127</v>
      </c>
      <c r="Z50" s="844" t="s">
        <v>128</v>
      </c>
      <c r="AA50" s="844" t="s">
        <v>127</v>
      </c>
      <c r="AB50" s="847" t="s">
        <v>128</v>
      </c>
    </row>
    <row r="51" spans="2:28" ht="15" customHeight="1">
      <c r="B51" s="862" t="s">
        <v>249</v>
      </c>
      <c r="C51" s="62">
        <v>42</v>
      </c>
      <c r="D51" s="63">
        <v>0.37168141592920356</v>
      </c>
      <c r="E51" s="62">
        <v>14</v>
      </c>
      <c r="F51" s="63">
        <v>0.7</v>
      </c>
      <c r="G51" s="62">
        <v>0</v>
      </c>
      <c r="H51" s="63">
        <v>0</v>
      </c>
      <c r="I51" s="62">
        <v>28</v>
      </c>
      <c r="J51" s="63">
        <v>0.46666666666666662</v>
      </c>
      <c r="K51" s="62">
        <v>0</v>
      </c>
      <c r="L51" s="63">
        <v>0</v>
      </c>
      <c r="M51" s="62">
        <v>6</v>
      </c>
      <c r="N51" s="63">
        <v>0.3</v>
      </c>
      <c r="O51" s="62">
        <v>16</v>
      </c>
      <c r="P51" s="63">
        <v>0.38095238095238093</v>
      </c>
      <c r="Q51" s="62">
        <v>20</v>
      </c>
      <c r="R51" s="63">
        <v>0.39215686274509809</v>
      </c>
      <c r="S51" s="62">
        <v>19</v>
      </c>
      <c r="T51" s="63">
        <v>0.35849056603773582</v>
      </c>
      <c r="U51" s="62">
        <v>11</v>
      </c>
      <c r="V51" s="63">
        <v>0.42307692307692307</v>
      </c>
      <c r="W51" s="62">
        <v>2</v>
      </c>
      <c r="X51" s="63">
        <v>0.13333333333333333</v>
      </c>
      <c r="Y51" s="62">
        <v>5</v>
      </c>
      <c r="Z51" s="63">
        <v>0.38461538461538469</v>
      </c>
      <c r="AA51" s="62">
        <v>5</v>
      </c>
      <c r="AB51" s="64">
        <v>0.83333333333333348</v>
      </c>
    </row>
    <row r="52" spans="2:28" ht="15" customHeight="1">
      <c r="B52" s="863" t="s">
        <v>250</v>
      </c>
      <c r="C52" s="66">
        <v>34</v>
      </c>
      <c r="D52" s="67">
        <v>0.30088495575221241</v>
      </c>
      <c r="E52" s="66">
        <v>4</v>
      </c>
      <c r="F52" s="67">
        <v>0.2</v>
      </c>
      <c r="G52" s="66">
        <v>4</v>
      </c>
      <c r="H52" s="67">
        <v>0.21052631578947367</v>
      </c>
      <c r="I52" s="66">
        <v>26</v>
      </c>
      <c r="J52" s="67">
        <v>0.43333333333333335</v>
      </c>
      <c r="K52" s="66">
        <v>0</v>
      </c>
      <c r="L52" s="67">
        <v>0</v>
      </c>
      <c r="M52" s="66">
        <v>4</v>
      </c>
      <c r="N52" s="67">
        <v>0.2</v>
      </c>
      <c r="O52" s="66">
        <v>10</v>
      </c>
      <c r="P52" s="67">
        <v>0.23809523809523805</v>
      </c>
      <c r="Q52" s="66">
        <v>20</v>
      </c>
      <c r="R52" s="67">
        <v>0.39215686274509809</v>
      </c>
      <c r="S52" s="66">
        <v>16</v>
      </c>
      <c r="T52" s="67">
        <v>0.30188679245283018</v>
      </c>
      <c r="U52" s="66">
        <v>8</v>
      </c>
      <c r="V52" s="67">
        <v>0.30769230769230771</v>
      </c>
      <c r="W52" s="66">
        <v>5</v>
      </c>
      <c r="X52" s="67">
        <v>0.33333333333333326</v>
      </c>
      <c r="Y52" s="66">
        <v>4</v>
      </c>
      <c r="Z52" s="67">
        <v>0.30769230769230771</v>
      </c>
      <c r="AA52" s="66">
        <v>1</v>
      </c>
      <c r="AB52" s="68">
        <v>0.16666666666666663</v>
      </c>
    </row>
    <row r="53" spans="2:28" ht="15" customHeight="1">
      <c r="B53" s="863" t="s">
        <v>251</v>
      </c>
      <c r="C53" s="66">
        <v>3</v>
      </c>
      <c r="D53" s="67">
        <v>2.6548672566371681E-2</v>
      </c>
      <c r="E53" s="66">
        <v>2</v>
      </c>
      <c r="F53" s="67">
        <v>0.1</v>
      </c>
      <c r="G53" s="66">
        <v>0</v>
      </c>
      <c r="H53" s="67">
        <v>0</v>
      </c>
      <c r="I53" s="66">
        <v>1</v>
      </c>
      <c r="J53" s="67">
        <v>1.6666666666666666E-2</v>
      </c>
      <c r="K53" s="66">
        <v>0</v>
      </c>
      <c r="L53" s="67">
        <v>0</v>
      </c>
      <c r="M53" s="66">
        <v>1</v>
      </c>
      <c r="N53" s="67">
        <v>0.05</v>
      </c>
      <c r="O53" s="66">
        <v>1</v>
      </c>
      <c r="P53" s="67">
        <v>2.3809523809523808E-2</v>
      </c>
      <c r="Q53" s="66">
        <v>1</v>
      </c>
      <c r="R53" s="67">
        <v>1.9607843137254902E-2</v>
      </c>
      <c r="S53" s="66">
        <v>1</v>
      </c>
      <c r="T53" s="67">
        <v>1.8867924528301886E-2</v>
      </c>
      <c r="U53" s="66">
        <v>1</v>
      </c>
      <c r="V53" s="67">
        <v>3.8461538461538464E-2</v>
      </c>
      <c r="W53" s="66">
        <v>0</v>
      </c>
      <c r="X53" s="67">
        <v>0</v>
      </c>
      <c r="Y53" s="66">
        <v>1</v>
      </c>
      <c r="Z53" s="67">
        <v>7.6923076923076927E-2</v>
      </c>
      <c r="AA53" s="66">
        <v>0</v>
      </c>
      <c r="AB53" s="68">
        <v>0</v>
      </c>
    </row>
    <row r="54" spans="2:28" ht="15" customHeight="1">
      <c r="B54" s="863" t="s">
        <v>231</v>
      </c>
      <c r="C54" s="66">
        <v>3</v>
      </c>
      <c r="D54" s="67">
        <v>2.6548672566371681E-2</v>
      </c>
      <c r="E54" s="66">
        <v>0</v>
      </c>
      <c r="F54" s="67">
        <v>0</v>
      </c>
      <c r="G54" s="66">
        <v>1</v>
      </c>
      <c r="H54" s="67">
        <v>5.2631578947368418E-2</v>
      </c>
      <c r="I54" s="66">
        <v>2</v>
      </c>
      <c r="J54" s="67">
        <v>3.3333333333333333E-2</v>
      </c>
      <c r="K54" s="66">
        <v>0</v>
      </c>
      <c r="L54" s="67">
        <v>0</v>
      </c>
      <c r="M54" s="66">
        <v>1</v>
      </c>
      <c r="N54" s="67">
        <v>0.05</v>
      </c>
      <c r="O54" s="66">
        <v>2</v>
      </c>
      <c r="P54" s="67">
        <v>4.7619047619047616E-2</v>
      </c>
      <c r="Q54" s="66">
        <v>0</v>
      </c>
      <c r="R54" s="67">
        <v>0</v>
      </c>
      <c r="S54" s="66">
        <v>1</v>
      </c>
      <c r="T54" s="67">
        <v>1.8867924528301886E-2</v>
      </c>
      <c r="U54" s="66">
        <v>1</v>
      </c>
      <c r="V54" s="67">
        <v>3.8461538461538464E-2</v>
      </c>
      <c r="W54" s="66">
        <v>1</v>
      </c>
      <c r="X54" s="67">
        <v>6.6666666666666666E-2</v>
      </c>
      <c r="Y54" s="66">
        <v>0</v>
      </c>
      <c r="Z54" s="67">
        <v>0</v>
      </c>
      <c r="AA54" s="66">
        <v>0</v>
      </c>
      <c r="AB54" s="68">
        <v>0</v>
      </c>
    </row>
    <row r="55" spans="2:28" ht="15" customHeight="1">
      <c r="B55" s="863" t="s">
        <v>252</v>
      </c>
      <c r="C55" s="66">
        <v>31</v>
      </c>
      <c r="D55" s="67">
        <v>0.27433628318584069</v>
      </c>
      <c r="E55" s="66">
        <v>0</v>
      </c>
      <c r="F55" s="67">
        <v>0</v>
      </c>
      <c r="G55" s="66">
        <v>14</v>
      </c>
      <c r="H55" s="67">
        <v>0.73684210526315785</v>
      </c>
      <c r="I55" s="66">
        <v>3</v>
      </c>
      <c r="J55" s="67">
        <v>0.05</v>
      </c>
      <c r="K55" s="66">
        <v>14</v>
      </c>
      <c r="L55" s="67">
        <v>1</v>
      </c>
      <c r="M55" s="66">
        <v>8</v>
      </c>
      <c r="N55" s="67">
        <v>0.4</v>
      </c>
      <c r="O55" s="66">
        <v>13</v>
      </c>
      <c r="P55" s="67">
        <v>0.30952380952380953</v>
      </c>
      <c r="Q55" s="66">
        <v>10</v>
      </c>
      <c r="R55" s="67">
        <v>0.19607843137254904</v>
      </c>
      <c r="S55" s="66">
        <v>16</v>
      </c>
      <c r="T55" s="67">
        <v>0.30188679245283018</v>
      </c>
      <c r="U55" s="66">
        <v>5</v>
      </c>
      <c r="V55" s="67">
        <v>0.19230769230769235</v>
      </c>
      <c r="W55" s="66">
        <v>7</v>
      </c>
      <c r="X55" s="67">
        <v>0.46666666666666662</v>
      </c>
      <c r="Y55" s="66">
        <v>3</v>
      </c>
      <c r="Z55" s="67">
        <v>0.23076923076923075</v>
      </c>
      <c r="AA55" s="66">
        <v>0</v>
      </c>
      <c r="AB55" s="68">
        <v>0</v>
      </c>
    </row>
    <row r="56" spans="2:28" ht="15" customHeight="1" thickBot="1">
      <c r="B56" s="864" t="s">
        <v>1269</v>
      </c>
      <c r="C56" s="70">
        <v>113</v>
      </c>
      <c r="D56" s="71">
        <v>1</v>
      </c>
      <c r="E56" s="70">
        <v>20</v>
      </c>
      <c r="F56" s="71">
        <v>1</v>
      </c>
      <c r="G56" s="70">
        <v>19</v>
      </c>
      <c r="H56" s="71">
        <v>1</v>
      </c>
      <c r="I56" s="70">
        <v>60</v>
      </c>
      <c r="J56" s="71">
        <v>1</v>
      </c>
      <c r="K56" s="70">
        <v>14</v>
      </c>
      <c r="L56" s="71">
        <v>1</v>
      </c>
      <c r="M56" s="70">
        <v>20</v>
      </c>
      <c r="N56" s="71">
        <v>1</v>
      </c>
      <c r="O56" s="70">
        <v>42</v>
      </c>
      <c r="P56" s="71">
        <v>1</v>
      </c>
      <c r="Q56" s="70">
        <v>51</v>
      </c>
      <c r="R56" s="71">
        <v>1</v>
      </c>
      <c r="S56" s="70">
        <v>53</v>
      </c>
      <c r="T56" s="71">
        <v>1</v>
      </c>
      <c r="U56" s="70">
        <v>26</v>
      </c>
      <c r="V56" s="71">
        <v>1</v>
      </c>
      <c r="W56" s="70">
        <v>15</v>
      </c>
      <c r="X56" s="71">
        <v>1</v>
      </c>
      <c r="Y56" s="70">
        <v>13</v>
      </c>
      <c r="Z56" s="71">
        <v>1</v>
      </c>
      <c r="AA56" s="70">
        <v>6</v>
      </c>
      <c r="AB56" s="72">
        <v>1</v>
      </c>
    </row>
    <row r="57" spans="2:28" ht="12.95" customHeight="1" thickTop="1">
      <c r="B57" s="1671" t="s">
        <v>1457</v>
      </c>
      <c r="C57" s="1671"/>
      <c r="D57" s="1671"/>
      <c r="E57" s="1671"/>
      <c r="F57" s="1671"/>
      <c r="G57" s="1671"/>
      <c r="H57" s="1671"/>
      <c r="I57" s="1671"/>
      <c r="J57" s="1671"/>
      <c r="K57" s="1671"/>
      <c r="L57" s="1671"/>
      <c r="M57" s="1671"/>
      <c r="N57" s="1671"/>
      <c r="O57" s="1671"/>
      <c r="P57" s="1671"/>
      <c r="Q57" s="1671"/>
      <c r="R57" s="1671"/>
      <c r="S57" s="1671"/>
      <c r="T57" s="1671"/>
      <c r="U57" s="1671"/>
      <c r="V57" s="1671"/>
      <c r="W57" s="1671"/>
      <c r="X57" s="1671"/>
      <c r="Y57" s="1671"/>
      <c r="Z57" s="1671"/>
      <c r="AA57" s="1671"/>
      <c r="AB57" s="1671"/>
    </row>
    <row r="58" spans="2:28">
      <c r="B58" s="1079" t="s">
        <v>615</v>
      </c>
    </row>
    <row r="59" spans="2:28" ht="60.95" customHeight="1" thickBot="1">
      <c r="B59" s="1814" t="s">
        <v>1054</v>
      </c>
      <c r="C59" s="1814"/>
      <c r="D59" s="1814"/>
      <c r="E59" s="1814"/>
      <c r="F59" s="1814"/>
      <c r="G59" s="1814"/>
      <c r="H59" s="1814"/>
      <c r="I59" s="1814"/>
      <c r="J59" s="1814"/>
      <c r="K59" s="1814"/>
      <c r="L59" s="1814"/>
      <c r="M59" s="1814"/>
      <c r="N59" s="1814"/>
      <c r="O59" s="1814"/>
      <c r="P59" s="1814"/>
      <c r="Q59" s="1814"/>
      <c r="R59" s="1814"/>
      <c r="S59" s="1814"/>
      <c r="T59" s="1814"/>
      <c r="U59" s="1814"/>
      <c r="V59" s="1814"/>
      <c r="W59" s="1814"/>
      <c r="X59" s="1814"/>
      <c r="Y59" s="1814"/>
      <c r="Z59" s="1814"/>
      <c r="AA59" s="1814"/>
      <c r="AB59" s="1814"/>
    </row>
    <row r="60" spans="2:28" ht="15" customHeight="1" thickTop="1">
      <c r="B60" s="1674"/>
      <c r="C60" s="1677" t="s">
        <v>44</v>
      </c>
      <c r="D60" s="1677"/>
      <c r="E60" s="1677" t="s">
        <v>123</v>
      </c>
      <c r="F60" s="1677"/>
      <c r="G60" s="1677"/>
      <c r="H60" s="1677"/>
      <c r="I60" s="1677"/>
      <c r="J60" s="1677"/>
      <c r="K60" s="1677"/>
      <c r="L60" s="1677"/>
      <c r="M60" s="1677" t="s">
        <v>124</v>
      </c>
      <c r="N60" s="1677"/>
      <c r="O60" s="1677"/>
      <c r="P60" s="1677"/>
      <c r="Q60" s="1677"/>
      <c r="R60" s="1677"/>
      <c r="S60" s="1677" t="s">
        <v>45</v>
      </c>
      <c r="T60" s="1677"/>
      <c r="U60" s="1677"/>
      <c r="V60" s="1677"/>
      <c r="W60" s="1677"/>
      <c r="X60" s="1677"/>
      <c r="Y60" s="1677"/>
      <c r="Z60" s="1677"/>
      <c r="AA60" s="1677"/>
      <c r="AB60" s="1678"/>
    </row>
    <row r="61" spans="2:28" ht="41.25" customHeight="1">
      <c r="B61" s="1675"/>
      <c r="C61" s="1672" t="s">
        <v>127</v>
      </c>
      <c r="D61" s="1672" t="s">
        <v>128</v>
      </c>
      <c r="E61" s="1672" t="s">
        <v>46</v>
      </c>
      <c r="F61" s="1672"/>
      <c r="G61" s="1672" t="s">
        <v>1078</v>
      </c>
      <c r="H61" s="1672"/>
      <c r="I61" s="1672" t="s">
        <v>1077</v>
      </c>
      <c r="J61" s="1672"/>
      <c r="K61" s="1672" t="s">
        <v>1098</v>
      </c>
      <c r="L61" s="1672"/>
      <c r="M61" s="1672" t="s">
        <v>48</v>
      </c>
      <c r="N61" s="1672"/>
      <c r="O61" s="1672" t="s">
        <v>49</v>
      </c>
      <c r="P61" s="1672"/>
      <c r="Q61" s="1672" t="s">
        <v>1441</v>
      </c>
      <c r="R61" s="1672"/>
      <c r="S61" s="1672" t="s">
        <v>1065</v>
      </c>
      <c r="T61" s="1672"/>
      <c r="U61" s="1672" t="s">
        <v>1066</v>
      </c>
      <c r="V61" s="1672"/>
      <c r="W61" s="1672" t="s">
        <v>1067</v>
      </c>
      <c r="X61" s="1672"/>
      <c r="Y61" s="1672" t="s">
        <v>125</v>
      </c>
      <c r="Z61" s="1672"/>
      <c r="AA61" s="1672" t="s">
        <v>47</v>
      </c>
      <c r="AB61" s="1679"/>
    </row>
    <row r="62" spans="2:28" ht="15" customHeight="1">
      <c r="B62" s="1676"/>
      <c r="C62" s="1672"/>
      <c r="D62" s="1672"/>
      <c r="E62" s="844" t="s">
        <v>127</v>
      </c>
      <c r="F62" s="844" t="s">
        <v>128</v>
      </c>
      <c r="G62" s="844" t="s">
        <v>127</v>
      </c>
      <c r="H62" s="844" t="s">
        <v>128</v>
      </c>
      <c r="I62" s="844" t="s">
        <v>127</v>
      </c>
      <c r="J62" s="844" t="s">
        <v>128</v>
      </c>
      <c r="K62" s="844" t="s">
        <v>127</v>
      </c>
      <c r="L62" s="844" t="s">
        <v>128</v>
      </c>
      <c r="M62" s="844" t="s">
        <v>127</v>
      </c>
      <c r="N62" s="844" t="s">
        <v>128</v>
      </c>
      <c r="O62" s="844" t="s">
        <v>127</v>
      </c>
      <c r="P62" s="844" t="s">
        <v>128</v>
      </c>
      <c r="Q62" s="844" t="s">
        <v>127</v>
      </c>
      <c r="R62" s="844" t="s">
        <v>128</v>
      </c>
      <c r="S62" s="844" t="s">
        <v>127</v>
      </c>
      <c r="T62" s="844" t="s">
        <v>128</v>
      </c>
      <c r="U62" s="844" t="s">
        <v>127</v>
      </c>
      <c r="V62" s="844" t="s">
        <v>128</v>
      </c>
      <c r="W62" s="844" t="s">
        <v>127</v>
      </c>
      <c r="X62" s="844" t="s">
        <v>128</v>
      </c>
      <c r="Y62" s="844" t="s">
        <v>127</v>
      </c>
      <c r="Z62" s="844" t="s">
        <v>128</v>
      </c>
      <c r="AA62" s="844" t="s">
        <v>127</v>
      </c>
      <c r="AB62" s="847" t="s">
        <v>128</v>
      </c>
    </row>
    <row r="63" spans="2:28" ht="15" customHeight="1">
      <c r="B63" s="862" t="s">
        <v>249</v>
      </c>
      <c r="C63" s="62">
        <v>52</v>
      </c>
      <c r="D63" s="63">
        <v>0.46017699115044247</v>
      </c>
      <c r="E63" s="62">
        <v>14</v>
      </c>
      <c r="F63" s="63">
        <v>0.7</v>
      </c>
      <c r="G63" s="62">
        <v>1</v>
      </c>
      <c r="H63" s="63">
        <v>5.2631578947368418E-2</v>
      </c>
      <c r="I63" s="62">
        <v>37</v>
      </c>
      <c r="J63" s="63">
        <v>0.6166666666666667</v>
      </c>
      <c r="K63" s="62">
        <v>0</v>
      </c>
      <c r="L63" s="63">
        <v>0</v>
      </c>
      <c r="M63" s="62">
        <v>5</v>
      </c>
      <c r="N63" s="63">
        <v>0.25</v>
      </c>
      <c r="O63" s="62">
        <v>19</v>
      </c>
      <c r="P63" s="63">
        <v>0.45238095238095238</v>
      </c>
      <c r="Q63" s="62">
        <v>28</v>
      </c>
      <c r="R63" s="63">
        <v>0.5490196078431373</v>
      </c>
      <c r="S63" s="62">
        <v>23</v>
      </c>
      <c r="T63" s="63">
        <v>0.43396226415094341</v>
      </c>
      <c r="U63" s="62">
        <v>14</v>
      </c>
      <c r="V63" s="63">
        <v>0.53846153846153844</v>
      </c>
      <c r="W63" s="62">
        <v>5</v>
      </c>
      <c r="X63" s="63">
        <v>0.33333333333333326</v>
      </c>
      <c r="Y63" s="62">
        <v>6</v>
      </c>
      <c r="Z63" s="63">
        <v>0.46153846153846151</v>
      </c>
      <c r="AA63" s="62">
        <v>4</v>
      </c>
      <c r="AB63" s="64">
        <v>0.66666666666666652</v>
      </c>
    </row>
    <row r="64" spans="2:28" ht="15" customHeight="1">
      <c r="B64" s="863" t="s">
        <v>250</v>
      </c>
      <c r="C64" s="66">
        <v>25</v>
      </c>
      <c r="D64" s="67">
        <v>0.22123893805309736</v>
      </c>
      <c r="E64" s="66">
        <v>6</v>
      </c>
      <c r="F64" s="67">
        <v>0.3</v>
      </c>
      <c r="G64" s="66">
        <v>3</v>
      </c>
      <c r="H64" s="67">
        <v>0.15789473684210525</v>
      </c>
      <c r="I64" s="66">
        <v>16</v>
      </c>
      <c r="J64" s="67">
        <v>0.26666666666666666</v>
      </c>
      <c r="K64" s="66">
        <v>0</v>
      </c>
      <c r="L64" s="67">
        <v>0</v>
      </c>
      <c r="M64" s="66">
        <v>6</v>
      </c>
      <c r="N64" s="67">
        <v>0.3</v>
      </c>
      <c r="O64" s="66">
        <v>7</v>
      </c>
      <c r="P64" s="67">
        <v>0.16666666666666663</v>
      </c>
      <c r="Q64" s="66">
        <v>12</v>
      </c>
      <c r="R64" s="67">
        <v>0.23529411764705879</v>
      </c>
      <c r="S64" s="66">
        <v>12</v>
      </c>
      <c r="T64" s="67">
        <v>0.22641509433962267</v>
      </c>
      <c r="U64" s="66">
        <v>5</v>
      </c>
      <c r="V64" s="67">
        <v>0.19230769230769235</v>
      </c>
      <c r="W64" s="66">
        <v>3</v>
      </c>
      <c r="X64" s="67">
        <v>0.2</v>
      </c>
      <c r="Y64" s="66">
        <v>4</v>
      </c>
      <c r="Z64" s="67">
        <v>0.30769230769230771</v>
      </c>
      <c r="AA64" s="66">
        <v>1</v>
      </c>
      <c r="AB64" s="68">
        <v>0.16666666666666663</v>
      </c>
    </row>
    <row r="65" spans="2:28" ht="15" customHeight="1">
      <c r="B65" s="863" t="s">
        <v>251</v>
      </c>
      <c r="C65" s="66">
        <v>2</v>
      </c>
      <c r="D65" s="67">
        <v>1.7699115044247787E-2</v>
      </c>
      <c r="E65" s="66">
        <v>0</v>
      </c>
      <c r="F65" s="67">
        <v>0</v>
      </c>
      <c r="G65" s="66">
        <v>0</v>
      </c>
      <c r="H65" s="67">
        <v>0</v>
      </c>
      <c r="I65" s="66">
        <v>2</v>
      </c>
      <c r="J65" s="67">
        <v>3.3333333333333333E-2</v>
      </c>
      <c r="K65" s="66">
        <v>0</v>
      </c>
      <c r="L65" s="67">
        <v>0</v>
      </c>
      <c r="M65" s="66">
        <v>0</v>
      </c>
      <c r="N65" s="67">
        <v>0</v>
      </c>
      <c r="O65" s="66">
        <v>1</v>
      </c>
      <c r="P65" s="67">
        <v>2.3809523809523808E-2</v>
      </c>
      <c r="Q65" s="66">
        <v>1</v>
      </c>
      <c r="R65" s="67">
        <v>1.9607843137254902E-2</v>
      </c>
      <c r="S65" s="66">
        <v>1</v>
      </c>
      <c r="T65" s="67">
        <v>1.8867924528301886E-2</v>
      </c>
      <c r="U65" s="66">
        <v>1</v>
      </c>
      <c r="V65" s="67">
        <v>3.8461538461538464E-2</v>
      </c>
      <c r="W65" s="66">
        <v>0</v>
      </c>
      <c r="X65" s="67">
        <v>0</v>
      </c>
      <c r="Y65" s="66">
        <v>0</v>
      </c>
      <c r="Z65" s="67">
        <v>0</v>
      </c>
      <c r="AA65" s="66">
        <v>0</v>
      </c>
      <c r="AB65" s="68">
        <v>0</v>
      </c>
    </row>
    <row r="66" spans="2:28" ht="15" customHeight="1">
      <c r="B66" s="863" t="s">
        <v>231</v>
      </c>
      <c r="C66" s="66">
        <v>3</v>
      </c>
      <c r="D66" s="67">
        <v>2.6548672566371681E-2</v>
      </c>
      <c r="E66" s="66">
        <v>0</v>
      </c>
      <c r="F66" s="67">
        <v>0</v>
      </c>
      <c r="G66" s="66">
        <v>1</v>
      </c>
      <c r="H66" s="67">
        <v>5.2631578947368418E-2</v>
      </c>
      <c r="I66" s="66">
        <v>2</v>
      </c>
      <c r="J66" s="67">
        <v>3.3333333333333333E-2</v>
      </c>
      <c r="K66" s="66">
        <v>0</v>
      </c>
      <c r="L66" s="67">
        <v>0</v>
      </c>
      <c r="M66" s="66">
        <v>1</v>
      </c>
      <c r="N66" s="67">
        <v>0.05</v>
      </c>
      <c r="O66" s="66">
        <v>2</v>
      </c>
      <c r="P66" s="67">
        <v>4.7619047619047616E-2</v>
      </c>
      <c r="Q66" s="66">
        <v>0</v>
      </c>
      <c r="R66" s="67">
        <v>0</v>
      </c>
      <c r="S66" s="66">
        <v>1</v>
      </c>
      <c r="T66" s="67">
        <v>1.8867924528301886E-2</v>
      </c>
      <c r="U66" s="66">
        <v>1</v>
      </c>
      <c r="V66" s="67">
        <v>3.8461538461538464E-2</v>
      </c>
      <c r="W66" s="66">
        <v>0</v>
      </c>
      <c r="X66" s="67">
        <v>0</v>
      </c>
      <c r="Y66" s="66">
        <v>0</v>
      </c>
      <c r="Z66" s="67">
        <v>0</v>
      </c>
      <c r="AA66" s="66">
        <v>1</v>
      </c>
      <c r="AB66" s="68">
        <v>0.16666666666666663</v>
      </c>
    </row>
    <row r="67" spans="2:28" ht="15" customHeight="1">
      <c r="B67" s="863" t="s">
        <v>252</v>
      </c>
      <c r="C67" s="66">
        <v>31</v>
      </c>
      <c r="D67" s="67">
        <v>0.27433628318584069</v>
      </c>
      <c r="E67" s="66">
        <v>0</v>
      </c>
      <c r="F67" s="67">
        <v>0</v>
      </c>
      <c r="G67" s="66">
        <v>14</v>
      </c>
      <c r="H67" s="67">
        <v>0.73684210526315785</v>
      </c>
      <c r="I67" s="66">
        <v>3</v>
      </c>
      <c r="J67" s="67">
        <v>0.05</v>
      </c>
      <c r="K67" s="66">
        <v>14</v>
      </c>
      <c r="L67" s="67">
        <v>1</v>
      </c>
      <c r="M67" s="66">
        <v>8</v>
      </c>
      <c r="N67" s="67">
        <v>0.4</v>
      </c>
      <c r="O67" s="66">
        <v>13</v>
      </c>
      <c r="P67" s="67">
        <v>0.30952380952380953</v>
      </c>
      <c r="Q67" s="66">
        <v>10</v>
      </c>
      <c r="R67" s="67">
        <v>0.19607843137254904</v>
      </c>
      <c r="S67" s="66">
        <v>16</v>
      </c>
      <c r="T67" s="67">
        <v>0.30188679245283018</v>
      </c>
      <c r="U67" s="66">
        <v>5</v>
      </c>
      <c r="V67" s="67">
        <v>0.19230769230769235</v>
      </c>
      <c r="W67" s="66">
        <v>7</v>
      </c>
      <c r="X67" s="67">
        <v>0.46666666666666662</v>
      </c>
      <c r="Y67" s="66">
        <v>3</v>
      </c>
      <c r="Z67" s="67">
        <v>0.23076923076923075</v>
      </c>
      <c r="AA67" s="66">
        <v>0</v>
      </c>
      <c r="AB67" s="68">
        <v>0</v>
      </c>
    </row>
    <row r="68" spans="2:28" ht="15" customHeight="1" thickBot="1">
      <c r="B68" s="864" t="s">
        <v>1269</v>
      </c>
      <c r="C68" s="70">
        <v>113</v>
      </c>
      <c r="D68" s="71">
        <v>1</v>
      </c>
      <c r="E68" s="70">
        <v>20</v>
      </c>
      <c r="F68" s="71">
        <v>1</v>
      </c>
      <c r="G68" s="70">
        <v>19</v>
      </c>
      <c r="H68" s="71">
        <v>1</v>
      </c>
      <c r="I68" s="70">
        <v>60</v>
      </c>
      <c r="J68" s="71">
        <v>1</v>
      </c>
      <c r="K68" s="70">
        <v>14</v>
      </c>
      <c r="L68" s="71">
        <v>1</v>
      </c>
      <c r="M68" s="70">
        <v>20</v>
      </c>
      <c r="N68" s="71">
        <v>1</v>
      </c>
      <c r="O68" s="70">
        <v>42</v>
      </c>
      <c r="P68" s="71">
        <v>1</v>
      </c>
      <c r="Q68" s="70">
        <v>51</v>
      </c>
      <c r="R68" s="71">
        <v>1</v>
      </c>
      <c r="S68" s="70">
        <v>53</v>
      </c>
      <c r="T68" s="71">
        <v>1</v>
      </c>
      <c r="U68" s="70">
        <v>26</v>
      </c>
      <c r="V68" s="71">
        <v>1</v>
      </c>
      <c r="W68" s="70">
        <v>15</v>
      </c>
      <c r="X68" s="71">
        <v>1</v>
      </c>
      <c r="Y68" s="70">
        <v>13</v>
      </c>
      <c r="Z68" s="71">
        <v>1</v>
      </c>
      <c r="AA68" s="70">
        <v>6</v>
      </c>
      <c r="AB68" s="72">
        <v>1</v>
      </c>
    </row>
    <row r="69" spans="2:28" ht="12.95" customHeight="1" thickTop="1">
      <c r="B69" s="1671" t="s">
        <v>1457</v>
      </c>
      <c r="C69" s="1671"/>
      <c r="D69" s="1671"/>
      <c r="E69" s="1671"/>
      <c r="F69" s="1671"/>
      <c r="G69" s="1671"/>
      <c r="H69" s="1671"/>
      <c r="I69" s="1671"/>
      <c r="J69" s="1671"/>
      <c r="K69" s="1671"/>
      <c r="L69" s="1671"/>
      <c r="M69" s="1671"/>
      <c r="N69" s="1671"/>
      <c r="O69" s="1671"/>
      <c r="P69" s="1671"/>
      <c r="Q69" s="1671"/>
      <c r="R69" s="1671"/>
      <c r="S69" s="1671"/>
      <c r="T69" s="1671"/>
      <c r="U69" s="1671"/>
      <c r="V69" s="1671"/>
      <c r="W69" s="1671"/>
      <c r="X69" s="1671"/>
      <c r="Y69" s="1671"/>
      <c r="Z69" s="1671"/>
      <c r="AA69" s="1671"/>
      <c r="AB69" s="1671"/>
    </row>
    <row r="71" spans="2:28" ht="60.95" customHeight="1" thickBot="1">
      <c r="B71" s="1814" t="s">
        <v>1055</v>
      </c>
      <c r="C71" s="1814"/>
      <c r="D71" s="1814"/>
      <c r="E71" s="1814"/>
      <c r="F71" s="1814"/>
      <c r="G71" s="1814"/>
      <c r="H71" s="1814"/>
      <c r="I71" s="1814"/>
      <c r="J71" s="1814"/>
      <c r="K71" s="1814"/>
      <c r="L71" s="1814"/>
      <c r="M71" s="1814"/>
      <c r="N71" s="1814"/>
      <c r="O71" s="1814"/>
      <c r="P71" s="1814"/>
      <c r="Q71" s="1814"/>
      <c r="R71" s="1814"/>
      <c r="S71" s="1814"/>
      <c r="T71" s="1814"/>
      <c r="U71" s="1814"/>
      <c r="V71" s="1814"/>
      <c r="W71" s="1814"/>
      <c r="X71" s="1814"/>
      <c r="Y71" s="1814"/>
      <c r="Z71" s="1814"/>
      <c r="AA71" s="1814"/>
      <c r="AB71" s="1814"/>
    </row>
    <row r="72" spans="2:28" ht="15" customHeight="1" thickTop="1">
      <c r="B72" s="1674"/>
      <c r="C72" s="1677" t="s">
        <v>44</v>
      </c>
      <c r="D72" s="1677"/>
      <c r="E72" s="1677" t="s">
        <v>123</v>
      </c>
      <c r="F72" s="1677"/>
      <c r="G72" s="1677"/>
      <c r="H72" s="1677"/>
      <c r="I72" s="1677"/>
      <c r="J72" s="1677"/>
      <c r="K72" s="1677"/>
      <c r="L72" s="1677"/>
      <c r="M72" s="1677" t="s">
        <v>124</v>
      </c>
      <c r="N72" s="1677"/>
      <c r="O72" s="1677"/>
      <c r="P72" s="1677"/>
      <c r="Q72" s="1677"/>
      <c r="R72" s="1677"/>
      <c r="S72" s="1677" t="s">
        <v>45</v>
      </c>
      <c r="T72" s="1677"/>
      <c r="U72" s="1677"/>
      <c r="V72" s="1677"/>
      <c r="W72" s="1677"/>
      <c r="X72" s="1677"/>
      <c r="Y72" s="1677"/>
      <c r="Z72" s="1677"/>
      <c r="AA72" s="1677"/>
      <c r="AB72" s="1678"/>
    </row>
    <row r="73" spans="2:28" ht="41.25" customHeight="1">
      <c r="B73" s="1675"/>
      <c r="C73" s="1672" t="s">
        <v>127</v>
      </c>
      <c r="D73" s="1672" t="s">
        <v>128</v>
      </c>
      <c r="E73" s="1672" t="s">
        <v>46</v>
      </c>
      <c r="F73" s="1672"/>
      <c r="G73" s="1672" t="s">
        <v>1078</v>
      </c>
      <c r="H73" s="1672"/>
      <c r="I73" s="1672" t="s">
        <v>1077</v>
      </c>
      <c r="J73" s="1672"/>
      <c r="K73" s="1672" t="s">
        <v>1098</v>
      </c>
      <c r="L73" s="1672"/>
      <c r="M73" s="1672" t="s">
        <v>48</v>
      </c>
      <c r="N73" s="1672"/>
      <c r="O73" s="1672" t="s">
        <v>49</v>
      </c>
      <c r="P73" s="1672"/>
      <c r="Q73" s="1672" t="s">
        <v>1441</v>
      </c>
      <c r="R73" s="1672"/>
      <c r="S73" s="1672" t="s">
        <v>1065</v>
      </c>
      <c r="T73" s="1672"/>
      <c r="U73" s="1672" t="s">
        <v>1066</v>
      </c>
      <c r="V73" s="1672"/>
      <c r="W73" s="1672" t="s">
        <v>1067</v>
      </c>
      <c r="X73" s="1672"/>
      <c r="Y73" s="1672" t="s">
        <v>125</v>
      </c>
      <c r="Z73" s="1672"/>
      <c r="AA73" s="1672" t="s">
        <v>47</v>
      </c>
      <c r="AB73" s="1679"/>
    </row>
    <row r="74" spans="2:28" ht="15" customHeight="1">
      <c r="B74" s="1676"/>
      <c r="C74" s="1672"/>
      <c r="D74" s="1672"/>
      <c r="E74" s="844" t="s">
        <v>127</v>
      </c>
      <c r="F74" s="844" t="s">
        <v>128</v>
      </c>
      <c r="G74" s="844" t="s">
        <v>127</v>
      </c>
      <c r="H74" s="844" t="s">
        <v>128</v>
      </c>
      <c r="I74" s="844" t="s">
        <v>127</v>
      </c>
      <c r="J74" s="844" t="s">
        <v>128</v>
      </c>
      <c r="K74" s="844" t="s">
        <v>127</v>
      </c>
      <c r="L74" s="844" t="s">
        <v>128</v>
      </c>
      <c r="M74" s="844" t="s">
        <v>127</v>
      </c>
      <c r="N74" s="844" t="s">
        <v>128</v>
      </c>
      <c r="O74" s="844" t="s">
        <v>127</v>
      </c>
      <c r="P74" s="844" t="s">
        <v>128</v>
      </c>
      <c r="Q74" s="844" t="s">
        <v>127</v>
      </c>
      <c r="R74" s="844" t="s">
        <v>128</v>
      </c>
      <c r="S74" s="844" t="s">
        <v>127</v>
      </c>
      <c r="T74" s="844" t="s">
        <v>128</v>
      </c>
      <c r="U74" s="844" t="s">
        <v>127</v>
      </c>
      <c r="V74" s="844" t="s">
        <v>128</v>
      </c>
      <c r="W74" s="844" t="s">
        <v>127</v>
      </c>
      <c r="X74" s="844" t="s">
        <v>128</v>
      </c>
      <c r="Y74" s="844" t="s">
        <v>127</v>
      </c>
      <c r="Z74" s="844" t="s">
        <v>128</v>
      </c>
      <c r="AA74" s="844" t="s">
        <v>127</v>
      </c>
      <c r="AB74" s="847" t="s">
        <v>128</v>
      </c>
    </row>
    <row r="75" spans="2:28" ht="15" customHeight="1">
      <c r="B75" s="862" t="s">
        <v>249</v>
      </c>
      <c r="C75" s="62">
        <v>31</v>
      </c>
      <c r="D75" s="63">
        <v>0.27433628318584069</v>
      </c>
      <c r="E75" s="62">
        <v>8</v>
      </c>
      <c r="F75" s="63">
        <v>0.4</v>
      </c>
      <c r="G75" s="62">
        <v>0</v>
      </c>
      <c r="H75" s="63">
        <v>0</v>
      </c>
      <c r="I75" s="62">
        <v>23</v>
      </c>
      <c r="J75" s="63">
        <v>0.38333333333333336</v>
      </c>
      <c r="K75" s="62">
        <v>0</v>
      </c>
      <c r="L75" s="63">
        <v>0</v>
      </c>
      <c r="M75" s="62">
        <v>6</v>
      </c>
      <c r="N75" s="63">
        <v>0.3</v>
      </c>
      <c r="O75" s="62">
        <v>8</v>
      </c>
      <c r="P75" s="63">
        <v>0.19047619047619047</v>
      </c>
      <c r="Q75" s="62">
        <v>17</v>
      </c>
      <c r="R75" s="63">
        <v>0.33333333333333326</v>
      </c>
      <c r="S75" s="62">
        <v>12</v>
      </c>
      <c r="T75" s="63">
        <v>0.22641509433962267</v>
      </c>
      <c r="U75" s="62">
        <v>7</v>
      </c>
      <c r="V75" s="63">
        <v>0.26923076923076922</v>
      </c>
      <c r="W75" s="62">
        <v>3</v>
      </c>
      <c r="X75" s="63">
        <v>0.2</v>
      </c>
      <c r="Y75" s="62">
        <v>6</v>
      </c>
      <c r="Z75" s="63">
        <v>0.46153846153846151</v>
      </c>
      <c r="AA75" s="62">
        <v>3</v>
      </c>
      <c r="AB75" s="64">
        <v>0.5</v>
      </c>
    </row>
    <row r="76" spans="2:28" ht="15" customHeight="1">
      <c r="B76" s="863" t="s">
        <v>250</v>
      </c>
      <c r="C76" s="66">
        <v>36</v>
      </c>
      <c r="D76" s="67">
        <v>0.31858407079646017</v>
      </c>
      <c r="E76" s="66">
        <v>8</v>
      </c>
      <c r="F76" s="67">
        <v>0.4</v>
      </c>
      <c r="G76" s="66">
        <v>3</v>
      </c>
      <c r="H76" s="67">
        <v>0.15789473684210525</v>
      </c>
      <c r="I76" s="66">
        <v>25</v>
      </c>
      <c r="J76" s="67">
        <v>0.41666666666666674</v>
      </c>
      <c r="K76" s="66">
        <v>0</v>
      </c>
      <c r="L76" s="67">
        <v>0</v>
      </c>
      <c r="M76" s="66">
        <v>4</v>
      </c>
      <c r="N76" s="67">
        <v>0.2</v>
      </c>
      <c r="O76" s="66">
        <v>15</v>
      </c>
      <c r="P76" s="67">
        <v>0.35714285714285715</v>
      </c>
      <c r="Q76" s="66">
        <v>17</v>
      </c>
      <c r="R76" s="67">
        <v>0.33333333333333326</v>
      </c>
      <c r="S76" s="66">
        <v>20</v>
      </c>
      <c r="T76" s="67">
        <v>0.37735849056603776</v>
      </c>
      <c r="U76" s="66">
        <v>8</v>
      </c>
      <c r="V76" s="67">
        <v>0.30769230769230771</v>
      </c>
      <c r="W76" s="66">
        <v>3</v>
      </c>
      <c r="X76" s="67">
        <v>0.2</v>
      </c>
      <c r="Y76" s="66">
        <v>3</v>
      </c>
      <c r="Z76" s="67">
        <v>0.23076923076923075</v>
      </c>
      <c r="AA76" s="66">
        <v>2</v>
      </c>
      <c r="AB76" s="68">
        <v>0.33333333333333326</v>
      </c>
    </row>
    <row r="77" spans="2:28" ht="15" customHeight="1">
      <c r="B77" s="863" t="s">
        <v>251</v>
      </c>
      <c r="C77" s="66">
        <v>11</v>
      </c>
      <c r="D77" s="67">
        <v>9.7345132743362831E-2</v>
      </c>
      <c r="E77" s="66">
        <v>2</v>
      </c>
      <c r="F77" s="67">
        <v>0.1</v>
      </c>
      <c r="G77" s="66">
        <v>1</v>
      </c>
      <c r="H77" s="67">
        <v>5.2631578947368418E-2</v>
      </c>
      <c r="I77" s="66">
        <v>8</v>
      </c>
      <c r="J77" s="67">
        <v>0.13333333333333333</v>
      </c>
      <c r="K77" s="66">
        <v>0</v>
      </c>
      <c r="L77" s="67">
        <v>0</v>
      </c>
      <c r="M77" s="66">
        <v>0</v>
      </c>
      <c r="N77" s="67">
        <v>0</v>
      </c>
      <c r="O77" s="66">
        <v>5</v>
      </c>
      <c r="P77" s="67">
        <v>0.11904761904761903</v>
      </c>
      <c r="Q77" s="66">
        <v>6</v>
      </c>
      <c r="R77" s="67">
        <v>0.1176470588235294</v>
      </c>
      <c r="S77" s="66">
        <v>2</v>
      </c>
      <c r="T77" s="67">
        <v>3.7735849056603772E-2</v>
      </c>
      <c r="U77" s="66">
        <v>5</v>
      </c>
      <c r="V77" s="67">
        <v>0.19230769230769235</v>
      </c>
      <c r="W77" s="66">
        <v>2</v>
      </c>
      <c r="X77" s="67">
        <v>0.13333333333333333</v>
      </c>
      <c r="Y77" s="66">
        <v>1</v>
      </c>
      <c r="Z77" s="67">
        <v>7.6923076923076927E-2</v>
      </c>
      <c r="AA77" s="66">
        <v>1</v>
      </c>
      <c r="AB77" s="68">
        <v>0.16666666666666663</v>
      </c>
    </row>
    <row r="78" spans="2:28" ht="15" customHeight="1">
      <c r="B78" s="863" t="s">
        <v>231</v>
      </c>
      <c r="C78" s="66">
        <v>4</v>
      </c>
      <c r="D78" s="67">
        <v>3.5398230088495575E-2</v>
      </c>
      <c r="E78" s="66">
        <v>2</v>
      </c>
      <c r="F78" s="67">
        <v>0.1</v>
      </c>
      <c r="G78" s="66">
        <v>1</v>
      </c>
      <c r="H78" s="67">
        <v>5.2631578947368418E-2</v>
      </c>
      <c r="I78" s="66">
        <v>1</v>
      </c>
      <c r="J78" s="67">
        <v>1.6666666666666666E-2</v>
      </c>
      <c r="K78" s="66">
        <v>0</v>
      </c>
      <c r="L78" s="67">
        <v>0</v>
      </c>
      <c r="M78" s="66">
        <v>2</v>
      </c>
      <c r="N78" s="67">
        <v>0.1</v>
      </c>
      <c r="O78" s="66">
        <v>1</v>
      </c>
      <c r="P78" s="67">
        <v>2.3809523809523808E-2</v>
      </c>
      <c r="Q78" s="66">
        <v>1</v>
      </c>
      <c r="R78" s="67">
        <v>1.9607843137254902E-2</v>
      </c>
      <c r="S78" s="66">
        <v>3</v>
      </c>
      <c r="T78" s="67">
        <v>5.6603773584905669E-2</v>
      </c>
      <c r="U78" s="66">
        <v>1</v>
      </c>
      <c r="V78" s="67">
        <v>3.8461538461538464E-2</v>
      </c>
      <c r="W78" s="66">
        <v>0</v>
      </c>
      <c r="X78" s="67">
        <v>0</v>
      </c>
      <c r="Y78" s="66">
        <v>0</v>
      </c>
      <c r="Z78" s="67">
        <v>0</v>
      </c>
      <c r="AA78" s="66">
        <v>0</v>
      </c>
      <c r="AB78" s="68">
        <v>0</v>
      </c>
    </row>
    <row r="79" spans="2:28" ht="15" customHeight="1">
      <c r="B79" s="863" t="s">
        <v>252</v>
      </c>
      <c r="C79" s="66">
        <v>31</v>
      </c>
      <c r="D79" s="67">
        <v>0.27433628318584069</v>
      </c>
      <c r="E79" s="66">
        <v>0</v>
      </c>
      <c r="F79" s="67">
        <v>0</v>
      </c>
      <c r="G79" s="66">
        <v>14</v>
      </c>
      <c r="H79" s="67">
        <v>0.73684210526315785</v>
      </c>
      <c r="I79" s="66">
        <v>3</v>
      </c>
      <c r="J79" s="67">
        <v>0.05</v>
      </c>
      <c r="K79" s="66">
        <v>14</v>
      </c>
      <c r="L79" s="67">
        <v>1</v>
      </c>
      <c r="M79" s="66">
        <v>8</v>
      </c>
      <c r="N79" s="67">
        <v>0.4</v>
      </c>
      <c r="O79" s="66">
        <v>13</v>
      </c>
      <c r="P79" s="67">
        <v>0.30952380952380953</v>
      </c>
      <c r="Q79" s="66">
        <v>10</v>
      </c>
      <c r="R79" s="67">
        <v>0.19607843137254904</v>
      </c>
      <c r="S79" s="66">
        <v>16</v>
      </c>
      <c r="T79" s="67">
        <v>0.30188679245283018</v>
      </c>
      <c r="U79" s="66">
        <v>5</v>
      </c>
      <c r="V79" s="67">
        <v>0.19230769230769235</v>
      </c>
      <c r="W79" s="66">
        <v>7</v>
      </c>
      <c r="X79" s="67">
        <v>0.46666666666666662</v>
      </c>
      <c r="Y79" s="66">
        <v>3</v>
      </c>
      <c r="Z79" s="67">
        <v>0.23076923076923075</v>
      </c>
      <c r="AA79" s="66">
        <v>0</v>
      </c>
      <c r="AB79" s="68">
        <v>0</v>
      </c>
    </row>
    <row r="80" spans="2:28" ht="15" customHeight="1" thickBot="1">
      <c r="B80" s="864" t="s">
        <v>1269</v>
      </c>
      <c r="C80" s="70">
        <v>113</v>
      </c>
      <c r="D80" s="71">
        <v>1</v>
      </c>
      <c r="E80" s="70">
        <v>20</v>
      </c>
      <c r="F80" s="71">
        <v>1</v>
      </c>
      <c r="G80" s="70">
        <v>19</v>
      </c>
      <c r="H80" s="71">
        <v>1</v>
      </c>
      <c r="I80" s="70">
        <v>60</v>
      </c>
      <c r="J80" s="71">
        <v>1</v>
      </c>
      <c r="K80" s="70">
        <v>14</v>
      </c>
      <c r="L80" s="71">
        <v>1</v>
      </c>
      <c r="M80" s="70">
        <v>20</v>
      </c>
      <c r="N80" s="71">
        <v>1</v>
      </c>
      <c r="O80" s="70">
        <v>42</v>
      </c>
      <c r="P80" s="71">
        <v>1</v>
      </c>
      <c r="Q80" s="70">
        <v>51</v>
      </c>
      <c r="R80" s="71">
        <v>1</v>
      </c>
      <c r="S80" s="70">
        <v>53</v>
      </c>
      <c r="T80" s="71">
        <v>1</v>
      </c>
      <c r="U80" s="70">
        <v>26</v>
      </c>
      <c r="V80" s="71">
        <v>1</v>
      </c>
      <c r="W80" s="70">
        <v>15</v>
      </c>
      <c r="X80" s="71">
        <v>1</v>
      </c>
      <c r="Y80" s="70">
        <v>13</v>
      </c>
      <c r="Z80" s="71">
        <v>1</v>
      </c>
      <c r="AA80" s="70">
        <v>6</v>
      </c>
      <c r="AB80" s="72">
        <v>1</v>
      </c>
    </row>
    <row r="81" spans="2:28" ht="12.95" customHeight="1" thickTop="1">
      <c r="B81" s="1671" t="s">
        <v>1457</v>
      </c>
      <c r="C81" s="1671"/>
      <c r="D81" s="1671"/>
      <c r="E81" s="1671"/>
      <c r="F81" s="1671"/>
      <c r="G81" s="1671"/>
      <c r="H81" s="1671"/>
      <c r="I81" s="1671"/>
      <c r="J81" s="1671"/>
      <c r="K81" s="1671"/>
      <c r="L81" s="1671"/>
      <c r="M81" s="1671"/>
      <c r="N81" s="1671"/>
      <c r="O81" s="1671"/>
      <c r="P81" s="1671"/>
      <c r="Q81" s="1671"/>
      <c r="R81" s="1671"/>
      <c r="S81" s="1671"/>
      <c r="T81" s="1671"/>
      <c r="U81" s="1671"/>
      <c r="V81" s="1671"/>
      <c r="W81" s="1671"/>
      <c r="X81" s="1671"/>
      <c r="Y81" s="1671"/>
      <c r="Z81" s="1671"/>
      <c r="AA81" s="1671"/>
      <c r="AB81" s="1671"/>
    </row>
    <row r="82" spans="2:28">
      <c r="B82" s="1079" t="s">
        <v>615</v>
      </c>
    </row>
    <row r="83" spans="2:28" ht="60.95" customHeight="1" thickBot="1">
      <c r="B83" s="1814" t="s">
        <v>1056</v>
      </c>
      <c r="C83" s="1814"/>
      <c r="D83" s="1814"/>
      <c r="E83" s="1814"/>
      <c r="F83" s="1814"/>
      <c r="G83" s="1814"/>
      <c r="H83" s="1814"/>
      <c r="I83" s="1814"/>
      <c r="J83" s="1814"/>
      <c r="K83" s="1814"/>
      <c r="L83" s="1814"/>
      <c r="M83" s="1814"/>
      <c r="N83" s="1814"/>
      <c r="O83" s="1814"/>
      <c r="P83" s="1814"/>
      <c r="Q83" s="1814"/>
      <c r="R83" s="1814"/>
      <c r="S83" s="1814"/>
      <c r="T83" s="1814"/>
      <c r="U83" s="1814"/>
      <c r="V83" s="1814"/>
      <c r="W83" s="1814"/>
      <c r="X83" s="1814"/>
      <c r="Y83" s="1814"/>
      <c r="Z83" s="1814"/>
      <c r="AA83" s="1814"/>
      <c r="AB83" s="1814"/>
    </row>
    <row r="84" spans="2:28" ht="15" customHeight="1" thickTop="1">
      <c r="B84" s="1674"/>
      <c r="C84" s="1677" t="s">
        <v>44</v>
      </c>
      <c r="D84" s="1677"/>
      <c r="E84" s="1677" t="s">
        <v>123</v>
      </c>
      <c r="F84" s="1677"/>
      <c r="G84" s="1677"/>
      <c r="H84" s="1677"/>
      <c r="I84" s="1677"/>
      <c r="J84" s="1677"/>
      <c r="K84" s="1677"/>
      <c r="L84" s="1677"/>
      <c r="M84" s="1677" t="s">
        <v>124</v>
      </c>
      <c r="N84" s="1677"/>
      <c r="O84" s="1677"/>
      <c r="P84" s="1677"/>
      <c r="Q84" s="1677"/>
      <c r="R84" s="1677"/>
      <c r="S84" s="1677" t="s">
        <v>45</v>
      </c>
      <c r="T84" s="1677"/>
      <c r="U84" s="1677"/>
      <c r="V84" s="1677"/>
      <c r="W84" s="1677"/>
      <c r="X84" s="1677"/>
      <c r="Y84" s="1677"/>
      <c r="Z84" s="1677"/>
      <c r="AA84" s="1677"/>
      <c r="AB84" s="1678"/>
    </row>
    <row r="85" spans="2:28" ht="41.25" customHeight="1">
      <c r="B85" s="1675"/>
      <c r="C85" s="1672" t="s">
        <v>127</v>
      </c>
      <c r="D85" s="1672" t="s">
        <v>128</v>
      </c>
      <c r="E85" s="1672" t="s">
        <v>46</v>
      </c>
      <c r="F85" s="1672"/>
      <c r="G85" s="1672" t="s">
        <v>1078</v>
      </c>
      <c r="H85" s="1672"/>
      <c r="I85" s="1672" t="s">
        <v>1077</v>
      </c>
      <c r="J85" s="1672"/>
      <c r="K85" s="1672" t="s">
        <v>1098</v>
      </c>
      <c r="L85" s="1672"/>
      <c r="M85" s="1672" t="s">
        <v>48</v>
      </c>
      <c r="N85" s="1672"/>
      <c r="O85" s="1672" t="s">
        <v>49</v>
      </c>
      <c r="P85" s="1672"/>
      <c r="Q85" s="1672" t="s">
        <v>1441</v>
      </c>
      <c r="R85" s="1672"/>
      <c r="S85" s="1672" t="s">
        <v>1065</v>
      </c>
      <c r="T85" s="1672"/>
      <c r="U85" s="1672" t="s">
        <v>1066</v>
      </c>
      <c r="V85" s="1672"/>
      <c r="W85" s="1672" t="s">
        <v>1067</v>
      </c>
      <c r="X85" s="1672"/>
      <c r="Y85" s="1672" t="s">
        <v>125</v>
      </c>
      <c r="Z85" s="1672"/>
      <c r="AA85" s="1672" t="s">
        <v>47</v>
      </c>
      <c r="AB85" s="1679"/>
    </row>
    <row r="86" spans="2:28" ht="15" customHeight="1">
      <c r="B86" s="1676"/>
      <c r="C86" s="1672"/>
      <c r="D86" s="1672"/>
      <c r="E86" s="844" t="s">
        <v>127</v>
      </c>
      <c r="F86" s="844" t="s">
        <v>128</v>
      </c>
      <c r="G86" s="844" t="s">
        <v>127</v>
      </c>
      <c r="H86" s="844" t="s">
        <v>128</v>
      </c>
      <c r="I86" s="844" t="s">
        <v>127</v>
      </c>
      <c r="J86" s="844" t="s">
        <v>128</v>
      </c>
      <c r="K86" s="844" t="s">
        <v>127</v>
      </c>
      <c r="L86" s="844" t="s">
        <v>128</v>
      </c>
      <c r="M86" s="844" t="s">
        <v>127</v>
      </c>
      <c r="N86" s="844" t="s">
        <v>128</v>
      </c>
      <c r="O86" s="844" t="s">
        <v>127</v>
      </c>
      <c r="P86" s="844" t="s">
        <v>128</v>
      </c>
      <c r="Q86" s="844" t="s">
        <v>127</v>
      </c>
      <c r="R86" s="844" t="s">
        <v>128</v>
      </c>
      <c r="S86" s="844" t="s">
        <v>127</v>
      </c>
      <c r="T86" s="844" t="s">
        <v>128</v>
      </c>
      <c r="U86" s="844" t="s">
        <v>127</v>
      </c>
      <c r="V86" s="844" t="s">
        <v>128</v>
      </c>
      <c r="W86" s="844" t="s">
        <v>127</v>
      </c>
      <c r="X86" s="844" t="s">
        <v>128</v>
      </c>
      <c r="Y86" s="844" t="s">
        <v>127</v>
      </c>
      <c r="Z86" s="844" t="s">
        <v>128</v>
      </c>
      <c r="AA86" s="844" t="s">
        <v>127</v>
      </c>
      <c r="AB86" s="847" t="s">
        <v>128</v>
      </c>
    </row>
    <row r="87" spans="2:28" ht="15" customHeight="1">
      <c r="B87" s="862" t="s">
        <v>249</v>
      </c>
      <c r="C87" s="62">
        <v>36</v>
      </c>
      <c r="D87" s="63">
        <v>0.31858407079646017</v>
      </c>
      <c r="E87" s="62">
        <v>8</v>
      </c>
      <c r="F87" s="63">
        <v>0.4</v>
      </c>
      <c r="G87" s="62">
        <v>1</v>
      </c>
      <c r="H87" s="63">
        <v>5.2631578947368418E-2</v>
      </c>
      <c r="I87" s="62">
        <v>27</v>
      </c>
      <c r="J87" s="63">
        <v>0.45</v>
      </c>
      <c r="K87" s="62">
        <v>0</v>
      </c>
      <c r="L87" s="63">
        <v>0</v>
      </c>
      <c r="M87" s="62">
        <v>4</v>
      </c>
      <c r="N87" s="63">
        <v>0.2</v>
      </c>
      <c r="O87" s="62">
        <v>13</v>
      </c>
      <c r="P87" s="63">
        <v>0.30952380952380953</v>
      </c>
      <c r="Q87" s="62">
        <v>19</v>
      </c>
      <c r="R87" s="63">
        <v>0.37254901960784315</v>
      </c>
      <c r="S87" s="62">
        <v>18</v>
      </c>
      <c r="T87" s="63">
        <v>0.339622641509434</v>
      </c>
      <c r="U87" s="62">
        <v>9</v>
      </c>
      <c r="V87" s="63">
        <v>0.34615384615384615</v>
      </c>
      <c r="W87" s="62">
        <v>4</v>
      </c>
      <c r="X87" s="63">
        <v>0.26666666666666666</v>
      </c>
      <c r="Y87" s="62">
        <v>3</v>
      </c>
      <c r="Z87" s="63">
        <v>0.23076923076923075</v>
      </c>
      <c r="AA87" s="62">
        <v>2</v>
      </c>
      <c r="AB87" s="64">
        <v>0.33333333333333326</v>
      </c>
    </row>
    <row r="88" spans="2:28" ht="15" customHeight="1">
      <c r="B88" s="863" t="s">
        <v>250</v>
      </c>
      <c r="C88" s="66">
        <v>34</v>
      </c>
      <c r="D88" s="67">
        <v>0.30088495575221241</v>
      </c>
      <c r="E88" s="66">
        <v>10</v>
      </c>
      <c r="F88" s="67">
        <v>0.5</v>
      </c>
      <c r="G88" s="66">
        <v>3</v>
      </c>
      <c r="H88" s="67">
        <v>0.15789473684210525</v>
      </c>
      <c r="I88" s="66">
        <v>21</v>
      </c>
      <c r="J88" s="67">
        <v>0.35</v>
      </c>
      <c r="K88" s="66">
        <v>0</v>
      </c>
      <c r="L88" s="67">
        <v>0</v>
      </c>
      <c r="M88" s="66">
        <v>5</v>
      </c>
      <c r="N88" s="67">
        <v>0.25</v>
      </c>
      <c r="O88" s="66">
        <v>10</v>
      </c>
      <c r="P88" s="67">
        <v>0.23809523809523805</v>
      </c>
      <c r="Q88" s="66">
        <v>19</v>
      </c>
      <c r="R88" s="67">
        <v>0.37254901960784315</v>
      </c>
      <c r="S88" s="66">
        <v>14</v>
      </c>
      <c r="T88" s="67">
        <v>0.26415094339622641</v>
      </c>
      <c r="U88" s="66">
        <v>6</v>
      </c>
      <c r="V88" s="67">
        <v>0.23076923076923075</v>
      </c>
      <c r="W88" s="66">
        <v>4</v>
      </c>
      <c r="X88" s="67">
        <v>0.26666666666666666</v>
      </c>
      <c r="Y88" s="66">
        <v>7</v>
      </c>
      <c r="Z88" s="67">
        <v>0.53846153846153844</v>
      </c>
      <c r="AA88" s="66">
        <v>3</v>
      </c>
      <c r="AB88" s="68">
        <v>0.5</v>
      </c>
    </row>
    <row r="89" spans="2:28" ht="15" customHeight="1">
      <c r="B89" s="863" t="s">
        <v>251</v>
      </c>
      <c r="C89" s="66">
        <v>8</v>
      </c>
      <c r="D89" s="67">
        <v>7.0796460176991149E-2</v>
      </c>
      <c r="E89" s="66">
        <v>1</v>
      </c>
      <c r="F89" s="67">
        <v>0.05</v>
      </c>
      <c r="G89" s="66">
        <v>0</v>
      </c>
      <c r="H89" s="67">
        <v>0</v>
      </c>
      <c r="I89" s="66">
        <v>7</v>
      </c>
      <c r="J89" s="67">
        <v>0.11666666666666665</v>
      </c>
      <c r="K89" s="66">
        <v>0</v>
      </c>
      <c r="L89" s="67">
        <v>0</v>
      </c>
      <c r="M89" s="66">
        <v>1</v>
      </c>
      <c r="N89" s="67">
        <v>0.05</v>
      </c>
      <c r="O89" s="66">
        <v>4</v>
      </c>
      <c r="P89" s="67">
        <v>9.5238095238095233E-2</v>
      </c>
      <c r="Q89" s="66">
        <v>3</v>
      </c>
      <c r="R89" s="67">
        <v>5.8823529411764698E-2</v>
      </c>
      <c r="S89" s="66">
        <v>3</v>
      </c>
      <c r="T89" s="67">
        <v>5.6603773584905669E-2</v>
      </c>
      <c r="U89" s="66">
        <v>4</v>
      </c>
      <c r="V89" s="67">
        <v>0.15384615384615385</v>
      </c>
      <c r="W89" s="66">
        <v>0</v>
      </c>
      <c r="X89" s="67">
        <v>0</v>
      </c>
      <c r="Y89" s="66">
        <v>0</v>
      </c>
      <c r="Z89" s="67">
        <v>0</v>
      </c>
      <c r="AA89" s="66">
        <v>1</v>
      </c>
      <c r="AB89" s="68">
        <v>0.16666666666666663</v>
      </c>
    </row>
    <row r="90" spans="2:28" ht="15" customHeight="1">
      <c r="B90" s="863" t="s">
        <v>231</v>
      </c>
      <c r="C90" s="66">
        <v>4</v>
      </c>
      <c r="D90" s="67">
        <v>3.5398230088495575E-2</v>
      </c>
      <c r="E90" s="66">
        <v>1</v>
      </c>
      <c r="F90" s="67">
        <v>0.05</v>
      </c>
      <c r="G90" s="66">
        <v>1</v>
      </c>
      <c r="H90" s="67">
        <v>5.2631578947368418E-2</v>
      </c>
      <c r="I90" s="66">
        <v>2</v>
      </c>
      <c r="J90" s="67">
        <v>3.3333333333333333E-2</v>
      </c>
      <c r="K90" s="66">
        <v>0</v>
      </c>
      <c r="L90" s="67">
        <v>0</v>
      </c>
      <c r="M90" s="66">
        <v>2</v>
      </c>
      <c r="N90" s="67">
        <v>0.1</v>
      </c>
      <c r="O90" s="66">
        <v>2</v>
      </c>
      <c r="P90" s="67">
        <v>4.7619047619047616E-2</v>
      </c>
      <c r="Q90" s="66">
        <v>0</v>
      </c>
      <c r="R90" s="67">
        <v>0</v>
      </c>
      <c r="S90" s="66">
        <v>2</v>
      </c>
      <c r="T90" s="67">
        <v>3.7735849056603772E-2</v>
      </c>
      <c r="U90" s="66">
        <v>2</v>
      </c>
      <c r="V90" s="67">
        <v>7.6923076923076927E-2</v>
      </c>
      <c r="W90" s="66">
        <v>0</v>
      </c>
      <c r="X90" s="67">
        <v>0</v>
      </c>
      <c r="Y90" s="66">
        <v>0</v>
      </c>
      <c r="Z90" s="67">
        <v>0</v>
      </c>
      <c r="AA90" s="66">
        <v>0</v>
      </c>
      <c r="AB90" s="68">
        <v>0</v>
      </c>
    </row>
    <row r="91" spans="2:28" ht="15" customHeight="1">
      <c r="B91" s="863" t="s">
        <v>252</v>
      </c>
      <c r="C91" s="66">
        <v>31</v>
      </c>
      <c r="D91" s="67">
        <v>0.27433628318584069</v>
      </c>
      <c r="E91" s="66">
        <v>0</v>
      </c>
      <c r="F91" s="67">
        <v>0</v>
      </c>
      <c r="G91" s="66">
        <v>14</v>
      </c>
      <c r="H91" s="67">
        <v>0.73684210526315785</v>
      </c>
      <c r="I91" s="66">
        <v>3</v>
      </c>
      <c r="J91" s="67">
        <v>0.05</v>
      </c>
      <c r="K91" s="66">
        <v>14</v>
      </c>
      <c r="L91" s="67">
        <v>1</v>
      </c>
      <c r="M91" s="66">
        <v>8</v>
      </c>
      <c r="N91" s="67">
        <v>0.4</v>
      </c>
      <c r="O91" s="66">
        <v>13</v>
      </c>
      <c r="P91" s="67">
        <v>0.30952380952380953</v>
      </c>
      <c r="Q91" s="66">
        <v>10</v>
      </c>
      <c r="R91" s="67">
        <v>0.19607843137254904</v>
      </c>
      <c r="S91" s="66">
        <v>16</v>
      </c>
      <c r="T91" s="67">
        <v>0.30188679245283018</v>
      </c>
      <c r="U91" s="66">
        <v>5</v>
      </c>
      <c r="V91" s="67">
        <v>0.19230769230769235</v>
      </c>
      <c r="W91" s="66">
        <v>7</v>
      </c>
      <c r="X91" s="67">
        <v>0.46666666666666662</v>
      </c>
      <c r="Y91" s="66">
        <v>3</v>
      </c>
      <c r="Z91" s="67">
        <v>0.23076923076923075</v>
      </c>
      <c r="AA91" s="66">
        <v>0</v>
      </c>
      <c r="AB91" s="68">
        <v>0</v>
      </c>
    </row>
    <row r="92" spans="2:28" ht="15" customHeight="1" thickBot="1">
      <c r="B92" s="864" t="s">
        <v>1269</v>
      </c>
      <c r="C92" s="70">
        <v>113</v>
      </c>
      <c r="D92" s="71">
        <v>1</v>
      </c>
      <c r="E92" s="70">
        <v>20</v>
      </c>
      <c r="F92" s="71">
        <v>1</v>
      </c>
      <c r="G92" s="70">
        <v>19</v>
      </c>
      <c r="H92" s="71">
        <v>1</v>
      </c>
      <c r="I92" s="70">
        <v>60</v>
      </c>
      <c r="J92" s="71">
        <v>1</v>
      </c>
      <c r="K92" s="70">
        <v>14</v>
      </c>
      <c r="L92" s="71">
        <v>1</v>
      </c>
      <c r="M92" s="70">
        <v>20</v>
      </c>
      <c r="N92" s="71">
        <v>1</v>
      </c>
      <c r="O92" s="70">
        <v>42</v>
      </c>
      <c r="P92" s="71">
        <v>1</v>
      </c>
      <c r="Q92" s="70">
        <v>51</v>
      </c>
      <c r="R92" s="71">
        <v>1</v>
      </c>
      <c r="S92" s="70">
        <v>53</v>
      </c>
      <c r="T92" s="71">
        <v>1</v>
      </c>
      <c r="U92" s="70">
        <v>26</v>
      </c>
      <c r="V92" s="71">
        <v>1</v>
      </c>
      <c r="W92" s="70">
        <v>15</v>
      </c>
      <c r="X92" s="71">
        <v>1</v>
      </c>
      <c r="Y92" s="70">
        <v>13</v>
      </c>
      <c r="Z92" s="71">
        <v>1</v>
      </c>
      <c r="AA92" s="70">
        <v>6</v>
      </c>
      <c r="AB92" s="72">
        <v>1</v>
      </c>
    </row>
    <row r="93" spans="2:28" ht="12.95" customHeight="1" thickTop="1">
      <c r="B93" s="1671" t="s">
        <v>1457</v>
      </c>
      <c r="C93" s="1671"/>
      <c r="D93" s="1671"/>
      <c r="E93" s="1671"/>
      <c r="F93" s="1671"/>
      <c r="G93" s="1671"/>
      <c r="H93" s="1671"/>
      <c r="I93" s="1671"/>
      <c r="J93" s="1671"/>
      <c r="K93" s="1671"/>
      <c r="L93" s="1671"/>
      <c r="M93" s="1671"/>
      <c r="N93" s="1671"/>
      <c r="O93" s="1671"/>
      <c r="P93" s="1671"/>
      <c r="Q93" s="1671"/>
      <c r="R93" s="1671"/>
      <c r="S93" s="1671"/>
      <c r="T93" s="1671"/>
      <c r="U93" s="1671"/>
      <c r="V93" s="1671"/>
      <c r="W93" s="1671"/>
      <c r="X93" s="1671"/>
      <c r="Y93" s="1671"/>
      <c r="Z93" s="1671"/>
      <c r="AA93" s="1671"/>
      <c r="AB93" s="1671"/>
    </row>
    <row r="94" spans="2:28">
      <c r="B94" s="1079" t="s">
        <v>615</v>
      </c>
    </row>
    <row r="95" spans="2:28" ht="60.95" customHeight="1" thickBot="1">
      <c r="B95" s="1814" t="s">
        <v>1057</v>
      </c>
      <c r="C95" s="1814"/>
      <c r="D95" s="1814"/>
      <c r="E95" s="1814"/>
      <c r="F95" s="1814"/>
      <c r="G95" s="1814"/>
      <c r="H95" s="1814"/>
      <c r="I95" s="1814"/>
      <c r="J95" s="1814"/>
      <c r="K95" s="1814"/>
      <c r="L95" s="1814"/>
      <c r="M95" s="1814"/>
      <c r="N95" s="1814"/>
      <c r="O95" s="1814"/>
      <c r="P95" s="1814"/>
      <c r="Q95" s="1814"/>
      <c r="R95" s="1814"/>
      <c r="S95" s="1814"/>
      <c r="T95" s="1814"/>
      <c r="U95" s="1814"/>
      <c r="V95" s="1814"/>
      <c r="W95" s="1814"/>
      <c r="X95" s="1814"/>
      <c r="Y95" s="1814"/>
      <c r="Z95" s="1814"/>
      <c r="AA95" s="1814"/>
      <c r="AB95" s="1814"/>
    </row>
    <row r="96" spans="2:28" ht="15" customHeight="1" thickTop="1">
      <c r="B96" s="1674"/>
      <c r="C96" s="1677" t="s">
        <v>44</v>
      </c>
      <c r="D96" s="1677"/>
      <c r="E96" s="1677" t="s">
        <v>123</v>
      </c>
      <c r="F96" s="1677"/>
      <c r="G96" s="1677"/>
      <c r="H96" s="1677"/>
      <c r="I96" s="1677"/>
      <c r="J96" s="1677"/>
      <c r="K96" s="1677"/>
      <c r="L96" s="1677"/>
      <c r="M96" s="1677" t="s">
        <v>124</v>
      </c>
      <c r="N96" s="1677"/>
      <c r="O96" s="1677"/>
      <c r="P96" s="1677"/>
      <c r="Q96" s="1677"/>
      <c r="R96" s="1677"/>
      <c r="S96" s="1677" t="s">
        <v>45</v>
      </c>
      <c r="T96" s="1677"/>
      <c r="U96" s="1677"/>
      <c r="V96" s="1677"/>
      <c r="W96" s="1677"/>
      <c r="X96" s="1677"/>
      <c r="Y96" s="1677"/>
      <c r="Z96" s="1677"/>
      <c r="AA96" s="1677"/>
      <c r="AB96" s="1678"/>
    </row>
    <row r="97" spans="2:28" ht="41.25" customHeight="1">
      <c r="B97" s="1675"/>
      <c r="C97" s="1672" t="s">
        <v>127</v>
      </c>
      <c r="D97" s="1672" t="s">
        <v>128</v>
      </c>
      <c r="E97" s="1672" t="s">
        <v>46</v>
      </c>
      <c r="F97" s="1672"/>
      <c r="G97" s="1672" t="s">
        <v>1078</v>
      </c>
      <c r="H97" s="1672"/>
      <c r="I97" s="1672" t="s">
        <v>1077</v>
      </c>
      <c r="J97" s="1672"/>
      <c r="K97" s="1672" t="s">
        <v>1098</v>
      </c>
      <c r="L97" s="1672"/>
      <c r="M97" s="1672" t="s">
        <v>48</v>
      </c>
      <c r="N97" s="1672"/>
      <c r="O97" s="1672" t="s">
        <v>49</v>
      </c>
      <c r="P97" s="1672"/>
      <c r="Q97" s="1672" t="s">
        <v>1441</v>
      </c>
      <c r="R97" s="1672"/>
      <c r="S97" s="1672" t="s">
        <v>1065</v>
      </c>
      <c r="T97" s="1672"/>
      <c r="U97" s="1672" t="s">
        <v>1066</v>
      </c>
      <c r="V97" s="1672"/>
      <c r="W97" s="1672" t="s">
        <v>1067</v>
      </c>
      <c r="X97" s="1672"/>
      <c r="Y97" s="1672" t="s">
        <v>125</v>
      </c>
      <c r="Z97" s="1672"/>
      <c r="AA97" s="1672" t="s">
        <v>47</v>
      </c>
      <c r="AB97" s="1679"/>
    </row>
    <row r="98" spans="2:28" ht="15" customHeight="1">
      <c r="B98" s="1676"/>
      <c r="C98" s="1672"/>
      <c r="D98" s="1672"/>
      <c r="E98" s="844" t="s">
        <v>127</v>
      </c>
      <c r="F98" s="844" t="s">
        <v>128</v>
      </c>
      <c r="G98" s="844" t="s">
        <v>127</v>
      </c>
      <c r="H98" s="844" t="s">
        <v>128</v>
      </c>
      <c r="I98" s="844" t="s">
        <v>127</v>
      </c>
      <c r="J98" s="844" t="s">
        <v>128</v>
      </c>
      <c r="K98" s="844" t="s">
        <v>127</v>
      </c>
      <c r="L98" s="844" t="s">
        <v>128</v>
      </c>
      <c r="M98" s="844" t="s">
        <v>127</v>
      </c>
      <c r="N98" s="844" t="s">
        <v>128</v>
      </c>
      <c r="O98" s="844" t="s">
        <v>127</v>
      </c>
      <c r="P98" s="844" t="s">
        <v>128</v>
      </c>
      <c r="Q98" s="844" t="s">
        <v>127</v>
      </c>
      <c r="R98" s="844" t="s">
        <v>128</v>
      </c>
      <c r="S98" s="844" t="s">
        <v>127</v>
      </c>
      <c r="T98" s="844" t="s">
        <v>128</v>
      </c>
      <c r="U98" s="844" t="s">
        <v>127</v>
      </c>
      <c r="V98" s="844" t="s">
        <v>128</v>
      </c>
      <c r="W98" s="844" t="s">
        <v>127</v>
      </c>
      <c r="X98" s="844" t="s">
        <v>128</v>
      </c>
      <c r="Y98" s="844" t="s">
        <v>127</v>
      </c>
      <c r="Z98" s="844" t="s">
        <v>128</v>
      </c>
      <c r="AA98" s="844" t="s">
        <v>127</v>
      </c>
      <c r="AB98" s="847" t="s">
        <v>128</v>
      </c>
    </row>
    <row r="99" spans="2:28" ht="15" customHeight="1">
      <c r="B99" s="862" t="s">
        <v>249</v>
      </c>
      <c r="C99" s="62">
        <v>36</v>
      </c>
      <c r="D99" s="63">
        <v>0.31858407079646017</v>
      </c>
      <c r="E99" s="62">
        <v>7</v>
      </c>
      <c r="F99" s="63">
        <v>0.35</v>
      </c>
      <c r="G99" s="62">
        <v>1</v>
      </c>
      <c r="H99" s="63">
        <v>5.2631578947368418E-2</v>
      </c>
      <c r="I99" s="62">
        <v>28</v>
      </c>
      <c r="J99" s="63">
        <v>0.46666666666666662</v>
      </c>
      <c r="K99" s="62">
        <v>0</v>
      </c>
      <c r="L99" s="63">
        <v>0</v>
      </c>
      <c r="M99" s="62">
        <v>4</v>
      </c>
      <c r="N99" s="63">
        <v>0.2</v>
      </c>
      <c r="O99" s="62">
        <v>14</v>
      </c>
      <c r="P99" s="63">
        <v>0.33333333333333326</v>
      </c>
      <c r="Q99" s="62">
        <v>18</v>
      </c>
      <c r="R99" s="63">
        <v>0.35294117647058826</v>
      </c>
      <c r="S99" s="62">
        <v>17</v>
      </c>
      <c r="T99" s="63">
        <v>0.32075471698113206</v>
      </c>
      <c r="U99" s="62">
        <v>10</v>
      </c>
      <c r="V99" s="63">
        <v>0.38461538461538469</v>
      </c>
      <c r="W99" s="62">
        <v>6</v>
      </c>
      <c r="X99" s="63">
        <v>0.4</v>
      </c>
      <c r="Y99" s="62">
        <v>2</v>
      </c>
      <c r="Z99" s="63">
        <v>0.15384615384615385</v>
      </c>
      <c r="AA99" s="62">
        <v>1</v>
      </c>
      <c r="AB99" s="64">
        <v>0.16666666666666663</v>
      </c>
    </row>
    <row r="100" spans="2:28" ht="15" customHeight="1">
      <c r="B100" s="863" t="s">
        <v>250</v>
      </c>
      <c r="C100" s="66">
        <v>35</v>
      </c>
      <c r="D100" s="67">
        <v>0.30973451327433627</v>
      </c>
      <c r="E100" s="66">
        <v>10</v>
      </c>
      <c r="F100" s="67">
        <v>0.5</v>
      </c>
      <c r="G100" s="66">
        <v>3</v>
      </c>
      <c r="H100" s="67">
        <v>0.15789473684210525</v>
      </c>
      <c r="I100" s="66">
        <v>22</v>
      </c>
      <c r="J100" s="67">
        <v>0.36666666666666664</v>
      </c>
      <c r="K100" s="66">
        <v>0</v>
      </c>
      <c r="L100" s="67">
        <v>0</v>
      </c>
      <c r="M100" s="66">
        <v>4</v>
      </c>
      <c r="N100" s="67">
        <v>0.2</v>
      </c>
      <c r="O100" s="66">
        <v>12</v>
      </c>
      <c r="P100" s="67">
        <v>0.2857142857142857</v>
      </c>
      <c r="Q100" s="66">
        <v>19</v>
      </c>
      <c r="R100" s="67">
        <v>0.37254901960784315</v>
      </c>
      <c r="S100" s="66">
        <v>14</v>
      </c>
      <c r="T100" s="67">
        <v>0.26415094339622641</v>
      </c>
      <c r="U100" s="66">
        <v>9</v>
      </c>
      <c r="V100" s="67">
        <v>0.34615384615384615</v>
      </c>
      <c r="W100" s="66">
        <v>1</v>
      </c>
      <c r="X100" s="67">
        <v>6.6666666666666666E-2</v>
      </c>
      <c r="Y100" s="66">
        <v>7</v>
      </c>
      <c r="Z100" s="67">
        <v>0.53846153846153844</v>
      </c>
      <c r="AA100" s="66">
        <v>4</v>
      </c>
      <c r="AB100" s="68">
        <v>0.66666666666666652</v>
      </c>
    </row>
    <row r="101" spans="2:28" ht="15" customHeight="1">
      <c r="B101" s="863" t="s">
        <v>251</v>
      </c>
      <c r="C101" s="66">
        <v>8</v>
      </c>
      <c r="D101" s="67">
        <v>7.0796460176991149E-2</v>
      </c>
      <c r="E101" s="66">
        <v>2</v>
      </c>
      <c r="F101" s="67">
        <v>0.1</v>
      </c>
      <c r="G101" s="66">
        <v>0</v>
      </c>
      <c r="H101" s="67">
        <v>0</v>
      </c>
      <c r="I101" s="66">
        <v>6</v>
      </c>
      <c r="J101" s="67">
        <v>0.1</v>
      </c>
      <c r="K101" s="66">
        <v>0</v>
      </c>
      <c r="L101" s="67">
        <v>0</v>
      </c>
      <c r="M101" s="66">
        <v>2</v>
      </c>
      <c r="N101" s="67">
        <v>0.1</v>
      </c>
      <c r="O101" s="66">
        <v>2</v>
      </c>
      <c r="P101" s="67">
        <v>4.7619047619047616E-2</v>
      </c>
      <c r="Q101" s="66">
        <v>4</v>
      </c>
      <c r="R101" s="67">
        <v>7.8431372549019607E-2</v>
      </c>
      <c r="S101" s="66">
        <v>4</v>
      </c>
      <c r="T101" s="67">
        <v>7.5471698113207544E-2</v>
      </c>
      <c r="U101" s="66">
        <v>1</v>
      </c>
      <c r="V101" s="67">
        <v>3.8461538461538464E-2</v>
      </c>
      <c r="W101" s="66">
        <v>1</v>
      </c>
      <c r="X101" s="67">
        <v>6.6666666666666666E-2</v>
      </c>
      <c r="Y101" s="66">
        <v>1</v>
      </c>
      <c r="Z101" s="67">
        <v>7.6923076923076927E-2</v>
      </c>
      <c r="AA101" s="66">
        <v>1</v>
      </c>
      <c r="AB101" s="68">
        <v>0.16666666666666663</v>
      </c>
    </row>
    <row r="102" spans="2:28" ht="15" customHeight="1">
      <c r="B102" s="863" t="s">
        <v>231</v>
      </c>
      <c r="C102" s="66">
        <v>3</v>
      </c>
      <c r="D102" s="67">
        <v>2.6548672566371681E-2</v>
      </c>
      <c r="E102" s="66">
        <v>1</v>
      </c>
      <c r="F102" s="67">
        <v>0.05</v>
      </c>
      <c r="G102" s="66">
        <v>1</v>
      </c>
      <c r="H102" s="67">
        <v>5.2631578947368418E-2</v>
      </c>
      <c r="I102" s="66">
        <v>1</v>
      </c>
      <c r="J102" s="67">
        <v>1.6666666666666666E-2</v>
      </c>
      <c r="K102" s="66">
        <v>0</v>
      </c>
      <c r="L102" s="67">
        <v>0</v>
      </c>
      <c r="M102" s="66">
        <v>2</v>
      </c>
      <c r="N102" s="67">
        <v>0.1</v>
      </c>
      <c r="O102" s="66">
        <v>1</v>
      </c>
      <c r="P102" s="67">
        <v>2.3809523809523808E-2</v>
      </c>
      <c r="Q102" s="66">
        <v>0</v>
      </c>
      <c r="R102" s="67">
        <v>0</v>
      </c>
      <c r="S102" s="66">
        <v>2</v>
      </c>
      <c r="T102" s="67">
        <v>3.7735849056603772E-2</v>
      </c>
      <c r="U102" s="66">
        <v>1</v>
      </c>
      <c r="V102" s="67">
        <v>3.8461538461538464E-2</v>
      </c>
      <c r="W102" s="66">
        <v>0</v>
      </c>
      <c r="X102" s="67">
        <v>0</v>
      </c>
      <c r="Y102" s="66">
        <v>0</v>
      </c>
      <c r="Z102" s="67">
        <v>0</v>
      </c>
      <c r="AA102" s="66">
        <v>0</v>
      </c>
      <c r="AB102" s="68">
        <v>0</v>
      </c>
    </row>
    <row r="103" spans="2:28" ht="15" customHeight="1">
      <c r="B103" s="863" t="s">
        <v>252</v>
      </c>
      <c r="C103" s="66">
        <v>31</v>
      </c>
      <c r="D103" s="67">
        <v>0.27433628318584069</v>
      </c>
      <c r="E103" s="66">
        <v>0</v>
      </c>
      <c r="F103" s="67">
        <v>0</v>
      </c>
      <c r="G103" s="66">
        <v>14</v>
      </c>
      <c r="H103" s="67">
        <v>0.73684210526315785</v>
      </c>
      <c r="I103" s="66">
        <v>3</v>
      </c>
      <c r="J103" s="67">
        <v>0.05</v>
      </c>
      <c r="K103" s="66">
        <v>14</v>
      </c>
      <c r="L103" s="67">
        <v>1</v>
      </c>
      <c r="M103" s="66">
        <v>8</v>
      </c>
      <c r="N103" s="67">
        <v>0.4</v>
      </c>
      <c r="O103" s="66">
        <v>13</v>
      </c>
      <c r="P103" s="67">
        <v>0.30952380952380953</v>
      </c>
      <c r="Q103" s="66">
        <v>10</v>
      </c>
      <c r="R103" s="67">
        <v>0.19607843137254904</v>
      </c>
      <c r="S103" s="66">
        <v>16</v>
      </c>
      <c r="T103" s="67">
        <v>0.30188679245283018</v>
      </c>
      <c r="U103" s="66">
        <v>5</v>
      </c>
      <c r="V103" s="67">
        <v>0.19230769230769235</v>
      </c>
      <c r="W103" s="66">
        <v>7</v>
      </c>
      <c r="X103" s="67">
        <v>0.46666666666666662</v>
      </c>
      <c r="Y103" s="66">
        <v>3</v>
      </c>
      <c r="Z103" s="67">
        <v>0.23076923076923075</v>
      </c>
      <c r="AA103" s="66">
        <v>0</v>
      </c>
      <c r="AB103" s="68">
        <v>0</v>
      </c>
    </row>
    <row r="104" spans="2:28" ht="15" customHeight="1" thickBot="1">
      <c r="B104" s="864" t="s">
        <v>1269</v>
      </c>
      <c r="C104" s="70">
        <v>113</v>
      </c>
      <c r="D104" s="71">
        <v>1</v>
      </c>
      <c r="E104" s="70">
        <v>20</v>
      </c>
      <c r="F104" s="71">
        <v>1</v>
      </c>
      <c r="G104" s="70">
        <v>19</v>
      </c>
      <c r="H104" s="71">
        <v>1</v>
      </c>
      <c r="I104" s="70">
        <v>60</v>
      </c>
      <c r="J104" s="71">
        <v>1</v>
      </c>
      <c r="K104" s="70">
        <v>14</v>
      </c>
      <c r="L104" s="71">
        <v>1</v>
      </c>
      <c r="M104" s="70">
        <v>20</v>
      </c>
      <c r="N104" s="71">
        <v>1</v>
      </c>
      <c r="O104" s="70">
        <v>42</v>
      </c>
      <c r="P104" s="71">
        <v>1</v>
      </c>
      <c r="Q104" s="70">
        <v>51</v>
      </c>
      <c r="R104" s="71">
        <v>1</v>
      </c>
      <c r="S104" s="70">
        <v>53</v>
      </c>
      <c r="T104" s="71">
        <v>1</v>
      </c>
      <c r="U104" s="70">
        <v>26</v>
      </c>
      <c r="V104" s="71">
        <v>1</v>
      </c>
      <c r="W104" s="70">
        <v>15</v>
      </c>
      <c r="X104" s="71">
        <v>1</v>
      </c>
      <c r="Y104" s="70">
        <v>13</v>
      </c>
      <c r="Z104" s="71">
        <v>1</v>
      </c>
      <c r="AA104" s="70">
        <v>6</v>
      </c>
      <c r="AB104" s="72">
        <v>1</v>
      </c>
    </row>
    <row r="105" spans="2:28" ht="12.95" customHeight="1" thickTop="1">
      <c r="B105" s="1671" t="s">
        <v>1457</v>
      </c>
      <c r="C105" s="1671"/>
      <c r="D105" s="1671"/>
      <c r="E105" s="1671"/>
      <c r="F105" s="1671"/>
      <c r="G105" s="1671"/>
      <c r="H105" s="1671"/>
      <c r="I105" s="1671"/>
      <c r="J105" s="1671"/>
      <c r="K105" s="1671"/>
      <c r="L105" s="1671"/>
      <c r="M105" s="1671"/>
      <c r="N105" s="1671"/>
      <c r="O105" s="1671"/>
      <c r="P105" s="1671"/>
      <c r="Q105" s="1671"/>
      <c r="R105" s="1671"/>
      <c r="S105" s="1671"/>
      <c r="T105" s="1671"/>
      <c r="U105" s="1671"/>
      <c r="V105" s="1671"/>
      <c r="W105" s="1671"/>
      <c r="X105" s="1671"/>
      <c r="Y105" s="1671"/>
      <c r="Z105" s="1671"/>
      <c r="AA105" s="1671"/>
      <c r="AB105" s="1671"/>
    </row>
    <row r="106" spans="2:28">
      <c r="B106" s="1079" t="s">
        <v>615</v>
      </c>
    </row>
    <row r="107" spans="2:28" ht="60.95" customHeight="1" thickBot="1">
      <c r="B107" s="1814" t="s">
        <v>1058</v>
      </c>
      <c r="C107" s="1814"/>
      <c r="D107" s="1814"/>
      <c r="E107" s="1814"/>
      <c r="F107" s="1814"/>
      <c r="G107" s="1814"/>
      <c r="H107" s="1814"/>
      <c r="I107" s="1814"/>
      <c r="J107" s="1814"/>
      <c r="K107" s="1814"/>
      <c r="L107" s="1814"/>
      <c r="M107" s="1814"/>
      <c r="N107" s="1814"/>
      <c r="O107" s="1814"/>
      <c r="P107" s="1814"/>
      <c r="Q107" s="1814"/>
      <c r="R107" s="1814"/>
      <c r="S107" s="1814"/>
      <c r="T107" s="1814"/>
      <c r="U107" s="1814"/>
      <c r="V107" s="1814"/>
      <c r="W107" s="1814"/>
      <c r="X107" s="1814"/>
      <c r="Y107" s="1814"/>
      <c r="Z107" s="1814"/>
      <c r="AA107" s="1814"/>
      <c r="AB107" s="1814"/>
    </row>
    <row r="108" spans="2:28" ht="15" customHeight="1" thickTop="1">
      <c r="B108" s="1674"/>
      <c r="C108" s="1677" t="s">
        <v>44</v>
      </c>
      <c r="D108" s="1677"/>
      <c r="E108" s="1677" t="s">
        <v>123</v>
      </c>
      <c r="F108" s="1677"/>
      <c r="G108" s="1677"/>
      <c r="H108" s="1677"/>
      <c r="I108" s="1677"/>
      <c r="J108" s="1677"/>
      <c r="K108" s="1677"/>
      <c r="L108" s="1677"/>
      <c r="M108" s="1677" t="s">
        <v>124</v>
      </c>
      <c r="N108" s="1677"/>
      <c r="O108" s="1677"/>
      <c r="P108" s="1677"/>
      <c r="Q108" s="1677"/>
      <c r="R108" s="1677"/>
      <c r="S108" s="1677" t="s">
        <v>45</v>
      </c>
      <c r="T108" s="1677"/>
      <c r="U108" s="1677"/>
      <c r="V108" s="1677"/>
      <c r="W108" s="1677"/>
      <c r="X108" s="1677"/>
      <c r="Y108" s="1677"/>
      <c r="Z108" s="1677"/>
      <c r="AA108" s="1677"/>
      <c r="AB108" s="1678"/>
    </row>
    <row r="109" spans="2:28" ht="41.25" customHeight="1">
      <c r="B109" s="1675"/>
      <c r="C109" s="1672" t="s">
        <v>127</v>
      </c>
      <c r="D109" s="1672" t="s">
        <v>128</v>
      </c>
      <c r="E109" s="1672" t="s">
        <v>46</v>
      </c>
      <c r="F109" s="1672"/>
      <c r="G109" s="1672" t="s">
        <v>1078</v>
      </c>
      <c r="H109" s="1672"/>
      <c r="I109" s="1672" t="s">
        <v>1077</v>
      </c>
      <c r="J109" s="1672"/>
      <c r="K109" s="1672" t="s">
        <v>1098</v>
      </c>
      <c r="L109" s="1672"/>
      <c r="M109" s="1672" t="s">
        <v>48</v>
      </c>
      <c r="N109" s="1672"/>
      <c r="O109" s="1672" t="s">
        <v>49</v>
      </c>
      <c r="P109" s="1672"/>
      <c r="Q109" s="1672" t="s">
        <v>1441</v>
      </c>
      <c r="R109" s="1672"/>
      <c r="S109" s="1672" t="s">
        <v>1065</v>
      </c>
      <c r="T109" s="1672"/>
      <c r="U109" s="1672" t="s">
        <v>1066</v>
      </c>
      <c r="V109" s="1672"/>
      <c r="W109" s="1672" t="s">
        <v>1067</v>
      </c>
      <c r="X109" s="1672"/>
      <c r="Y109" s="1672" t="s">
        <v>125</v>
      </c>
      <c r="Z109" s="1672"/>
      <c r="AA109" s="1672" t="s">
        <v>47</v>
      </c>
      <c r="AB109" s="1679"/>
    </row>
    <row r="110" spans="2:28" ht="15" customHeight="1">
      <c r="B110" s="1676"/>
      <c r="C110" s="1672"/>
      <c r="D110" s="1672"/>
      <c r="E110" s="844" t="s">
        <v>127</v>
      </c>
      <c r="F110" s="844" t="s">
        <v>128</v>
      </c>
      <c r="G110" s="844" t="s">
        <v>127</v>
      </c>
      <c r="H110" s="844" t="s">
        <v>128</v>
      </c>
      <c r="I110" s="844" t="s">
        <v>127</v>
      </c>
      <c r="J110" s="844" t="s">
        <v>128</v>
      </c>
      <c r="K110" s="844" t="s">
        <v>127</v>
      </c>
      <c r="L110" s="844" t="s">
        <v>128</v>
      </c>
      <c r="M110" s="844" t="s">
        <v>127</v>
      </c>
      <c r="N110" s="844" t="s">
        <v>128</v>
      </c>
      <c r="O110" s="844" t="s">
        <v>127</v>
      </c>
      <c r="P110" s="844" t="s">
        <v>128</v>
      </c>
      <c r="Q110" s="844" t="s">
        <v>127</v>
      </c>
      <c r="R110" s="844" t="s">
        <v>128</v>
      </c>
      <c r="S110" s="844" t="s">
        <v>127</v>
      </c>
      <c r="T110" s="844" t="s">
        <v>128</v>
      </c>
      <c r="U110" s="844" t="s">
        <v>127</v>
      </c>
      <c r="V110" s="844" t="s">
        <v>128</v>
      </c>
      <c r="W110" s="844" t="s">
        <v>127</v>
      </c>
      <c r="X110" s="844" t="s">
        <v>128</v>
      </c>
      <c r="Y110" s="844" t="s">
        <v>127</v>
      </c>
      <c r="Z110" s="844" t="s">
        <v>128</v>
      </c>
      <c r="AA110" s="844" t="s">
        <v>127</v>
      </c>
      <c r="AB110" s="847" t="s">
        <v>128</v>
      </c>
    </row>
    <row r="111" spans="2:28" ht="15" customHeight="1">
      <c r="B111" s="862" t="s">
        <v>249</v>
      </c>
      <c r="C111" s="62">
        <v>47</v>
      </c>
      <c r="D111" s="63">
        <v>0.41592920353982299</v>
      </c>
      <c r="E111" s="62">
        <v>11</v>
      </c>
      <c r="F111" s="63">
        <v>0.55000000000000004</v>
      </c>
      <c r="G111" s="62">
        <v>2</v>
      </c>
      <c r="H111" s="63">
        <v>0.10526315789473684</v>
      </c>
      <c r="I111" s="62">
        <v>34</v>
      </c>
      <c r="J111" s="63">
        <v>0.56666666666666665</v>
      </c>
      <c r="K111" s="62">
        <v>0</v>
      </c>
      <c r="L111" s="63">
        <v>0</v>
      </c>
      <c r="M111" s="62">
        <v>4</v>
      </c>
      <c r="N111" s="63">
        <v>0.2</v>
      </c>
      <c r="O111" s="62">
        <v>18</v>
      </c>
      <c r="P111" s="63">
        <v>0.42857142857142855</v>
      </c>
      <c r="Q111" s="62">
        <v>25</v>
      </c>
      <c r="R111" s="63">
        <v>0.49019607843137253</v>
      </c>
      <c r="S111" s="62">
        <v>18</v>
      </c>
      <c r="T111" s="63">
        <v>0.339622641509434</v>
      </c>
      <c r="U111" s="62">
        <v>12</v>
      </c>
      <c r="V111" s="63">
        <v>0.46153846153846151</v>
      </c>
      <c r="W111" s="62">
        <v>7</v>
      </c>
      <c r="X111" s="63">
        <v>0.46666666666666662</v>
      </c>
      <c r="Y111" s="62">
        <v>5</v>
      </c>
      <c r="Z111" s="63">
        <v>0.38461538461538469</v>
      </c>
      <c r="AA111" s="62">
        <v>5</v>
      </c>
      <c r="AB111" s="64">
        <v>0.83333333333333348</v>
      </c>
    </row>
    <row r="112" spans="2:28" ht="15" customHeight="1">
      <c r="B112" s="863" t="s">
        <v>250</v>
      </c>
      <c r="C112" s="66">
        <v>26</v>
      </c>
      <c r="D112" s="67">
        <v>0.23008849557522124</v>
      </c>
      <c r="E112" s="66">
        <v>7</v>
      </c>
      <c r="F112" s="67">
        <v>0.35</v>
      </c>
      <c r="G112" s="66">
        <v>1</v>
      </c>
      <c r="H112" s="67">
        <v>5.2631578947368418E-2</v>
      </c>
      <c r="I112" s="66">
        <v>18</v>
      </c>
      <c r="J112" s="67">
        <v>0.3</v>
      </c>
      <c r="K112" s="66">
        <v>0</v>
      </c>
      <c r="L112" s="67">
        <v>0</v>
      </c>
      <c r="M112" s="66">
        <v>3</v>
      </c>
      <c r="N112" s="67">
        <v>0.15</v>
      </c>
      <c r="O112" s="66">
        <v>9</v>
      </c>
      <c r="P112" s="67">
        <v>0.21428571428571427</v>
      </c>
      <c r="Q112" s="66">
        <v>14</v>
      </c>
      <c r="R112" s="67">
        <v>0.27450980392156865</v>
      </c>
      <c r="S112" s="66">
        <v>13</v>
      </c>
      <c r="T112" s="67">
        <v>0.24528301886792453</v>
      </c>
      <c r="U112" s="66">
        <v>6</v>
      </c>
      <c r="V112" s="67">
        <v>0.23076923076923075</v>
      </c>
      <c r="W112" s="66">
        <v>1</v>
      </c>
      <c r="X112" s="67">
        <v>6.6666666666666666E-2</v>
      </c>
      <c r="Y112" s="66">
        <v>5</v>
      </c>
      <c r="Z112" s="67">
        <v>0.38461538461538469</v>
      </c>
      <c r="AA112" s="66">
        <v>1</v>
      </c>
      <c r="AB112" s="68">
        <v>0.16666666666666663</v>
      </c>
    </row>
    <row r="113" spans="2:28" ht="15" customHeight="1">
      <c r="B113" s="863" t="s">
        <v>251</v>
      </c>
      <c r="C113" s="66">
        <v>7</v>
      </c>
      <c r="D113" s="67">
        <v>6.1946902654867256E-2</v>
      </c>
      <c r="E113" s="66">
        <v>2</v>
      </c>
      <c r="F113" s="67">
        <v>0.1</v>
      </c>
      <c r="G113" s="66">
        <v>1</v>
      </c>
      <c r="H113" s="67">
        <v>5.2631578947368418E-2</v>
      </c>
      <c r="I113" s="66">
        <v>4</v>
      </c>
      <c r="J113" s="67">
        <v>6.6666666666666666E-2</v>
      </c>
      <c r="K113" s="66">
        <v>0</v>
      </c>
      <c r="L113" s="67">
        <v>0</v>
      </c>
      <c r="M113" s="66">
        <v>4</v>
      </c>
      <c r="N113" s="67">
        <v>0.2</v>
      </c>
      <c r="O113" s="66">
        <v>1</v>
      </c>
      <c r="P113" s="67">
        <v>2.3809523809523808E-2</v>
      </c>
      <c r="Q113" s="66">
        <v>2</v>
      </c>
      <c r="R113" s="67">
        <v>3.9215686274509803E-2</v>
      </c>
      <c r="S113" s="66">
        <v>5</v>
      </c>
      <c r="T113" s="67">
        <v>9.4339622641509441E-2</v>
      </c>
      <c r="U113" s="66">
        <v>2</v>
      </c>
      <c r="V113" s="67">
        <v>7.6923076923076927E-2</v>
      </c>
      <c r="W113" s="66">
        <v>0</v>
      </c>
      <c r="X113" s="67">
        <v>0</v>
      </c>
      <c r="Y113" s="66">
        <v>0</v>
      </c>
      <c r="Z113" s="67">
        <v>0</v>
      </c>
      <c r="AA113" s="66">
        <v>0</v>
      </c>
      <c r="AB113" s="68">
        <v>0</v>
      </c>
    </row>
    <row r="114" spans="2:28" ht="15" customHeight="1">
      <c r="B114" s="863" t="s">
        <v>231</v>
      </c>
      <c r="C114" s="66">
        <v>2</v>
      </c>
      <c r="D114" s="67">
        <v>1.7699115044247787E-2</v>
      </c>
      <c r="E114" s="66">
        <v>0</v>
      </c>
      <c r="F114" s="67">
        <v>0</v>
      </c>
      <c r="G114" s="66">
        <v>1</v>
      </c>
      <c r="H114" s="67">
        <v>5.2631578947368418E-2</v>
      </c>
      <c r="I114" s="66">
        <v>1</v>
      </c>
      <c r="J114" s="67">
        <v>1.6666666666666666E-2</v>
      </c>
      <c r="K114" s="66">
        <v>0</v>
      </c>
      <c r="L114" s="67">
        <v>0</v>
      </c>
      <c r="M114" s="66">
        <v>1</v>
      </c>
      <c r="N114" s="67">
        <v>0.05</v>
      </c>
      <c r="O114" s="66">
        <v>1</v>
      </c>
      <c r="P114" s="67">
        <v>2.3809523809523808E-2</v>
      </c>
      <c r="Q114" s="66">
        <v>0</v>
      </c>
      <c r="R114" s="67">
        <v>0</v>
      </c>
      <c r="S114" s="66">
        <v>1</v>
      </c>
      <c r="T114" s="67">
        <v>1.8867924528301886E-2</v>
      </c>
      <c r="U114" s="66">
        <v>1</v>
      </c>
      <c r="V114" s="67">
        <v>3.8461538461538464E-2</v>
      </c>
      <c r="W114" s="66">
        <v>0</v>
      </c>
      <c r="X114" s="67">
        <v>0</v>
      </c>
      <c r="Y114" s="66">
        <v>0</v>
      </c>
      <c r="Z114" s="67">
        <v>0</v>
      </c>
      <c r="AA114" s="66">
        <v>0</v>
      </c>
      <c r="AB114" s="68">
        <v>0</v>
      </c>
    </row>
    <row r="115" spans="2:28" ht="15" customHeight="1">
      <c r="B115" s="863" t="s">
        <v>252</v>
      </c>
      <c r="C115" s="66">
        <v>31</v>
      </c>
      <c r="D115" s="67">
        <v>0.27433628318584069</v>
      </c>
      <c r="E115" s="66">
        <v>0</v>
      </c>
      <c r="F115" s="67">
        <v>0</v>
      </c>
      <c r="G115" s="66">
        <v>14</v>
      </c>
      <c r="H115" s="67">
        <v>0.73684210526315785</v>
      </c>
      <c r="I115" s="66">
        <v>3</v>
      </c>
      <c r="J115" s="67">
        <v>0.05</v>
      </c>
      <c r="K115" s="66">
        <v>14</v>
      </c>
      <c r="L115" s="67">
        <v>1</v>
      </c>
      <c r="M115" s="66">
        <v>8</v>
      </c>
      <c r="N115" s="67">
        <v>0.4</v>
      </c>
      <c r="O115" s="66">
        <v>13</v>
      </c>
      <c r="P115" s="67">
        <v>0.30952380952380953</v>
      </c>
      <c r="Q115" s="66">
        <v>10</v>
      </c>
      <c r="R115" s="67">
        <v>0.19607843137254904</v>
      </c>
      <c r="S115" s="66">
        <v>16</v>
      </c>
      <c r="T115" s="67">
        <v>0.30188679245283018</v>
      </c>
      <c r="U115" s="66">
        <v>5</v>
      </c>
      <c r="V115" s="67">
        <v>0.19230769230769235</v>
      </c>
      <c r="W115" s="66">
        <v>7</v>
      </c>
      <c r="X115" s="67">
        <v>0.46666666666666662</v>
      </c>
      <c r="Y115" s="66">
        <v>3</v>
      </c>
      <c r="Z115" s="67">
        <v>0.23076923076923075</v>
      </c>
      <c r="AA115" s="66">
        <v>0</v>
      </c>
      <c r="AB115" s="68">
        <v>0</v>
      </c>
    </row>
    <row r="116" spans="2:28" ht="15" customHeight="1" thickBot="1">
      <c r="B116" s="864" t="s">
        <v>1269</v>
      </c>
      <c r="C116" s="70">
        <v>113</v>
      </c>
      <c r="D116" s="71">
        <v>1</v>
      </c>
      <c r="E116" s="70">
        <v>20</v>
      </c>
      <c r="F116" s="71">
        <v>1</v>
      </c>
      <c r="G116" s="70">
        <v>19</v>
      </c>
      <c r="H116" s="71">
        <v>1</v>
      </c>
      <c r="I116" s="70">
        <v>60</v>
      </c>
      <c r="J116" s="71">
        <v>1</v>
      </c>
      <c r="K116" s="70">
        <v>14</v>
      </c>
      <c r="L116" s="71">
        <v>1</v>
      </c>
      <c r="M116" s="70">
        <v>20</v>
      </c>
      <c r="N116" s="71">
        <v>1</v>
      </c>
      <c r="O116" s="70">
        <v>42</v>
      </c>
      <c r="P116" s="71">
        <v>1</v>
      </c>
      <c r="Q116" s="70">
        <v>51</v>
      </c>
      <c r="R116" s="71">
        <v>1</v>
      </c>
      <c r="S116" s="70">
        <v>53</v>
      </c>
      <c r="T116" s="71">
        <v>1</v>
      </c>
      <c r="U116" s="70">
        <v>26</v>
      </c>
      <c r="V116" s="71">
        <v>1</v>
      </c>
      <c r="W116" s="70">
        <v>15</v>
      </c>
      <c r="X116" s="71">
        <v>1</v>
      </c>
      <c r="Y116" s="70">
        <v>13</v>
      </c>
      <c r="Z116" s="71">
        <v>1</v>
      </c>
      <c r="AA116" s="70">
        <v>6</v>
      </c>
      <c r="AB116" s="72">
        <v>1</v>
      </c>
    </row>
    <row r="117" spans="2:28" ht="12.95" customHeight="1" thickTop="1">
      <c r="B117" s="1671" t="s">
        <v>1457</v>
      </c>
      <c r="C117" s="1671"/>
      <c r="D117" s="1671"/>
      <c r="E117" s="1671"/>
      <c r="F117" s="1671"/>
      <c r="G117" s="1671"/>
      <c r="H117" s="1671"/>
      <c r="I117" s="1671"/>
      <c r="J117" s="1671"/>
      <c r="K117" s="1671"/>
      <c r="L117" s="1671"/>
      <c r="M117" s="1671"/>
      <c r="N117" s="1671"/>
      <c r="O117" s="1671"/>
      <c r="P117" s="1671"/>
      <c r="Q117" s="1671"/>
      <c r="R117" s="1671"/>
      <c r="S117" s="1671"/>
      <c r="T117" s="1671"/>
      <c r="U117" s="1671"/>
      <c r="V117" s="1671"/>
      <c r="W117" s="1671"/>
      <c r="X117" s="1671"/>
      <c r="Y117" s="1671"/>
      <c r="Z117" s="1671"/>
      <c r="AA117" s="1671"/>
      <c r="AB117" s="1671"/>
    </row>
    <row r="118" spans="2:28">
      <c r="B118" s="1079" t="s">
        <v>615</v>
      </c>
    </row>
    <row r="119" spans="2:28" ht="60.95" customHeight="1" thickBot="1">
      <c r="B119" s="1814" t="s">
        <v>1059</v>
      </c>
      <c r="C119" s="1814"/>
      <c r="D119" s="1814"/>
      <c r="E119" s="1814"/>
      <c r="F119" s="1814"/>
      <c r="G119" s="1814"/>
      <c r="H119" s="1814"/>
      <c r="I119" s="1814"/>
      <c r="J119" s="1814"/>
      <c r="K119" s="1814"/>
      <c r="L119" s="1814"/>
      <c r="M119" s="1814"/>
      <c r="N119" s="1814"/>
      <c r="O119" s="1814"/>
      <c r="P119" s="1814"/>
      <c r="Q119" s="1814"/>
      <c r="R119" s="1814"/>
      <c r="S119" s="1814"/>
      <c r="T119" s="1814"/>
      <c r="U119" s="1814"/>
      <c r="V119" s="1814"/>
      <c r="W119" s="1814"/>
      <c r="X119" s="1814"/>
      <c r="Y119" s="1814"/>
      <c r="Z119" s="1814"/>
      <c r="AA119" s="1814"/>
      <c r="AB119" s="1814"/>
    </row>
    <row r="120" spans="2:28" ht="15" customHeight="1" thickTop="1">
      <c r="B120" s="1674"/>
      <c r="C120" s="1677" t="s">
        <v>44</v>
      </c>
      <c r="D120" s="1677"/>
      <c r="E120" s="1677" t="s">
        <v>123</v>
      </c>
      <c r="F120" s="1677"/>
      <c r="G120" s="1677"/>
      <c r="H120" s="1677"/>
      <c r="I120" s="1677"/>
      <c r="J120" s="1677"/>
      <c r="K120" s="1677"/>
      <c r="L120" s="1677"/>
      <c r="M120" s="1677" t="s">
        <v>124</v>
      </c>
      <c r="N120" s="1677"/>
      <c r="O120" s="1677"/>
      <c r="P120" s="1677"/>
      <c r="Q120" s="1677"/>
      <c r="R120" s="1677"/>
      <c r="S120" s="1677" t="s">
        <v>45</v>
      </c>
      <c r="T120" s="1677"/>
      <c r="U120" s="1677"/>
      <c r="V120" s="1677"/>
      <c r="W120" s="1677"/>
      <c r="X120" s="1677"/>
      <c r="Y120" s="1677"/>
      <c r="Z120" s="1677"/>
      <c r="AA120" s="1677"/>
      <c r="AB120" s="1678"/>
    </row>
    <row r="121" spans="2:28" ht="41.25" customHeight="1">
      <c r="B121" s="1675"/>
      <c r="C121" s="1672" t="s">
        <v>127</v>
      </c>
      <c r="D121" s="1672" t="s">
        <v>128</v>
      </c>
      <c r="E121" s="1672" t="s">
        <v>46</v>
      </c>
      <c r="F121" s="1672"/>
      <c r="G121" s="1672" t="s">
        <v>1078</v>
      </c>
      <c r="H121" s="1672"/>
      <c r="I121" s="1672" t="s">
        <v>1077</v>
      </c>
      <c r="J121" s="1672"/>
      <c r="K121" s="1672" t="s">
        <v>1098</v>
      </c>
      <c r="L121" s="1672"/>
      <c r="M121" s="1672" t="s">
        <v>48</v>
      </c>
      <c r="N121" s="1672"/>
      <c r="O121" s="1672" t="s">
        <v>49</v>
      </c>
      <c r="P121" s="1672"/>
      <c r="Q121" s="1672" t="s">
        <v>1441</v>
      </c>
      <c r="R121" s="1672"/>
      <c r="S121" s="1672" t="s">
        <v>1065</v>
      </c>
      <c r="T121" s="1672"/>
      <c r="U121" s="1672" t="s">
        <v>1066</v>
      </c>
      <c r="V121" s="1672"/>
      <c r="W121" s="1672" t="s">
        <v>1067</v>
      </c>
      <c r="X121" s="1672"/>
      <c r="Y121" s="1672" t="s">
        <v>125</v>
      </c>
      <c r="Z121" s="1672"/>
      <c r="AA121" s="1672" t="s">
        <v>47</v>
      </c>
      <c r="AB121" s="1679"/>
    </row>
    <row r="122" spans="2:28" ht="15" customHeight="1">
      <c r="B122" s="1676"/>
      <c r="C122" s="1672"/>
      <c r="D122" s="1672"/>
      <c r="E122" s="844" t="s">
        <v>127</v>
      </c>
      <c r="F122" s="844" t="s">
        <v>128</v>
      </c>
      <c r="G122" s="844" t="s">
        <v>127</v>
      </c>
      <c r="H122" s="844" t="s">
        <v>128</v>
      </c>
      <c r="I122" s="844" t="s">
        <v>127</v>
      </c>
      <c r="J122" s="844" t="s">
        <v>128</v>
      </c>
      <c r="K122" s="844" t="s">
        <v>127</v>
      </c>
      <c r="L122" s="844" t="s">
        <v>128</v>
      </c>
      <c r="M122" s="844" t="s">
        <v>127</v>
      </c>
      <c r="N122" s="844" t="s">
        <v>128</v>
      </c>
      <c r="O122" s="844" t="s">
        <v>127</v>
      </c>
      <c r="P122" s="844" t="s">
        <v>128</v>
      </c>
      <c r="Q122" s="844" t="s">
        <v>127</v>
      </c>
      <c r="R122" s="844" t="s">
        <v>128</v>
      </c>
      <c r="S122" s="844" t="s">
        <v>127</v>
      </c>
      <c r="T122" s="844" t="s">
        <v>128</v>
      </c>
      <c r="U122" s="844" t="s">
        <v>127</v>
      </c>
      <c r="V122" s="844" t="s">
        <v>128</v>
      </c>
      <c r="W122" s="844" t="s">
        <v>127</v>
      </c>
      <c r="X122" s="844" t="s">
        <v>128</v>
      </c>
      <c r="Y122" s="844" t="s">
        <v>127</v>
      </c>
      <c r="Z122" s="844" t="s">
        <v>128</v>
      </c>
      <c r="AA122" s="844" t="s">
        <v>127</v>
      </c>
      <c r="AB122" s="847" t="s">
        <v>128</v>
      </c>
    </row>
    <row r="123" spans="2:28" ht="15" customHeight="1">
      <c r="B123" s="862" t="s">
        <v>249</v>
      </c>
      <c r="C123" s="62">
        <v>26</v>
      </c>
      <c r="D123" s="63">
        <v>0.23008849557522124</v>
      </c>
      <c r="E123" s="62">
        <v>7</v>
      </c>
      <c r="F123" s="63">
        <v>0.35</v>
      </c>
      <c r="G123" s="62">
        <v>0</v>
      </c>
      <c r="H123" s="63">
        <v>0</v>
      </c>
      <c r="I123" s="62">
        <v>19</v>
      </c>
      <c r="J123" s="63">
        <v>0.31666666666666665</v>
      </c>
      <c r="K123" s="62">
        <v>0</v>
      </c>
      <c r="L123" s="63">
        <v>0</v>
      </c>
      <c r="M123" s="62">
        <v>3</v>
      </c>
      <c r="N123" s="63">
        <v>0.15</v>
      </c>
      <c r="O123" s="62">
        <v>10</v>
      </c>
      <c r="P123" s="63">
        <v>0.23809523809523805</v>
      </c>
      <c r="Q123" s="62">
        <v>13</v>
      </c>
      <c r="R123" s="63">
        <v>0.25490196078431371</v>
      </c>
      <c r="S123" s="62">
        <v>8</v>
      </c>
      <c r="T123" s="63">
        <v>0.15094339622641509</v>
      </c>
      <c r="U123" s="62">
        <v>10</v>
      </c>
      <c r="V123" s="63">
        <v>0.38461538461538469</v>
      </c>
      <c r="W123" s="62">
        <v>2</v>
      </c>
      <c r="X123" s="63">
        <v>0.13333333333333333</v>
      </c>
      <c r="Y123" s="62">
        <v>4</v>
      </c>
      <c r="Z123" s="63">
        <v>0.30769230769230771</v>
      </c>
      <c r="AA123" s="62">
        <v>2</v>
      </c>
      <c r="AB123" s="64">
        <v>0.33333333333333326</v>
      </c>
    </row>
    <row r="124" spans="2:28" ht="15" customHeight="1">
      <c r="B124" s="863" t="s">
        <v>250</v>
      </c>
      <c r="C124" s="66">
        <v>43</v>
      </c>
      <c r="D124" s="67">
        <v>0.38053097345132741</v>
      </c>
      <c r="E124" s="66">
        <v>11</v>
      </c>
      <c r="F124" s="67">
        <v>0.55000000000000004</v>
      </c>
      <c r="G124" s="66">
        <v>2</v>
      </c>
      <c r="H124" s="67">
        <v>0.10526315789473684</v>
      </c>
      <c r="I124" s="66">
        <v>30</v>
      </c>
      <c r="J124" s="67">
        <v>0.5</v>
      </c>
      <c r="K124" s="66">
        <v>0</v>
      </c>
      <c r="L124" s="67">
        <v>0</v>
      </c>
      <c r="M124" s="66">
        <v>5</v>
      </c>
      <c r="N124" s="67">
        <v>0.25</v>
      </c>
      <c r="O124" s="66">
        <v>12</v>
      </c>
      <c r="P124" s="67">
        <v>0.2857142857142857</v>
      </c>
      <c r="Q124" s="66">
        <v>26</v>
      </c>
      <c r="R124" s="67">
        <v>0.50980392156862742</v>
      </c>
      <c r="S124" s="66">
        <v>20</v>
      </c>
      <c r="T124" s="67">
        <v>0.37735849056603776</v>
      </c>
      <c r="U124" s="66">
        <v>9</v>
      </c>
      <c r="V124" s="67">
        <v>0.34615384615384615</v>
      </c>
      <c r="W124" s="66">
        <v>5</v>
      </c>
      <c r="X124" s="67">
        <v>0.33333333333333326</v>
      </c>
      <c r="Y124" s="66">
        <v>6</v>
      </c>
      <c r="Z124" s="67">
        <v>0.46153846153846151</v>
      </c>
      <c r="AA124" s="66">
        <v>3</v>
      </c>
      <c r="AB124" s="68">
        <v>0.5</v>
      </c>
    </row>
    <row r="125" spans="2:28" ht="15" customHeight="1">
      <c r="B125" s="863" t="s">
        <v>251</v>
      </c>
      <c r="C125" s="66">
        <v>5</v>
      </c>
      <c r="D125" s="67">
        <v>4.4247787610619468E-2</v>
      </c>
      <c r="E125" s="66">
        <v>2</v>
      </c>
      <c r="F125" s="67">
        <v>0.1</v>
      </c>
      <c r="G125" s="66">
        <v>0</v>
      </c>
      <c r="H125" s="67">
        <v>0</v>
      </c>
      <c r="I125" s="66">
        <v>3</v>
      </c>
      <c r="J125" s="67">
        <v>0.05</v>
      </c>
      <c r="K125" s="66">
        <v>0</v>
      </c>
      <c r="L125" s="67">
        <v>0</v>
      </c>
      <c r="M125" s="66">
        <v>2</v>
      </c>
      <c r="N125" s="67">
        <v>0.1</v>
      </c>
      <c r="O125" s="66">
        <v>2</v>
      </c>
      <c r="P125" s="67">
        <v>4.7619047619047616E-2</v>
      </c>
      <c r="Q125" s="66">
        <v>1</v>
      </c>
      <c r="R125" s="67">
        <v>1.9607843137254902E-2</v>
      </c>
      <c r="S125" s="66">
        <v>3</v>
      </c>
      <c r="T125" s="67">
        <v>5.6603773584905669E-2</v>
      </c>
      <c r="U125" s="66">
        <v>1</v>
      </c>
      <c r="V125" s="67">
        <v>3.8461538461538464E-2</v>
      </c>
      <c r="W125" s="66">
        <v>1</v>
      </c>
      <c r="X125" s="67">
        <v>6.6666666666666666E-2</v>
      </c>
      <c r="Y125" s="66">
        <v>0</v>
      </c>
      <c r="Z125" s="67">
        <v>0</v>
      </c>
      <c r="AA125" s="66">
        <v>0</v>
      </c>
      <c r="AB125" s="68">
        <v>0</v>
      </c>
    </row>
    <row r="126" spans="2:28" ht="15" customHeight="1">
      <c r="B126" s="863" t="s">
        <v>231</v>
      </c>
      <c r="C126" s="66">
        <v>8</v>
      </c>
      <c r="D126" s="67">
        <v>7.0796460176991149E-2</v>
      </c>
      <c r="E126" s="66">
        <v>0</v>
      </c>
      <c r="F126" s="67">
        <v>0</v>
      </c>
      <c r="G126" s="66">
        <v>3</v>
      </c>
      <c r="H126" s="67">
        <v>0.15789473684210525</v>
      </c>
      <c r="I126" s="66">
        <v>5</v>
      </c>
      <c r="J126" s="67">
        <v>8.3333333333333315E-2</v>
      </c>
      <c r="K126" s="66">
        <v>0</v>
      </c>
      <c r="L126" s="67">
        <v>0</v>
      </c>
      <c r="M126" s="66">
        <v>2</v>
      </c>
      <c r="N126" s="67">
        <v>0.1</v>
      </c>
      <c r="O126" s="66">
        <v>5</v>
      </c>
      <c r="P126" s="67">
        <v>0.11904761904761903</v>
      </c>
      <c r="Q126" s="66">
        <v>1</v>
      </c>
      <c r="R126" s="67">
        <v>1.9607843137254902E-2</v>
      </c>
      <c r="S126" s="66">
        <v>6</v>
      </c>
      <c r="T126" s="67">
        <v>0.11320754716981134</v>
      </c>
      <c r="U126" s="66">
        <v>1</v>
      </c>
      <c r="V126" s="67">
        <v>3.8461538461538464E-2</v>
      </c>
      <c r="W126" s="66">
        <v>0</v>
      </c>
      <c r="X126" s="67">
        <v>0</v>
      </c>
      <c r="Y126" s="66">
        <v>0</v>
      </c>
      <c r="Z126" s="67">
        <v>0</v>
      </c>
      <c r="AA126" s="66">
        <v>1</v>
      </c>
      <c r="AB126" s="68">
        <v>0.16666666666666663</v>
      </c>
    </row>
    <row r="127" spans="2:28" ht="15" customHeight="1">
      <c r="B127" s="863" t="s">
        <v>252</v>
      </c>
      <c r="C127" s="66">
        <v>31</v>
      </c>
      <c r="D127" s="67">
        <v>0.27433628318584069</v>
      </c>
      <c r="E127" s="66">
        <v>0</v>
      </c>
      <c r="F127" s="67">
        <v>0</v>
      </c>
      <c r="G127" s="66">
        <v>14</v>
      </c>
      <c r="H127" s="67">
        <v>0.73684210526315785</v>
      </c>
      <c r="I127" s="66">
        <v>3</v>
      </c>
      <c r="J127" s="67">
        <v>0.05</v>
      </c>
      <c r="K127" s="66">
        <v>14</v>
      </c>
      <c r="L127" s="67">
        <v>1</v>
      </c>
      <c r="M127" s="66">
        <v>8</v>
      </c>
      <c r="N127" s="67">
        <v>0.4</v>
      </c>
      <c r="O127" s="66">
        <v>13</v>
      </c>
      <c r="P127" s="67">
        <v>0.30952380952380953</v>
      </c>
      <c r="Q127" s="66">
        <v>10</v>
      </c>
      <c r="R127" s="67">
        <v>0.19607843137254904</v>
      </c>
      <c r="S127" s="66">
        <v>16</v>
      </c>
      <c r="T127" s="67">
        <v>0.30188679245283018</v>
      </c>
      <c r="U127" s="66">
        <v>5</v>
      </c>
      <c r="V127" s="67">
        <v>0.19230769230769235</v>
      </c>
      <c r="W127" s="66">
        <v>7</v>
      </c>
      <c r="X127" s="67">
        <v>0.46666666666666662</v>
      </c>
      <c r="Y127" s="66">
        <v>3</v>
      </c>
      <c r="Z127" s="67">
        <v>0.23076923076923075</v>
      </c>
      <c r="AA127" s="66">
        <v>0</v>
      </c>
      <c r="AB127" s="68">
        <v>0</v>
      </c>
    </row>
    <row r="128" spans="2:28" ht="15" customHeight="1" thickBot="1">
      <c r="B128" s="864" t="s">
        <v>1269</v>
      </c>
      <c r="C128" s="70">
        <v>113</v>
      </c>
      <c r="D128" s="71">
        <v>1</v>
      </c>
      <c r="E128" s="70">
        <v>20</v>
      </c>
      <c r="F128" s="71">
        <v>1</v>
      </c>
      <c r="G128" s="70">
        <v>19</v>
      </c>
      <c r="H128" s="71">
        <v>1</v>
      </c>
      <c r="I128" s="70">
        <v>60</v>
      </c>
      <c r="J128" s="71">
        <v>1</v>
      </c>
      <c r="K128" s="70">
        <v>14</v>
      </c>
      <c r="L128" s="71">
        <v>1</v>
      </c>
      <c r="M128" s="70">
        <v>20</v>
      </c>
      <c r="N128" s="71">
        <v>1</v>
      </c>
      <c r="O128" s="70">
        <v>42</v>
      </c>
      <c r="P128" s="71">
        <v>1</v>
      </c>
      <c r="Q128" s="70">
        <v>51</v>
      </c>
      <c r="R128" s="71">
        <v>1</v>
      </c>
      <c r="S128" s="70">
        <v>53</v>
      </c>
      <c r="T128" s="71">
        <v>1</v>
      </c>
      <c r="U128" s="70">
        <v>26</v>
      </c>
      <c r="V128" s="71">
        <v>1</v>
      </c>
      <c r="W128" s="70">
        <v>15</v>
      </c>
      <c r="X128" s="71">
        <v>1</v>
      </c>
      <c r="Y128" s="70">
        <v>13</v>
      </c>
      <c r="Z128" s="71">
        <v>1</v>
      </c>
      <c r="AA128" s="70">
        <v>6</v>
      </c>
      <c r="AB128" s="72">
        <v>1</v>
      </c>
    </row>
    <row r="129" spans="2:28" ht="12.95" customHeight="1" thickTop="1">
      <c r="B129" s="1671" t="s">
        <v>1457</v>
      </c>
      <c r="C129" s="1671"/>
      <c r="D129" s="1671"/>
      <c r="E129" s="1671"/>
      <c r="F129" s="1671"/>
      <c r="G129" s="1671"/>
      <c r="H129" s="1671"/>
      <c r="I129" s="1671"/>
      <c r="J129" s="1671"/>
      <c r="K129" s="1671"/>
      <c r="L129" s="1671"/>
      <c r="M129" s="1671"/>
      <c r="N129" s="1671"/>
      <c r="O129" s="1671"/>
      <c r="P129" s="1671"/>
      <c r="Q129" s="1671"/>
      <c r="R129" s="1671"/>
      <c r="S129" s="1671"/>
      <c r="T129" s="1671"/>
      <c r="U129" s="1671"/>
      <c r="V129" s="1671"/>
      <c r="W129" s="1671"/>
      <c r="X129" s="1671"/>
      <c r="Y129" s="1671"/>
      <c r="Z129" s="1671"/>
      <c r="AA129" s="1671"/>
      <c r="AB129" s="1671"/>
    </row>
    <row r="130" spans="2:28">
      <c r="B130" s="1079" t="s">
        <v>615</v>
      </c>
    </row>
    <row r="131" spans="2:28" ht="60.95" customHeight="1" thickBot="1">
      <c r="B131" s="1814" t="s">
        <v>1060</v>
      </c>
      <c r="C131" s="1814"/>
      <c r="D131" s="1814"/>
      <c r="E131" s="1814"/>
      <c r="F131" s="1814"/>
      <c r="G131" s="1814"/>
      <c r="H131" s="1814"/>
      <c r="I131" s="1814"/>
      <c r="J131" s="1814"/>
      <c r="K131" s="1814"/>
      <c r="L131" s="1814"/>
      <c r="M131" s="1814"/>
      <c r="N131" s="1814"/>
      <c r="O131" s="1814"/>
      <c r="P131" s="1814"/>
      <c r="Q131" s="1814"/>
      <c r="R131" s="1814"/>
      <c r="S131" s="1814"/>
      <c r="T131" s="1814"/>
      <c r="U131" s="1814"/>
      <c r="V131" s="1814"/>
      <c r="W131" s="1814"/>
      <c r="X131" s="1814"/>
      <c r="Y131" s="1814"/>
      <c r="Z131" s="1814"/>
      <c r="AA131" s="1814"/>
      <c r="AB131" s="1814"/>
    </row>
    <row r="132" spans="2:28" ht="15" customHeight="1" thickTop="1">
      <c r="B132" s="1674"/>
      <c r="C132" s="1677" t="s">
        <v>44</v>
      </c>
      <c r="D132" s="1677"/>
      <c r="E132" s="1677" t="s">
        <v>123</v>
      </c>
      <c r="F132" s="1677"/>
      <c r="G132" s="1677"/>
      <c r="H132" s="1677"/>
      <c r="I132" s="1677"/>
      <c r="J132" s="1677"/>
      <c r="K132" s="1677"/>
      <c r="L132" s="1677"/>
      <c r="M132" s="1677" t="s">
        <v>124</v>
      </c>
      <c r="N132" s="1677"/>
      <c r="O132" s="1677"/>
      <c r="P132" s="1677"/>
      <c r="Q132" s="1677"/>
      <c r="R132" s="1677"/>
      <c r="S132" s="1677" t="s">
        <v>45</v>
      </c>
      <c r="T132" s="1677"/>
      <c r="U132" s="1677"/>
      <c r="V132" s="1677"/>
      <c r="W132" s="1677"/>
      <c r="X132" s="1677"/>
      <c r="Y132" s="1677"/>
      <c r="Z132" s="1677"/>
      <c r="AA132" s="1677"/>
      <c r="AB132" s="1678"/>
    </row>
    <row r="133" spans="2:28" ht="41.25" customHeight="1">
      <c r="B133" s="1675"/>
      <c r="C133" s="1672" t="s">
        <v>127</v>
      </c>
      <c r="D133" s="1672" t="s">
        <v>128</v>
      </c>
      <c r="E133" s="1672" t="s">
        <v>46</v>
      </c>
      <c r="F133" s="1672"/>
      <c r="G133" s="1672" t="s">
        <v>1078</v>
      </c>
      <c r="H133" s="1672"/>
      <c r="I133" s="1672" t="s">
        <v>1077</v>
      </c>
      <c r="J133" s="1672"/>
      <c r="K133" s="1672" t="s">
        <v>1098</v>
      </c>
      <c r="L133" s="1672"/>
      <c r="M133" s="1672" t="s">
        <v>48</v>
      </c>
      <c r="N133" s="1672"/>
      <c r="O133" s="1672" t="s">
        <v>49</v>
      </c>
      <c r="P133" s="1672"/>
      <c r="Q133" s="1672" t="s">
        <v>1441</v>
      </c>
      <c r="R133" s="1672"/>
      <c r="S133" s="1672" t="s">
        <v>1065</v>
      </c>
      <c r="T133" s="1672"/>
      <c r="U133" s="1672" t="s">
        <v>1066</v>
      </c>
      <c r="V133" s="1672"/>
      <c r="W133" s="1672" t="s">
        <v>1067</v>
      </c>
      <c r="X133" s="1672"/>
      <c r="Y133" s="1672" t="s">
        <v>125</v>
      </c>
      <c r="Z133" s="1672"/>
      <c r="AA133" s="1672" t="s">
        <v>47</v>
      </c>
      <c r="AB133" s="1679"/>
    </row>
    <row r="134" spans="2:28" ht="15" customHeight="1">
      <c r="B134" s="1676"/>
      <c r="C134" s="1672"/>
      <c r="D134" s="1672"/>
      <c r="E134" s="844" t="s">
        <v>127</v>
      </c>
      <c r="F134" s="844" t="s">
        <v>128</v>
      </c>
      <c r="G134" s="844" t="s">
        <v>127</v>
      </c>
      <c r="H134" s="844" t="s">
        <v>128</v>
      </c>
      <c r="I134" s="844" t="s">
        <v>127</v>
      </c>
      <c r="J134" s="844" t="s">
        <v>128</v>
      </c>
      <c r="K134" s="844" t="s">
        <v>127</v>
      </c>
      <c r="L134" s="844" t="s">
        <v>128</v>
      </c>
      <c r="M134" s="844" t="s">
        <v>127</v>
      </c>
      <c r="N134" s="844" t="s">
        <v>128</v>
      </c>
      <c r="O134" s="844" t="s">
        <v>127</v>
      </c>
      <c r="P134" s="844" t="s">
        <v>128</v>
      </c>
      <c r="Q134" s="844" t="s">
        <v>127</v>
      </c>
      <c r="R134" s="844" t="s">
        <v>128</v>
      </c>
      <c r="S134" s="844" t="s">
        <v>127</v>
      </c>
      <c r="T134" s="844" t="s">
        <v>128</v>
      </c>
      <c r="U134" s="844" t="s">
        <v>127</v>
      </c>
      <c r="V134" s="844" t="s">
        <v>128</v>
      </c>
      <c r="W134" s="844" t="s">
        <v>127</v>
      </c>
      <c r="X134" s="844" t="s">
        <v>128</v>
      </c>
      <c r="Y134" s="844" t="s">
        <v>127</v>
      </c>
      <c r="Z134" s="844" t="s">
        <v>128</v>
      </c>
      <c r="AA134" s="844" t="s">
        <v>127</v>
      </c>
      <c r="AB134" s="847" t="s">
        <v>128</v>
      </c>
    </row>
    <row r="135" spans="2:28" ht="15" customHeight="1">
      <c r="B135" s="862" t="s">
        <v>249</v>
      </c>
      <c r="C135" s="62">
        <v>26</v>
      </c>
      <c r="D135" s="63">
        <v>0.23008849557522124</v>
      </c>
      <c r="E135" s="62">
        <v>6</v>
      </c>
      <c r="F135" s="63">
        <v>0.3</v>
      </c>
      <c r="G135" s="62">
        <v>0</v>
      </c>
      <c r="H135" s="63">
        <v>0</v>
      </c>
      <c r="I135" s="62">
        <v>20</v>
      </c>
      <c r="J135" s="63">
        <v>0.33333333333333326</v>
      </c>
      <c r="K135" s="62">
        <v>0</v>
      </c>
      <c r="L135" s="63">
        <v>0</v>
      </c>
      <c r="M135" s="62">
        <v>4</v>
      </c>
      <c r="N135" s="63">
        <v>0.2</v>
      </c>
      <c r="O135" s="62">
        <v>10</v>
      </c>
      <c r="P135" s="63">
        <v>0.23809523809523805</v>
      </c>
      <c r="Q135" s="62">
        <v>12</v>
      </c>
      <c r="R135" s="63">
        <v>0.23529411764705879</v>
      </c>
      <c r="S135" s="62">
        <v>12</v>
      </c>
      <c r="T135" s="63">
        <v>0.22641509433962267</v>
      </c>
      <c r="U135" s="62">
        <v>7</v>
      </c>
      <c r="V135" s="63">
        <v>0.26923076923076922</v>
      </c>
      <c r="W135" s="62">
        <v>2</v>
      </c>
      <c r="X135" s="63">
        <v>0.13333333333333333</v>
      </c>
      <c r="Y135" s="62">
        <v>4</v>
      </c>
      <c r="Z135" s="63">
        <v>0.30769230769230771</v>
      </c>
      <c r="AA135" s="62">
        <v>1</v>
      </c>
      <c r="AB135" s="64">
        <v>0.16666666666666663</v>
      </c>
    </row>
    <row r="136" spans="2:28" ht="15" customHeight="1">
      <c r="B136" s="863" t="s">
        <v>250</v>
      </c>
      <c r="C136" s="66">
        <v>39</v>
      </c>
      <c r="D136" s="67">
        <v>0.34513274336283184</v>
      </c>
      <c r="E136" s="66">
        <v>10</v>
      </c>
      <c r="F136" s="67">
        <v>0.5</v>
      </c>
      <c r="G136" s="66">
        <v>2</v>
      </c>
      <c r="H136" s="67">
        <v>0.10526315789473684</v>
      </c>
      <c r="I136" s="66">
        <v>27</v>
      </c>
      <c r="J136" s="67">
        <v>0.45</v>
      </c>
      <c r="K136" s="66">
        <v>0</v>
      </c>
      <c r="L136" s="67">
        <v>0</v>
      </c>
      <c r="M136" s="66">
        <v>6</v>
      </c>
      <c r="N136" s="67">
        <v>0.3</v>
      </c>
      <c r="O136" s="66">
        <v>14</v>
      </c>
      <c r="P136" s="67">
        <v>0.33333333333333326</v>
      </c>
      <c r="Q136" s="66">
        <v>19</v>
      </c>
      <c r="R136" s="67">
        <v>0.37254901960784315</v>
      </c>
      <c r="S136" s="66">
        <v>16</v>
      </c>
      <c r="T136" s="67">
        <v>0.30188679245283018</v>
      </c>
      <c r="U136" s="66">
        <v>10</v>
      </c>
      <c r="V136" s="67">
        <v>0.38461538461538469</v>
      </c>
      <c r="W136" s="66">
        <v>5</v>
      </c>
      <c r="X136" s="67">
        <v>0.33333333333333326</v>
      </c>
      <c r="Y136" s="66">
        <v>5</v>
      </c>
      <c r="Z136" s="67">
        <v>0.38461538461538469</v>
      </c>
      <c r="AA136" s="66">
        <v>3</v>
      </c>
      <c r="AB136" s="68">
        <v>0.5</v>
      </c>
    </row>
    <row r="137" spans="2:28" ht="15" customHeight="1">
      <c r="B137" s="863" t="s">
        <v>251</v>
      </c>
      <c r="C137" s="66">
        <v>12</v>
      </c>
      <c r="D137" s="67">
        <v>0.10619469026548672</v>
      </c>
      <c r="E137" s="66">
        <v>3</v>
      </c>
      <c r="F137" s="67">
        <v>0.15</v>
      </c>
      <c r="G137" s="66">
        <v>1</v>
      </c>
      <c r="H137" s="67">
        <v>5.2631578947368418E-2</v>
      </c>
      <c r="I137" s="66">
        <v>8</v>
      </c>
      <c r="J137" s="67">
        <v>0.13333333333333333</v>
      </c>
      <c r="K137" s="66">
        <v>0</v>
      </c>
      <c r="L137" s="67">
        <v>0</v>
      </c>
      <c r="M137" s="66">
        <v>0</v>
      </c>
      <c r="N137" s="67">
        <v>0</v>
      </c>
      <c r="O137" s="66">
        <v>3</v>
      </c>
      <c r="P137" s="67">
        <v>7.1428571428571425E-2</v>
      </c>
      <c r="Q137" s="66">
        <v>9</v>
      </c>
      <c r="R137" s="67">
        <v>0.17647058823529413</v>
      </c>
      <c r="S137" s="66">
        <v>5</v>
      </c>
      <c r="T137" s="67">
        <v>9.4339622641509441E-2</v>
      </c>
      <c r="U137" s="66">
        <v>3</v>
      </c>
      <c r="V137" s="67">
        <v>0.11538461538461538</v>
      </c>
      <c r="W137" s="66">
        <v>1</v>
      </c>
      <c r="X137" s="67">
        <v>6.6666666666666666E-2</v>
      </c>
      <c r="Y137" s="66">
        <v>1</v>
      </c>
      <c r="Z137" s="67">
        <v>7.6923076923076927E-2</v>
      </c>
      <c r="AA137" s="66">
        <v>2</v>
      </c>
      <c r="AB137" s="68">
        <v>0.33333333333333326</v>
      </c>
    </row>
    <row r="138" spans="2:28" ht="15" customHeight="1">
      <c r="B138" s="863" t="s">
        <v>231</v>
      </c>
      <c r="C138" s="66">
        <v>5</v>
      </c>
      <c r="D138" s="67">
        <v>4.4247787610619468E-2</v>
      </c>
      <c r="E138" s="66">
        <v>1</v>
      </c>
      <c r="F138" s="67">
        <v>0.05</v>
      </c>
      <c r="G138" s="66">
        <v>2</v>
      </c>
      <c r="H138" s="67">
        <v>0.10526315789473684</v>
      </c>
      <c r="I138" s="66">
        <v>2</v>
      </c>
      <c r="J138" s="67">
        <v>3.3333333333333333E-2</v>
      </c>
      <c r="K138" s="66">
        <v>0</v>
      </c>
      <c r="L138" s="67">
        <v>0</v>
      </c>
      <c r="M138" s="66">
        <v>2</v>
      </c>
      <c r="N138" s="67">
        <v>0.1</v>
      </c>
      <c r="O138" s="66">
        <v>2</v>
      </c>
      <c r="P138" s="67">
        <v>4.7619047619047616E-2</v>
      </c>
      <c r="Q138" s="66">
        <v>1</v>
      </c>
      <c r="R138" s="67">
        <v>1.9607843137254902E-2</v>
      </c>
      <c r="S138" s="66">
        <v>4</v>
      </c>
      <c r="T138" s="67">
        <v>7.5471698113207544E-2</v>
      </c>
      <c r="U138" s="66">
        <v>1</v>
      </c>
      <c r="V138" s="67">
        <v>3.8461538461538464E-2</v>
      </c>
      <c r="W138" s="66">
        <v>0</v>
      </c>
      <c r="X138" s="67">
        <v>0</v>
      </c>
      <c r="Y138" s="66">
        <v>0</v>
      </c>
      <c r="Z138" s="67">
        <v>0</v>
      </c>
      <c r="AA138" s="66">
        <v>0</v>
      </c>
      <c r="AB138" s="68">
        <v>0</v>
      </c>
    </row>
    <row r="139" spans="2:28" ht="15" customHeight="1">
      <c r="B139" s="863" t="s">
        <v>252</v>
      </c>
      <c r="C139" s="66">
        <v>31</v>
      </c>
      <c r="D139" s="67">
        <v>0.27433628318584069</v>
      </c>
      <c r="E139" s="66">
        <v>0</v>
      </c>
      <c r="F139" s="67">
        <v>0</v>
      </c>
      <c r="G139" s="66">
        <v>14</v>
      </c>
      <c r="H139" s="67">
        <v>0.73684210526315785</v>
      </c>
      <c r="I139" s="66">
        <v>3</v>
      </c>
      <c r="J139" s="67">
        <v>0.05</v>
      </c>
      <c r="K139" s="66">
        <v>14</v>
      </c>
      <c r="L139" s="67">
        <v>1</v>
      </c>
      <c r="M139" s="66">
        <v>8</v>
      </c>
      <c r="N139" s="67">
        <v>0.4</v>
      </c>
      <c r="O139" s="66">
        <v>13</v>
      </c>
      <c r="P139" s="67">
        <v>0.30952380952380953</v>
      </c>
      <c r="Q139" s="66">
        <v>10</v>
      </c>
      <c r="R139" s="67">
        <v>0.19607843137254904</v>
      </c>
      <c r="S139" s="66">
        <v>16</v>
      </c>
      <c r="T139" s="67">
        <v>0.30188679245283018</v>
      </c>
      <c r="U139" s="66">
        <v>5</v>
      </c>
      <c r="V139" s="67">
        <v>0.19230769230769235</v>
      </c>
      <c r="W139" s="66">
        <v>7</v>
      </c>
      <c r="X139" s="67">
        <v>0.46666666666666662</v>
      </c>
      <c r="Y139" s="66">
        <v>3</v>
      </c>
      <c r="Z139" s="67">
        <v>0.23076923076923075</v>
      </c>
      <c r="AA139" s="66">
        <v>0</v>
      </c>
      <c r="AB139" s="68">
        <v>0</v>
      </c>
    </row>
    <row r="140" spans="2:28" ht="15" customHeight="1" thickBot="1">
      <c r="B140" s="864" t="s">
        <v>1269</v>
      </c>
      <c r="C140" s="70">
        <v>113</v>
      </c>
      <c r="D140" s="71">
        <v>1</v>
      </c>
      <c r="E140" s="70">
        <v>20</v>
      </c>
      <c r="F140" s="71">
        <v>1</v>
      </c>
      <c r="G140" s="70">
        <v>19</v>
      </c>
      <c r="H140" s="71">
        <v>1</v>
      </c>
      <c r="I140" s="70">
        <v>60</v>
      </c>
      <c r="J140" s="71">
        <v>1</v>
      </c>
      <c r="K140" s="70">
        <v>14</v>
      </c>
      <c r="L140" s="71">
        <v>1</v>
      </c>
      <c r="M140" s="70">
        <v>20</v>
      </c>
      <c r="N140" s="71">
        <v>1</v>
      </c>
      <c r="O140" s="70">
        <v>42</v>
      </c>
      <c r="P140" s="71">
        <v>1</v>
      </c>
      <c r="Q140" s="70">
        <v>51</v>
      </c>
      <c r="R140" s="71">
        <v>1</v>
      </c>
      <c r="S140" s="70">
        <v>53</v>
      </c>
      <c r="T140" s="71">
        <v>1</v>
      </c>
      <c r="U140" s="70">
        <v>26</v>
      </c>
      <c r="V140" s="71">
        <v>1</v>
      </c>
      <c r="W140" s="70">
        <v>15</v>
      </c>
      <c r="X140" s="71">
        <v>1</v>
      </c>
      <c r="Y140" s="70">
        <v>13</v>
      </c>
      <c r="Z140" s="71">
        <v>1</v>
      </c>
      <c r="AA140" s="70">
        <v>6</v>
      </c>
      <c r="AB140" s="72">
        <v>1</v>
      </c>
    </row>
    <row r="141" spans="2:28" ht="12.95" customHeight="1" thickTop="1">
      <c r="B141" s="1671" t="s">
        <v>1457</v>
      </c>
      <c r="C141" s="1671"/>
      <c r="D141" s="1671"/>
      <c r="E141" s="1671"/>
      <c r="F141" s="1671"/>
      <c r="G141" s="1671"/>
      <c r="H141" s="1671"/>
      <c r="I141" s="1671"/>
      <c r="J141" s="1671"/>
      <c r="K141" s="1671"/>
      <c r="L141" s="1671"/>
      <c r="M141" s="1671"/>
      <c r="N141" s="1671"/>
      <c r="O141" s="1671"/>
      <c r="P141" s="1671"/>
      <c r="Q141" s="1671"/>
      <c r="R141" s="1671"/>
      <c r="S141" s="1671"/>
      <c r="T141" s="1671"/>
      <c r="U141" s="1671"/>
      <c r="V141" s="1671"/>
      <c r="W141" s="1671"/>
      <c r="X141" s="1671"/>
      <c r="Y141" s="1671"/>
      <c r="Z141" s="1671"/>
      <c r="AA141" s="1671"/>
      <c r="AB141" s="1671"/>
    </row>
    <row r="142" spans="2:28">
      <c r="B142" s="1079" t="s">
        <v>615</v>
      </c>
    </row>
    <row r="143" spans="2:28" ht="60.95" customHeight="1" thickBot="1">
      <c r="B143" s="1814" t="s">
        <v>1061</v>
      </c>
      <c r="C143" s="1814"/>
      <c r="D143" s="1814"/>
      <c r="E143" s="1814"/>
      <c r="F143" s="1814"/>
      <c r="G143" s="1814"/>
      <c r="H143" s="1814"/>
      <c r="I143" s="1814"/>
      <c r="J143" s="1814"/>
      <c r="K143" s="1814"/>
      <c r="L143" s="1814"/>
      <c r="M143" s="1814"/>
      <c r="N143" s="1814"/>
      <c r="O143" s="1814"/>
      <c r="P143" s="1814"/>
      <c r="Q143" s="1814"/>
      <c r="R143" s="1814"/>
      <c r="S143" s="1814"/>
      <c r="T143" s="1814"/>
      <c r="U143" s="1814"/>
      <c r="V143" s="1814"/>
      <c r="W143" s="1814"/>
      <c r="X143" s="1814"/>
      <c r="Y143" s="1814"/>
      <c r="Z143" s="1814"/>
      <c r="AA143" s="1814"/>
      <c r="AB143" s="1814"/>
    </row>
    <row r="144" spans="2:28" ht="15" customHeight="1" thickTop="1">
      <c r="B144" s="1674"/>
      <c r="C144" s="1677" t="s">
        <v>44</v>
      </c>
      <c r="D144" s="1677"/>
      <c r="E144" s="1677" t="s">
        <v>123</v>
      </c>
      <c r="F144" s="1677"/>
      <c r="G144" s="1677"/>
      <c r="H144" s="1677"/>
      <c r="I144" s="1677"/>
      <c r="J144" s="1677"/>
      <c r="K144" s="1677"/>
      <c r="L144" s="1677"/>
      <c r="M144" s="1677" t="s">
        <v>124</v>
      </c>
      <c r="N144" s="1677"/>
      <c r="O144" s="1677"/>
      <c r="P144" s="1677"/>
      <c r="Q144" s="1677"/>
      <c r="R144" s="1677"/>
      <c r="S144" s="1677" t="s">
        <v>45</v>
      </c>
      <c r="T144" s="1677"/>
      <c r="U144" s="1677"/>
      <c r="V144" s="1677"/>
      <c r="W144" s="1677"/>
      <c r="X144" s="1677"/>
      <c r="Y144" s="1677"/>
      <c r="Z144" s="1677"/>
      <c r="AA144" s="1677"/>
      <c r="AB144" s="1678"/>
    </row>
    <row r="145" spans="2:28" ht="41.25" customHeight="1">
      <c r="B145" s="1675"/>
      <c r="C145" s="1672" t="s">
        <v>127</v>
      </c>
      <c r="D145" s="1672" t="s">
        <v>128</v>
      </c>
      <c r="E145" s="1672" t="s">
        <v>46</v>
      </c>
      <c r="F145" s="1672"/>
      <c r="G145" s="1672" t="s">
        <v>1078</v>
      </c>
      <c r="H145" s="1672"/>
      <c r="I145" s="1672" t="s">
        <v>1077</v>
      </c>
      <c r="J145" s="1672"/>
      <c r="K145" s="1672" t="s">
        <v>1098</v>
      </c>
      <c r="L145" s="1672"/>
      <c r="M145" s="1672" t="s">
        <v>48</v>
      </c>
      <c r="N145" s="1672"/>
      <c r="O145" s="1672" t="s">
        <v>49</v>
      </c>
      <c r="P145" s="1672"/>
      <c r="Q145" s="1672" t="s">
        <v>1441</v>
      </c>
      <c r="R145" s="1672"/>
      <c r="S145" s="1672" t="s">
        <v>1065</v>
      </c>
      <c r="T145" s="1672"/>
      <c r="U145" s="1672" t="s">
        <v>1066</v>
      </c>
      <c r="V145" s="1672"/>
      <c r="W145" s="1672" t="s">
        <v>1067</v>
      </c>
      <c r="X145" s="1672"/>
      <c r="Y145" s="1672" t="s">
        <v>125</v>
      </c>
      <c r="Z145" s="1672"/>
      <c r="AA145" s="1672" t="s">
        <v>47</v>
      </c>
      <c r="AB145" s="1679"/>
    </row>
    <row r="146" spans="2:28" ht="15" customHeight="1">
      <c r="B146" s="1676"/>
      <c r="C146" s="1672"/>
      <c r="D146" s="1672"/>
      <c r="E146" s="844" t="s">
        <v>127</v>
      </c>
      <c r="F146" s="844" t="s">
        <v>128</v>
      </c>
      <c r="G146" s="844" t="s">
        <v>127</v>
      </c>
      <c r="H146" s="844" t="s">
        <v>128</v>
      </c>
      <c r="I146" s="844" t="s">
        <v>127</v>
      </c>
      <c r="J146" s="844" t="s">
        <v>128</v>
      </c>
      <c r="K146" s="844" t="s">
        <v>127</v>
      </c>
      <c r="L146" s="844" t="s">
        <v>128</v>
      </c>
      <c r="M146" s="844" t="s">
        <v>127</v>
      </c>
      <c r="N146" s="844" t="s">
        <v>128</v>
      </c>
      <c r="O146" s="844" t="s">
        <v>127</v>
      </c>
      <c r="P146" s="844" t="s">
        <v>128</v>
      </c>
      <c r="Q146" s="844" t="s">
        <v>127</v>
      </c>
      <c r="R146" s="844" t="s">
        <v>128</v>
      </c>
      <c r="S146" s="844" t="s">
        <v>127</v>
      </c>
      <c r="T146" s="844" t="s">
        <v>128</v>
      </c>
      <c r="U146" s="844" t="s">
        <v>127</v>
      </c>
      <c r="V146" s="844" t="s">
        <v>128</v>
      </c>
      <c r="W146" s="844" t="s">
        <v>127</v>
      </c>
      <c r="X146" s="844" t="s">
        <v>128</v>
      </c>
      <c r="Y146" s="844" t="s">
        <v>127</v>
      </c>
      <c r="Z146" s="844" t="s">
        <v>128</v>
      </c>
      <c r="AA146" s="844" t="s">
        <v>127</v>
      </c>
      <c r="AB146" s="847" t="s">
        <v>128</v>
      </c>
    </row>
    <row r="147" spans="2:28" ht="15" customHeight="1">
      <c r="B147" s="862" t="s">
        <v>249</v>
      </c>
      <c r="C147" s="62">
        <v>16</v>
      </c>
      <c r="D147" s="63">
        <v>0.1415929203539823</v>
      </c>
      <c r="E147" s="62">
        <v>5</v>
      </c>
      <c r="F147" s="63">
        <v>0.25</v>
      </c>
      <c r="G147" s="62">
        <v>0</v>
      </c>
      <c r="H147" s="63">
        <v>0</v>
      </c>
      <c r="I147" s="62">
        <v>11</v>
      </c>
      <c r="J147" s="63">
        <v>0.18333333333333332</v>
      </c>
      <c r="K147" s="62">
        <v>0</v>
      </c>
      <c r="L147" s="63">
        <v>0</v>
      </c>
      <c r="M147" s="62">
        <v>3</v>
      </c>
      <c r="N147" s="63">
        <v>0.15</v>
      </c>
      <c r="O147" s="62">
        <v>6</v>
      </c>
      <c r="P147" s="63">
        <v>0.14285714285714285</v>
      </c>
      <c r="Q147" s="62">
        <v>7</v>
      </c>
      <c r="R147" s="63">
        <v>0.13725490196078433</v>
      </c>
      <c r="S147" s="62">
        <v>8</v>
      </c>
      <c r="T147" s="63">
        <v>0.15094339622641509</v>
      </c>
      <c r="U147" s="62">
        <v>5</v>
      </c>
      <c r="V147" s="63">
        <v>0.19230769230769235</v>
      </c>
      <c r="W147" s="62">
        <v>0</v>
      </c>
      <c r="X147" s="63">
        <v>0</v>
      </c>
      <c r="Y147" s="62">
        <v>2</v>
      </c>
      <c r="Z147" s="63">
        <v>0.15384615384615385</v>
      </c>
      <c r="AA147" s="62">
        <v>1</v>
      </c>
      <c r="AB147" s="64">
        <v>0.16666666666666663</v>
      </c>
    </row>
    <row r="148" spans="2:28" ht="15" customHeight="1">
      <c r="B148" s="863" t="s">
        <v>250</v>
      </c>
      <c r="C148" s="66">
        <v>35</v>
      </c>
      <c r="D148" s="67">
        <v>0.30973451327433627</v>
      </c>
      <c r="E148" s="66">
        <v>7</v>
      </c>
      <c r="F148" s="67">
        <v>0.35</v>
      </c>
      <c r="G148" s="66">
        <v>0</v>
      </c>
      <c r="H148" s="67">
        <v>0</v>
      </c>
      <c r="I148" s="66">
        <v>28</v>
      </c>
      <c r="J148" s="67">
        <v>0.46666666666666662</v>
      </c>
      <c r="K148" s="66">
        <v>0</v>
      </c>
      <c r="L148" s="67">
        <v>0</v>
      </c>
      <c r="M148" s="66">
        <v>2</v>
      </c>
      <c r="N148" s="67">
        <v>0.1</v>
      </c>
      <c r="O148" s="66">
        <v>13</v>
      </c>
      <c r="P148" s="67">
        <v>0.30952380952380953</v>
      </c>
      <c r="Q148" s="66">
        <v>20</v>
      </c>
      <c r="R148" s="67">
        <v>0.39215686274509809</v>
      </c>
      <c r="S148" s="66">
        <v>14</v>
      </c>
      <c r="T148" s="67">
        <v>0.26415094339622641</v>
      </c>
      <c r="U148" s="66">
        <v>9</v>
      </c>
      <c r="V148" s="67">
        <v>0.34615384615384615</v>
      </c>
      <c r="W148" s="66">
        <v>5</v>
      </c>
      <c r="X148" s="67">
        <v>0.33333333333333326</v>
      </c>
      <c r="Y148" s="66">
        <v>5</v>
      </c>
      <c r="Z148" s="67">
        <v>0.38461538461538469</v>
      </c>
      <c r="AA148" s="66">
        <v>2</v>
      </c>
      <c r="AB148" s="68">
        <v>0.33333333333333326</v>
      </c>
    </row>
    <row r="149" spans="2:28" ht="15" customHeight="1">
      <c r="B149" s="863" t="s">
        <v>251</v>
      </c>
      <c r="C149" s="66">
        <v>25</v>
      </c>
      <c r="D149" s="67">
        <v>0.22123893805309736</v>
      </c>
      <c r="E149" s="66">
        <v>8</v>
      </c>
      <c r="F149" s="67">
        <v>0.4</v>
      </c>
      <c r="G149" s="66">
        <v>3</v>
      </c>
      <c r="H149" s="67">
        <v>0.15789473684210525</v>
      </c>
      <c r="I149" s="66">
        <v>14</v>
      </c>
      <c r="J149" s="67">
        <v>0.23333333333333331</v>
      </c>
      <c r="K149" s="66">
        <v>0</v>
      </c>
      <c r="L149" s="67">
        <v>0</v>
      </c>
      <c r="M149" s="66">
        <v>6</v>
      </c>
      <c r="N149" s="67">
        <v>0.3</v>
      </c>
      <c r="O149" s="66">
        <v>7</v>
      </c>
      <c r="P149" s="67">
        <v>0.16666666666666663</v>
      </c>
      <c r="Q149" s="66">
        <v>12</v>
      </c>
      <c r="R149" s="67">
        <v>0.23529411764705879</v>
      </c>
      <c r="S149" s="66">
        <v>13</v>
      </c>
      <c r="T149" s="67">
        <v>0.24528301886792453</v>
      </c>
      <c r="U149" s="66">
        <v>6</v>
      </c>
      <c r="V149" s="67">
        <v>0.23076923076923075</v>
      </c>
      <c r="W149" s="66">
        <v>2</v>
      </c>
      <c r="X149" s="67">
        <v>0.13333333333333333</v>
      </c>
      <c r="Y149" s="66">
        <v>1</v>
      </c>
      <c r="Z149" s="67">
        <v>7.6923076923076927E-2</v>
      </c>
      <c r="AA149" s="66">
        <v>3</v>
      </c>
      <c r="AB149" s="68">
        <v>0.5</v>
      </c>
    </row>
    <row r="150" spans="2:28" ht="15" customHeight="1">
      <c r="B150" s="863" t="s">
        <v>231</v>
      </c>
      <c r="C150" s="66">
        <v>6</v>
      </c>
      <c r="D150" s="67">
        <v>5.3097345132743362E-2</v>
      </c>
      <c r="E150" s="66">
        <v>0</v>
      </c>
      <c r="F150" s="67">
        <v>0</v>
      </c>
      <c r="G150" s="66">
        <v>2</v>
      </c>
      <c r="H150" s="67">
        <v>0.10526315789473684</v>
      </c>
      <c r="I150" s="66">
        <v>4</v>
      </c>
      <c r="J150" s="67">
        <v>6.6666666666666666E-2</v>
      </c>
      <c r="K150" s="66">
        <v>0</v>
      </c>
      <c r="L150" s="67">
        <v>0</v>
      </c>
      <c r="M150" s="66">
        <v>1</v>
      </c>
      <c r="N150" s="67">
        <v>0.05</v>
      </c>
      <c r="O150" s="66">
        <v>3</v>
      </c>
      <c r="P150" s="67">
        <v>7.1428571428571425E-2</v>
      </c>
      <c r="Q150" s="66">
        <v>2</v>
      </c>
      <c r="R150" s="67">
        <v>3.9215686274509803E-2</v>
      </c>
      <c r="S150" s="66">
        <v>2</v>
      </c>
      <c r="T150" s="67">
        <v>3.7735849056603772E-2</v>
      </c>
      <c r="U150" s="66">
        <v>1</v>
      </c>
      <c r="V150" s="67">
        <v>3.8461538461538464E-2</v>
      </c>
      <c r="W150" s="66">
        <v>1</v>
      </c>
      <c r="X150" s="67">
        <v>6.6666666666666666E-2</v>
      </c>
      <c r="Y150" s="66">
        <v>2</v>
      </c>
      <c r="Z150" s="67">
        <v>0.15384615384615385</v>
      </c>
      <c r="AA150" s="66">
        <v>0</v>
      </c>
      <c r="AB150" s="68">
        <v>0</v>
      </c>
    </row>
    <row r="151" spans="2:28" ht="15" customHeight="1">
      <c r="B151" s="863" t="s">
        <v>252</v>
      </c>
      <c r="C151" s="66">
        <v>31</v>
      </c>
      <c r="D151" s="67">
        <v>0.27433628318584069</v>
      </c>
      <c r="E151" s="66">
        <v>0</v>
      </c>
      <c r="F151" s="67">
        <v>0</v>
      </c>
      <c r="G151" s="66">
        <v>14</v>
      </c>
      <c r="H151" s="67">
        <v>0.73684210526315785</v>
      </c>
      <c r="I151" s="66">
        <v>3</v>
      </c>
      <c r="J151" s="67">
        <v>0.05</v>
      </c>
      <c r="K151" s="66">
        <v>14</v>
      </c>
      <c r="L151" s="67">
        <v>1</v>
      </c>
      <c r="M151" s="66">
        <v>8</v>
      </c>
      <c r="N151" s="67">
        <v>0.4</v>
      </c>
      <c r="O151" s="66">
        <v>13</v>
      </c>
      <c r="P151" s="67">
        <v>0.30952380952380953</v>
      </c>
      <c r="Q151" s="66">
        <v>10</v>
      </c>
      <c r="R151" s="67">
        <v>0.19607843137254904</v>
      </c>
      <c r="S151" s="66">
        <v>16</v>
      </c>
      <c r="T151" s="67">
        <v>0.30188679245283018</v>
      </c>
      <c r="U151" s="66">
        <v>5</v>
      </c>
      <c r="V151" s="67">
        <v>0.19230769230769235</v>
      </c>
      <c r="W151" s="66">
        <v>7</v>
      </c>
      <c r="X151" s="67">
        <v>0.46666666666666662</v>
      </c>
      <c r="Y151" s="66">
        <v>3</v>
      </c>
      <c r="Z151" s="67">
        <v>0.23076923076923075</v>
      </c>
      <c r="AA151" s="66">
        <v>0</v>
      </c>
      <c r="AB151" s="68">
        <v>0</v>
      </c>
    </row>
    <row r="152" spans="2:28" ht="15" customHeight="1" thickBot="1">
      <c r="B152" s="864" t="s">
        <v>1269</v>
      </c>
      <c r="C152" s="70">
        <v>113</v>
      </c>
      <c r="D152" s="71">
        <v>1</v>
      </c>
      <c r="E152" s="70">
        <v>20</v>
      </c>
      <c r="F152" s="71">
        <v>1</v>
      </c>
      <c r="G152" s="70">
        <v>19</v>
      </c>
      <c r="H152" s="71">
        <v>1</v>
      </c>
      <c r="I152" s="70">
        <v>60</v>
      </c>
      <c r="J152" s="71">
        <v>1</v>
      </c>
      <c r="K152" s="70">
        <v>14</v>
      </c>
      <c r="L152" s="71">
        <v>1</v>
      </c>
      <c r="M152" s="70">
        <v>20</v>
      </c>
      <c r="N152" s="71">
        <v>1</v>
      </c>
      <c r="O152" s="70">
        <v>42</v>
      </c>
      <c r="P152" s="71">
        <v>1</v>
      </c>
      <c r="Q152" s="70">
        <v>51</v>
      </c>
      <c r="R152" s="71">
        <v>1</v>
      </c>
      <c r="S152" s="70">
        <v>53</v>
      </c>
      <c r="T152" s="71">
        <v>1</v>
      </c>
      <c r="U152" s="70">
        <v>26</v>
      </c>
      <c r="V152" s="71">
        <v>1</v>
      </c>
      <c r="W152" s="70">
        <v>15</v>
      </c>
      <c r="X152" s="71">
        <v>1</v>
      </c>
      <c r="Y152" s="70">
        <v>13</v>
      </c>
      <c r="Z152" s="71">
        <v>1</v>
      </c>
      <c r="AA152" s="70">
        <v>6</v>
      </c>
      <c r="AB152" s="72">
        <v>1</v>
      </c>
    </row>
    <row r="153" spans="2:28" ht="12.95" customHeight="1" thickTop="1">
      <c r="B153" s="1671" t="s">
        <v>1457</v>
      </c>
      <c r="C153" s="1671"/>
      <c r="D153" s="1671"/>
      <c r="E153" s="1671"/>
      <c r="F153" s="1671"/>
      <c r="G153" s="1671"/>
      <c r="H153" s="1671"/>
      <c r="I153" s="1671"/>
      <c r="J153" s="1671"/>
      <c r="K153" s="1671"/>
      <c r="L153" s="1671"/>
      <c r="M153" s="1671"/>
      <c r="N153" s="1671"/>
      <c r="O153" s="1671"/>
      <c r="P153" s="1671"/>
      <c r="Q153" s="1671"/>
      <c r="R153" s="1671"/>
      <c r="S153" s="1671"/>
      <c r="T153" s="1671"/>
      <c r="U153" s="1671"/>
      <c r="V153" s="1671"/>
      <c r="W153" s="1671"/>
      <c r="X153" s="1671"/>
      <c r="Y153" s="1671"/>
      <c r="Z153" s="1671"/>
      <c r="AA153" s="1671"/>
      <c r="AB153" s="1671"/>
    </row>
    <row r="154" spans="2:28">
      <c r="B154" s="1079" t="s">
        <v>615</v>
      </c>
    </row>
    <row r="155" spans="2:28" ht="60.95" customHeight="1" thickBot="1">
      <c r="B155" s="1814" t="s">
        <v>1062</v>
      </c>
      <c r="C155" s="1814"/>
      <c r="D155" s="1814"/>
      <c r="E155" s="1814"/>
      <c r="F155" s="1814"/>
      <c r="G155" s="1814"/>
      <c r="H155" s="1814"/>
      <c r="I155" s="1814"/>
      <c r="J155" s="1814"/>
      <c r="K155" s="1814"/>
      <c r="L155" s="1814"/>
      <c r="M155" s="1814"/>
      <c r="N155" s="1814"/>
      <c r="O155" s="1814"/>
      <c r="P155" s="1814"/>
      <c r="Q155" s="1814"/>
      <c r="R155" s="1814"/>
      <c r="S155" s="1814"/>
      <c r="T155" s="1814"/>
      <c r="U155" s="1814"/>
      <c r="V155" s="1814"/>
      <c r="W155" s="1814"/>
      <c r="X155" s="1814"/>
      <c r="Y155" s="1814"/>
      <c r="Z155" s="1814"/>
      <c r="AA155" s="1814"/>
      <c r="AB155" s="1814"/>
    </row>
    <row r="156" spans="2:28" ht="15" customHeight="1" thickTop="1">
      <c r="B156" s="1674"/>
      <c r="C156" s="1677" t="s">
        <v>44</v>
      </c>
      <c r="D156" s="1677"/>
      <c r="E156" s="1677" t="s">
        <v>123</v>
      </c>
      <c r="F156" s="1677"/>
      <c r="G156" s="1677"/>
      <c r="H156" s="1677"/>
      <c r="I156" s="1677"/>
      <c r="J156" s="1677"/>
      <c r="K156" s="1677"/>
      <c r="L156" s="1677"/>
      <c r="M156" s="1677" t="s">
        <v>124</v>
      </c>
      <c r="N156" s="1677"/>
      <c r="O156" s="1677"/>
      <c r="P156" s="1677"/>
      <c r="Q156" s="1677"/>
      <c r="R156" s="1677"/>
      <c r="S156" s="1677" t="s">
        <v>45</v>
      </c>
      <c r="T156" s="1677"/>
      <c r="U156" s="1677"/>
      <c r="V156" s="1677"/>
      <c r="W156" s="1677"/>
      <c r="X156" s="1677"/>
      <c r="Y156" s="1677"/>
      <c r="Z156" s="1677"/>
      <c r="AA156" s="1677"/>
      <c r="AB156" s="1678"/>
    </row>
    <row r="157" spans="2:28" ht="41.25" customHeight="1">
      <c r="B157" s="1675"/>
      <c r="C157" s="1672" t="s">
        <v>127</v>
      </c>
      <c r="D157" s="1672" t="s">
        <v>128</v>
      </c>
      <c r="E157" s="1672" t="s">
        <v>46</v>
      </c>
      <c r="F157" s="1672"/>
      <c r="G157" s="1672" t="s">
        <v>1078</v>
      </c>
      <c r="H157" s="1672"/>
      <c r="I157" s="1672" t="s">
        <v>1077</v>
      </c>
      <c r="J157" s="1672"/>
      <c r="K157" s="1672" t="s">
        <v>1098</v>
      </c>
      <c r="L157" s="1672"/>
      <c r="M157" s="1672" t="s">
        <v>48</v>
      </c>
      <c r="N157" s="1672"/>
      <c r="O157" s="1672" t="s">
        <v>49</v>
      </c>
      <c r="P157" s="1672"/>
      <c r="Q157" s="1672" t="s">
        <v>1441</v>
      </c>
      <c r="R157" s="1672"/>
      <c r="S157" s="1672" t="s">
        <v>1065</v>
      </c>
      <c r="T157" s="1672"/>
      <c r="U157" s="1672" t="s">
        <v>1066</v>
      </c>
      <c r="V157" s="1672"/>
      <c r="W157" s="1672" t="s">
        <v>1067</v>
      </c>
      <c r="X157" s="1672"/>
      <c r="Y157" s="1672" t="s">
        <v>125</v>
      </c>
      <c r="Z157" s="1672"/>
      <c r="AA157" s="1672" t="s">
        <v>47</v>
      </c>
      <c r="AB157" s="1679"/>
    </row>
    <row r="158" spans="2:28" ht="15" customHeight="1">
      <c r="B158" s="1676"/>
      <c r="C158" s="1672"/>
      <c r="D158" s="1672"/>
      <c r="E158" s="844" t="s">
        <v>127</v>
      </c>
      <c r="F158" s="844" t="s">
        <v>128</v>
      </c>
      <c r="G158" s="844" t="s">
        <v>127</v>
      </c>
      <c r="H158" s="844" t="s">
        <v>128</v>
      </c>
      <c r="I158" s="844" t="s">
        <v>127</v>
      </c>
      <c r="J158" s="844" t="s">
        <v>128</v>
      </c>
      <c r="K158" s="844" t="s">
        <v>127</v>
      </c>
      <c r="L158" s="844" t="s">
        <v>128</v>
      </c>
      <c r="M158" s="844" t="s">
        <v>127</v>
      </c>
      <c r="N158" s="844" t="s">
        <v>128</v>
      </c>
      <c r="O158" s="844" t="s">
        <v>127</v>
      </c>
      <c r="P158" s="844" t="s">
        <v>128</v>
      </c>
      <c r="Q158" s="844" t="s">
        <v>127</v>
      </c>
      <c r="R158" s="844" t="s">
        <v>128</v>
      </c>
      <c r="S158" s="844" t="s">
        <v>127</v>
      </c>
      <c r="T158" s="844" t="s">
        <v>128</v>
      </c>
      <c r="U158" s="844" t="s">
        <v>127</v>
      </c>
      <c r="V158" s="844" t="s">
        <v>128</v>
      </c>
      <c r="W158" s="844" t="s">
        <v>127</v>
      </c>
      <c r="X158" s="844" t="s">
        <v>128</v>
      </c>
      <c r="Y158" s="844" t="s">
        <v>127</v>
      </c>
      <c r="Z158" s="844" t="s">
        <v>128</v>
      </c>
      <c r="AA158" s="844" t="s">
        <v>127</v>
      </c>
      <c r="AB158" s="847" t="s">
        <v>128</v>
      </c>
    </row>
    <row r="159" spans="2:28" ht="15" customHeight="1">
      <c r="B159" s="862" t="s">
        <v>249</v>
      </c>
      <c r="C159" s="62">
        <v>37</v>
      </c>
      <c r="D159" s="63">
        <v>0.32743362831858408</v>
      </c>
      <c r="E159" s="62">
        <v>11</v>
      </c>
      <c r="F159" s="63">
        <v>0.55000000000000004</v>
      </c>
      <c r="G159" s="62">
        <v>1</v>
      </c>
      <c r="H159" s="63">
        <v>5.2631578947368418E-2</v>
      </c>
      <c r="I159" s="62">
        <v>25</v>
      </c>
      <c r="J159" s="63">
        <v>0.41666666666666674</v>
      </c>
      <c r="K159" s="62">
        <v>0</v>
      </c>
      <c r="L159" s="63">
        <v>0</v>
      </c>
      <c r="M159" s="62">
        <v>4</v>
      </c>
      <c r="N159" s="63">
        <v>0.2</v>
      </c>
      <c r="O159" s="62">
        <v>16</v>
      </c>
      <c r="P159" s="63">
        <v>0.38095238095238093</v>
      </c>
      <c r="Q159" s="62">
        <v>17</v>
      </c>
      <c r="R159" s="63">
        <v>0.33333333333333326</v>
      </c>
      <c r="S159" s="62">
        <v>12</v>
      </c>
      <c r="T159" s="63">
        <v>0.22641509433962267</v>
      </c>
      <c r="U159" s="62">
        <v>8</v>
      </c>
      <c r="V159" s="63">
        <v>0.30769230769230771</v>
      </c>
      <c r="W159" s="62">
        <v>6</v>
      </c>
      <c r="X159" s="63">
        <v>0.4</v>
      </c>
      <c r="Y159" s="62">
        <v>7</v>
      </c>
      <c r="Z159" s="63">
        <v>0.53846153846153844</v>
      </c>
      <c r="AA159" s="62">
        <v>4</v>
      </c>
      <c r="AB159" s="64">
        <v>0.66666666666666652</v>
      </c>
    </row>
    <row r="160" spans="2:28" ht="15" customHeight="1">
      <c r="B160" s="863" t="s">
        <v>250</v>
      </c>
      <c r="C160" s="66">
        <v>31</v>
      </c>
      <c r="D160" s="67">
        <v>0.27433628318584069</v>
      </c>
      <c r="E160" s="66">
        <v>6</v>
      </c>
      <c r="F160" s="67">
        <v>0.3</v>
      </c>
      <c r="G160" s="66">
        <v>1</v>
      </c>
      <c r="H160" s="67">
        <v>5.2631578947368418E-2</v>
      </c>
      <c r="I160" s="66">
        <v>24</v>
      </c>
      <c r="J160" s="67">
        <v>0.4</v>
      </c>
      <c r="K160" s="66">
        <v>0</v>
      </c>
      <c r="L160" s="67">
        <v>0</v>
      </c>
      <c r="M160" s="66">
        <v>4</v>
      </c>
      <c r="N160" s="67">
        <v>0.2</v>
      </c>
      <c r="O160" s="66">
        <v>8</v>
      </c>
      <c r="P160" s="67">
        <v>0.19047619047619047</v>
      </c>
      <c r="Q160" s="66">
        <v>19</v>
      </c>
      <c r="R160" s="67">
        <v>0.37254901960784315</v>
      </c>
      <c r="S160" s="66">
        <v>16</v>
      </c>
      <c r="T160" s="67">
        <v>0.30188679245283018</v>
      </c>
      <c r="U160" s="66">
        <v>9</v>
      </c>
      <c r="V160" s="67">
        <v>0.34615384615384615</v>
      </c>
      <c r="W160" s="66">
        <v>1</v>
      </c>
      <c r="X160" s="67">
        <v>6.6666666666666666E-2</v>
      </c>
      <c r="Y160" s="66">
        <v>3</v>
      </c>
      <c r="Z160" s="67">
        <v>0.23076923076923075</v>
      </c>
      <c r="AA160" s="66">
        <v>2</v>
      </c>
      <c r="AB160" s="68">
        <v>0.33333333333333326</v>
      </c>
    </row>
    <row r="161" spans="2:28" ht="15" customHeight="1">
      <c r="B161" s="863" t="s">
        <v>251</v>
      </c>
      <c r="C161" s="66">
        <v>11</v>
      </c>
      <c r="D161" s="67">
        <v>9.7345132743362831E-2</v>
      </c>
      <c r="E161" s="66">
        <v>3</v>
      </c>
      <c r="F161" s="67">
        <v>0.15</v>
      </c>
      <c r="G161" s="66">
        <v>1</v>
      </c>
      <c r="H161" s="67">
        <v>5.2631578947368418E-2</v>
      </c>
      <c r="I161" s="66">
        <v>7</v>
      </c>
      <c r="J161" s="67">
        <v>0.11666666666666665</v>
      </c>
      <c r="K161" s="66">
        <v>0</v>
      </c>
      <c r="L161" s="67">
        <v>0</v>
      </c>
      <c r="M161" s="66">
        <v>3</v>
      </c>
      <c r="N161" s="67">
        <v>0.15</v>
      </c>
      <c r="O161" s="66">
        <v>4</v>
      </c>
      <c r="P161" s="67">
        <v>9.5238095238095233E-2</v>
      </c>
      <c r="Q161" s="66">
        <v>4</v>
      </c>
      <c r="R161" s="67">
        <v>7.8431372549019607E-2</v>
      </c>
      <c r="S161" s="66">
        <v>7</v>
      </c>
      <c r="T161" s="67">
        <v>0.13207547169811321</v>
      </c>
      <c r="U161" s="66">
        <v>3</v>
      </c>
      <c r="V161" s="67">
        <v>0.11538461538461538</v>
      </c>
      <c r="W161" s="66">
        <v>1</v>
      </c>
      <c r="X161" s="67">
        <v>6.6666666666666666E-2</v>
      </c>
      <c r="Y161" s="66">
        <v>0</v>
      </c>
      <c r="Z161" s="67">
        <v>0</v>
      </c>
      <c r="AA161" s="66">
        <v>0</v>
      </c>
      <c r="AB161" s="68">
        <v>0</v>
      </c>
    </row>
    <row r="162" spans="2:28" ht="15" customHeight="1">
      <c r="B162" s="863" t="s">
        <v>231</v>
      </c>
      <c r="C162" s="66">
        <v>3</v>
      </c>
      <c r="D162" s="67">
        <v>2.6548672566371681E-2</v>
      </c>
      <c r="E162" s="66">
        <v>0</v>
      </c>
      <c r="F162" s="67">
        <v>0</v>
      </c>
      <c r="G162" s="66">
        <v>2</v>
      </c>
      <c r="H162" s="67">
        <v>0.10526315789473684</v>
      </c>
      <c r="I162" s="66">
        <v>1</v>
      </c>
      <c r="J162" s="67">
        <v>1.6666666666666666E-2</v>
      </c>
      <c r="K162" s="66">
        <v>0</v>
      </c>
      <c r="L162" s="67">
        <v>0</v>
      </c>
      <c r="M162" s="66">
        <v>1</v>
      </c>
      <c r="N162" s="67">
        <v>0.05</v>
      </c>
      <c r="O162" s="66">
        <v>1</v>
      </c>
      <c r="P162" s="67">
        <v>2.3809523809523808E-2</v>
      </c>
      <c r="Q162" s="66">
        <v>1</v>
      </c>
      <c r="R162" s="67">
        <v>1.9607843137254902E-2</v>
      </c>
      <c r="S162" s="66">
        <v>2</v>
      </c>
      <c r="T162" s="67">
        <v>3.7735849056603772E-2</v>
      </c>
      <c r="U162" s="66">
        <v>1</v>
      </c>
      <c r="V162" s="67">
        <v>3.8461538461538464E-2</v>
      </c>
      <c r="W162" s="66">
        <v>0</v>
      </c>
      <c r="X162" s="67">
        <v>0</v>
      </c>
      <c r="Y162" s="66">
        <v>0</v>
      </c>
      <c r="Z162" s="67">
        <v>0</v>
      </c>
      <c r="AA162" s="66">
        <v>0</v>
      </c>
      <c r="AB162" s="68">
        <v>0</v>
      </c>
    </row>
    <row r="163" spans="2:28" ht="15" customHeight="1">
      <c r="B163" s="863" t="s">
        <v>252</v>
      </c>
      <c r="C163" s="66">
        <v>31</v>
      </c>
      <c r="D163" s="67">
        <v>0.27433628318584069</v>
      </c>
      <c r="E163" s="66">
        <v>0</v>
      </c>
      <c r="F163" s="67">
        <v>0</v>
      </c>
      <c r="G163" s="66">
        <v>14</v>
      </c>
      <c r="H163" s="67">
        <v>0.73684210526315785</v>
      </c>
      <c r="I163" s="66">
        <v>3</v>
      </c>
      <c r="J163" s="67">
        <v>0.05</v>
      </c>
      <c r="K163" s="66">
        <v>14</v>
      </c>
      <c r="L163" s="67">
        <v>1</v>
      </c>
      <c r="M163" s="66">
        <v>8</v>
      </c>
      <c r="N163" s="67">
        <v>0.4</v>
      </c>
      <c r="O163" s="66">
        <v>13</v>
      </c>
      <c r="P163" s="67">
        <v>0.30952380952380953</v>
      </c>
      <c r="Q163" s="66">
        <v>10</v>
      </c>
      <c r="R163" s="67">
        <v>0.19607843137254904</v>
      </c>
      <c r="S163" s="66">
        <v>16</v>
      </c>
      <c r="T163" s="67">
        <v>0.30188679245283018</v>
      </c>
      <c r="U163" s="66">
        <v>5</v>
      </c>
      <c r="V163" s="67">
        <v>0.19230769230769235</v>
      </c>
      <c r="W163" s="66">
        <v>7</v>
      </c>
      <c r="X163" s="67">
        <v>0.46666666666666662</v>
      </c>
      <c r="Y163" s="66">
        <v>3</v>
      </c>
      <c r="Z163" s="67">
        <v>0.23076923076923075</v>
      </c>
      <c r="AA163" s="66">
        <v>0</v>
      </c>
      <c r="AB163" s="68">
        <v>0</v>
      </c>
    </row>
    <row r="164" spans="2:28" ht="15" customHeight="1" thickBot="1">
      <c r="B164" s="864" t="s">
        <v>1269</v>
      </c>
      <c r="C164" s="70">
        <v>113</v>
      </c>
      <c r="D164" s="71">
        <v>1</v>
      </c>
      <c r="E164" s="70">
        <v>20</v>
      </c>
      <c r="F164" s="71">
        <v>1</v>
      </c>
      <c r="G164" s="70">
        <v>19</v>
      </c>
      <c r="H164" s="71">
        <v>1</v>
      </c>
      <c r="I164" s="70">
        <v>60</v>
      </c>
      <c r="J164" s="71">
        <v>1</v>
      </c>
      <c r="K164" s="70">
        <v>14</v>
      </c>
      <c r="L164" s="71">
        <v>1</v>
      </c>
      <c r="M164" s="70">
        <v>20</v>
      </c>
      <c r="N164" s="71">
        <v>1</v>
      </c>
      <c r="O164" s="70">
        <v>42</v>
      </c>
      <c r="P164" s="71">
        <v>1</v>
      </c>
      <c r="Q164" s="70">
        <v>51</v>
      </c>
      <c r="R164" s="71">
        <v>1</v>
      </c>
      <c r="S164" s="70">
        <v>53</v>
      </c>
      <c r="T164" s="71">
        <v>1</v>
      </c>
      <c r="U164" s="70">
        <v>26</v>
      </c>
      <c r="V164" s="71">
        <v>1</v>
      </c>
      <c r="W164" s="70">
        <v>15</v>
      </c>
      <c r="X164" s="71">
        <v>1</v>
      </c>
      <c r="Y164" s="70">
        <v>13</v>
      </c>
      <c r="Z164" s="71">
        <v>1</v>
      </c>
      <c r="AA164" s="70">
        <v>6</v>
      </c>
      <c r="AB164" s="72">
        <v>1</v>
      </c>
    </row>
    <row r="165" spans="2:28" ht="12.95" customHeight="1" thickTop="1">
      <c r="B165" s="1671" t="s">
        <v>1457</v>
      </c>
      <c r="C165" s="1671"/>
      <c r="D165" s="1671"/>
      <c r="E165" s="1671"/>
      <c r="F165" s="1671"/>
      <c r="G165" s="1671"/>
      <c r="H165" s="1671"/>
      <c r="I165" s="1671"/>
      <c r="J165" s="1671"/>
      <c r="K165" s="1671"/>
      <c r="L165" s="1671"/>
      <c r="M165" s="1671"/>
      <c r="N165" s="1671"/>
      <c r="O165" s="1671"/>
      <c r="P165" s="1671"/>
      <c r="Q165" s="1671"/>
      <c r="R165" s="1671"/>
      <c r="S165" s="1671"/>
      <c r="T165" s="1671"/>
      <c r="U165" s="1671"/>
      <c r="V165" s="1671"/>
      <c r="W165" s="1671"/>
      <c r="X165" s="1671"/>
      <c r="Y165" s="1671"/>
      <c r="Z165" s="1671"/>
      <c r="AA165" s="1671"/>
      <c r="AB165" s="1671"/>
    </row>
    <row r="166" spans="2:28">
      <c r="B166" s="1079" t="s">
        <v>615</v>
      </c>
    </row>
    <row r="167" spans="2:28" ht="60.95" customHeight="1" thickBot="1">
      <c r="B167" s="1814" t="s">
        <v>1063</v>
      </c>
      <c r="C167" s="1814"/>
      <c r="D167" s="1814"/>
      <c r="E167" s="1814"/>
      <c r="F167" s="1814"/>
      <c r="G167" s="1814"/>
      <c r="H167" s="1814"/>
      <c r="I167" s="1814"/>
      <c r="J167" s="1814"/>
      <c r="K167" s="1814"/>
      <c r="L167" s="1814"/>
      <c r="M167" s="1814"/>
      <c r="N167" s="1814"/>
      <c r="O167" s="1814"/>
      <c r="P167" s="1814"/>
      <c r="Q167" s="1814"/>
      <c r="R167" s="1814"/>
      <c r="S167" s="1814"/>
      <c r="T167" s="1814"/>
      <c r="U167" s="1814"/>
      <c r="V167" s="1814"/>
      <c r="W167" s="1814"/>
      <c r="X167" s="1814"/>
      <c r="Y167" s="1814"/>
      <c r="Z167" s="1814"/>
      <c r="AA167" s="1814"/>
      <c r="AB167" s="1814"/>
    </row>
    <row r="168" spans="2:28" ht="15" customHeight="1" thickTop="1">
      <c r="B168" s="1674"/>
      <c r="C168" s="1677" t="s">
        <v>44</v>
      </c>
      <c r="D168" s="1677"/>
      <c r="E168" s="1677" t="s">
        <v>123</v>
      </c>
      <c r="F168" s="1677"/>
      <c r="G168" s="1677"/>
      <c r="H168" s="1677"/>
      <c r="I168" s="1677"/>
      <c r="J168" s="1677"/>
      <c r="K168" s="1677"/>
      <c r="L168" s="1677"/>
      <c r="M168" s="1677" t="s">
        <v>124</v>
      </c>
      <c r="N168" s="1677"/>
      <c r="O168" s="1677"/>
      <c r="P168" s="1677"/>
      <c r="Q168" s="1677"/>
      <c r="R168" s="1677"/>
      <c r="S168" s="1677" t="s">
        <v>45</v>
      </c>
      <c r="T168" s="1677"/>
      <c r="U168" s="1677"/>
      <c r="V168" s="1677"/>
      <c r="W168" s="1677"/>
      <c r="X168" s="1677"/>
      <c r="Y168" s="1677"/>
      <c r="Z168" s="1677"/>
      <c r="AA168" s="1677"/>
      <c r="AB168" s="1678"/>
    </row>
    <row r="169" spans="2:28" ht="41.25" customHeight="1">
      <c r="B169" s="1675"/>
      <c r="C169" s="1672" t="s">
        <v>127</v>
      </c>
      <c r="D169" s="1672" t="s">
        <v>128</v>
      </c>
      <c r="E169" s="1672" t="s">
        <v>46</v>
      </c>
      <c r="F169" s="1672"/>
      <c r="G169" s="1672" t="s">
        <v>1078</v>
      </c>
      <c r="H169" s="1672"/>
      <c r="I169" s="1672" t="s">
        <v>1077</v>
      </c>
      <c r="J169" s="1672"/>
      <c r="K169" s="1672" t="s">
        <v>1098</v>
      </c>
      <c r="L169" s="1672"/>
      <c r="M169" s="1672" t="s">
        <v>48</v>
      </c>
      <c r="N169" s="1672"/>
      <c r="O169" s="1672" t="s">
        <v>49</v>
      </c>
      <c r="P169" s="1672"/>
      <c r="Q169" s="1672" t="s">
        <v>1441</v>
      </c>
      <c r="R169" s="1672"/>
      <c r="S169" s="1672" t="s">
        <v>1065</v>
      </c>
      <c r="T169" s="1672"/>
      <c r="U169" s="1672" t="s">
        <v>1066</v>
      </c>
      <c r="V169" s="1672"/>
      <c r="W169" s="1672" t="s">
        <v>1067</v>
      </c>
      <c r="X169" s="1672"/>
      <c r="Y169" s="1672" t="s">
        <v>125</v>
      </c>
      <c r="Z169" s="1672"/>
      <c r="AA169" s="1672" t="s">
        <v>47</v>
      </c>
      <c r="AB169" s="1679"/>
    </row>
    <row r="170" spans="2:28" ht="15" customHeight="1">
      <c r="B170" s="1676"/>
      <c r="C170" s="1672"/>
      <c r="D170" s="1672"/>
      <c r="E170" s="844" t="s">
        <v>127</v>
      </c>
      <c r="F170" s="844" t="s">
        <v>128</v>
      </c>
      <c r="G170" s="844" t="s">
        <v>127</v>
      </c>
      <c r="H170" s="844" t="s">
        <v>128</v>
      </c>
      <c r="I170" s="844" t="s">
        <v>127</v>
      </c>
      <c r="J170" s="844" t="s">
        <v>128</v>
      </c>
      <c r="K170" s="844" t="s">
        <v>127</v>
      </c>
      <c r="L170" s="844" t="s">
        <v>128</v>
      </c>
      <c r="M170" s="844" t="s">
        <v>127</v>
      </c>
      <c r="N170" s="844" t="s">
        <v>128</v>
      </c>
      <c r="O170" s="844" t="s">
        <v>127</v>
      </c>
      <c r="P170" s="844" t="s">
        <v>128</v>
      </c>
      <c r="Q170" s="844" t="s">
        <v>127</v>
      </c>
      <c r="R170" s="844" t="s">
        <v>128</v>
      </c>
      <c r="S170" s="844" t="s">
        <v>127</v>
      </c>
      <c r="T170" s="844" t="s">
        <v>128</v>
      </c>
      <c r="U170" s="844" t="s">
        <v>127</v>
      </c>
      <c r="V170" s="844" t="s">
        <v>128</v>
      </c>
      <c r="W170" s="844" t="s">
        <v>127</v>
      </c>
      <c r="X170" s="844" t="s">
        <v>128</v>
      </c>
      <c r="Y170" s="844" t="s">
        <v>127</v>
      </c>
      <c r="Z170" s="844" t="s">
        <v>128</v>
      </c>
      <c r="AA170" s="844" t="s">
        <v>127</v>
      </c>
      <c r="AB170" s="847" t="s">
        <v>128</v>
      </c>
    </row>
    <row r="171" spans="2:28" ht="15" customHeight="1">
      <c r="B171" s="862" t="s">
        <v>249</v>
      </c>
      <c r="C171" s="62">
        <v>48</v>
      </c>
      <c r="D171" s="63">
        <v>0.4247787610619469</v>
      </c>
      <c r="E171" s="62">
        <v>11</v>
      </c>
      <c r="F171" s="63">
        <v>0.55000000000000004</v>
      </c>
      <c r="G171" s="62">
        <v>0</v>
      </c>
      <c r="H171" s="63">
        <v>0</v>
      </c>
      <c r="I171" s="62">
        <v>37</v>
      </c>
      <c r="J171" s="63">
        <v>0.6166666666666667</v>
      </c>
      <c r="K171" s="62">
        <v>0</v>
      </c>
      <c r="L171" s="63">
        <v>0</v>
      </c>
      <c r="M171" s="62">
        <v>5</v>
      </c>
      <c r="N171" s="63">
        <v>0.25</v>
      </c>
      <c r="O171" s="62">
        <v>19</v>
      </c>
      <c r="P171" s="63">
        <v>0.45238095238095238</v>
      </c>
      <c r="Q171" s="62">
        <v>24</v>
      </c>
      <c r="R171" s="63">
        <v>0.47058823529411759</v>
      </c>
      <c r="S171" s="62">
        <v>19</v>
      </c>
      <c r="T171" s="63">
        <v>0.35849056603773582</v>
      </c>
      <c r="U171" s="62">
        <v>14</v>
      </c>
      <c r="V171" s="63">
        <v>0.53846153846153844</v>
      </c>
      <c r="W171" s="62">
        <v>4</v>
      </c>
      <c r="X171" s="63">
        <v>0.26666666666666666</v>
      </c>
      <c r="Y171" s="62">
        <v>6</v>
      </c>
      <c r="Z171" s="63">
        <v>0.46153846153846151</v>
      </c>
      <c r="AA171" s="62">
        <v>5</v>
      </c>
      <c r="AB171" s="64">
        <v>0.83333333333333348</v>
      </c>
    </row>
    <row r="172" spans="2:28" ht="15" customHeight="1">
      <c r="B172" s="863" t="s">
        <v>250</v>
      </c>
      <c r="C172" s="66">
        <v>28</v>
      </c>
      <c r="D172" s="67">
        <v>0.24778761061946902</v>
      </c>
      <c r="E172" s="66">
        <v>7</v>
      </c>
      <c r="F172" s="67">
        <v>0.35</v>
      </c>
      <c r="G172" s="66">
        <v>4</v>
      </c>
      <c r="H172" s="67">
        <v>0.21052631578947367</v>
      </c>
      <c r="I172" s="66">
        <v>17</v>
      </c>
      <c r="J172" s="67">
        <v>0.28333333333333333</v>
      </c>
      <c r="K172" s="66">
        <v>0</v>
      </c>
      <c r="L172" s="67">
        <v>0</v>
      </c>
      <c r="M172" s="66">
        <v>5</v>
      </c>
      <c r="N172" s="67">
        <v>0.25</v>
      </c>
      <c r="O172" s="66">
        <v>7</v>
      </c>
      <c r="P172" s="67">
        <v>0.16666666666666663</v>
      </c>
      <c r="Q172" s="66">
        <v>16</v>
      </c>
      <c r="R172" s="67">
        <v>0.31372549019607843</v>
      </c>
      <c r="S172" s="66">
        <v>14</v>
      </c>
      <c r="T172" s="67">
        <v>0.26415094339622641</v>
      </c>
      <c r="U172" s="66">
        <v>5</v>
      </c>
      <c r="V172" s="67">
        <v>0.19230769230769235</v>
      </c>
      <c r="W172" s="66">
        <v>4</v>
      </c>
      <c r="X172" s="67">
        <v>0.26666666666666666</v>
      </c>
      <c r="Y172" s="66">
        <v>4</v>
      </c>
      <c r="Z172" s="67">
        <v>0.30769230769230771</v>
      </c>
      <c r="AA172" s="66">
        <v>1</v>
      </c>
      <c r="AB172" s="68">
        <v>0.16666666666666663</v>
      </c>
    </row>
    <row r="173" spans="2:28" ht="15" customHeight="1">
      <c r="B173" s="863" t="s">
        <v>251</v>
      </c>
      <c r="C173" s="66">
        <v>1</v>
      </c>
      <c r="D173" s="67">
        <v>8.8495575221238937E-3</v>
      </c>
      <c r="E173" s="66">
        <v>0</v>
      </c>
      <c r="F173" s="67">
        <v>0</v>
      </c>
      <c r="G173" s="66">
        <v>0</v>
      </c>
      <c r="H173" s="67">
        <v>0</v>
      </c>
      <c r="I173" s="66">
        <v>1</v>
      </c>
      <c r="J173" s="67">
        <v>1.6666666666666666E-2</v>
      </c>
      <c r="K173" s="66">
        <v>0</v>
      </c>
      <c r="L173" s="67">
        <v>0</v>
      </c>
      <c r="M173" s="66">
        <v>0</v>
      </c>
      <c r="N173" s="67">
        <v>0</v>
      </c>
      <c r="O173" s="66">
        <v>1</v>
      </c>
      <c r="P173" s="67">
        <v>2.3809523809523808E-2</v>
      </c>
      <c r="Q173" s="66">
        <v>0</v>
      </c>
      <c r="R173" s="67">
        <v>0</v>
      </c>
      <c r="S173" s="66">
        <v>0</v>
      </c>
      <c r="T173" s="67">
        <v>0</v>
      </c>
      <c r="U173" s="66">
        <v>1</v>
      </c>
      <c r="V173" s="67">
        <v>3.8461538461538464E-2</v>
      </c>
      <c r="W173" s="66">
        <v>0</v>
      </c>
      <c r="X173" s="67">
        <v>0</v>
      </c>
      <c r="Y173" s="66">
        <v>0</v>
      </c>
      <c r="Z173" s="67">
        <v>0</v>
      </c>
      <c r="AA173" s="66">
        <v>0</v>
      </c>
      <c r="AB173" s="68">
        <v>0</v>
      </c>
    </row>
    <row r="174" spans="2:28" ht="15" customHeight="1">
      <c r="B174" s="863" t="s">
        <v>231</v>
      </c>
      <c r="C174" s="66">
        <v>5</v>
      </c>
      <c r="D174" s="67">
        <v>4.4247787610619468E-2</v>
      </c>
      <c r="E174" s="66">
        <v>2</v>
      </c>
      <c r="F174" s="67">
        <v>0.1</v>
      </c>
      <c r="G174" s="66">
        <v>1</v>
      </c>
      <c r="H174" s="67">
        <v>5.2631578947368418E-2</v>
      </c>
      <c r="I174" s="66">
        <v>2</v>
      </c>
      <c r="J174" s="67">
        <v>3.3333333333333333E-2</v>
      </c>
      <c r="K174" s="66">
        <v>0</v>
      </c>
      <c r="L174" s="67">
        <v>0</v>
      </c>
      <c r="M174" s="66">
        <v>2</v>
      </c>
      <c r="N174" s="67">
        <v>0.1</v>
      </c>
      <c r="O174" s="66">
        <v>2</v>
      </c>
      <c r="P174" s="67">
        <v>4.7619047619047616E-2</v>
      </c>
      <c r="Q174" s="66">
        <v>1</v>
      </c>
      <c r="R174" s="67">
        <v>1.9607843137254902E-2</v>
      </c>
      <c r="S174" s="66">
        <v>4</v>
      </c>
      <c r="T174" s="67">
        <v>7.5471698113207544E-2</v>
      </c>
      <c r="U174" s="66">
        <v>1</v>
      </c>
      <c r="V174" s="67">
        <v>3.8461538461538464E-2</v>
      </c>
      <c r="W174" s="66">
        <v>0</v>
      </c>
      <c r="X174" s="67">
        <v>0</v>
      </c>
      <c r="Y174" s="66">
        <v>0</v>
      </c>
      <c r="Z174" s="67">
        <v>0</v>
      </c>
      <c r="AA174" s="66">
        <v>0</v>
      </c>
      <c r="AB174" s="68">
        <v>0</v>
      </c>
    </row>
    <row r="175" spans="2:28" ht="15" customHeight="1">
      <c r="B175" s="863" t="s">
        <v>252</v>
      </c>
      <c r="C175" s="66">
        <v>31</v>
      </c>
      <c r="D175" s="67">
        <v>0.27433628318584069</v>
      </c>
      <c r="E175" s="66">
        <v>0</v>
      </c>
      <c r="F175" s="67">
        <v>0</v>
      </c>
      <c r="G175" s="66">
        <v>14</v>
      </c>
      <c r="H175" s="67">
        <v>0.73684210526315785</v>
      </c>
      <c r="I175" s="66">
        <v>3</v>
      </c>
      <c r="J175" s="67">
        <v>0.05</v>
      </c>
      <c r="K175" s="66">
        <v>14</v>
      </c>
      <c r="L175" s="67">
        <v>1</v>
      </c>
      <c r="M175" s="66">
        <v>8</v>
      </c>
      <c r="N175" s="67">
        <v>0.4</v>
      </c>
      <c r="O175" s="66">
        <v>13</v>
      </c>
      <c r="P175" s="67">
        <v>0.30952380952380953</v>
      </c>
      <c r="Q175" s="66">
        <v>10</v>
      </c>
      <c r="R175" s="67">
        <v>0.19607843137254904</v>
      </c>
      <c r="S175" s="66">
        <v>16</v>
      </c>
      <c r="T175" s="67">
        <v>0.30188679245283018</v>
      </c>
      <c r="U175" s="66">
        <v>5</v>
      </c>
      <c r="V175" s="67">
        <v>0.19230769230769235</v>
      </c>
      <c r="W175" s="66">
        <v>7</v>
      </c>
      <c r="X175" s="67">
        <v>0.46666666666666662</v>
      </c>
      <c r="Y175" s="66">
        <v>3</v>
      </c>
      <c r="Z175" s="67">
        <v>0.23076923076923075</v>
      </c>
      <c r="AA175" s="66">
        <v>0</v>
      </c>
      <c r="AB175" s="68">
        <v>0</v>
      </c>
    </row>
    <row r="176" spans="2:28" ht="15" customHeight="1" thickBot="1">
      <c r="B176" s="864" t="s">
        <v>1269</v>
      </c>
      <c r="C176" s="70">
        <v>113</v>
      </c>
      <c r="D176" s="71">
        <v>1</v>
      </c>
      <c r="E176" s="70">
        <v>20</v>
      </c>
      <c r="F176" s="71">
        <v>1</v>
      </c>
      <c r="G176" s="70">
        <v>19</v>
      </c>
      <c r="H176" s="71">
        <v>1</v>
      </c>
      <c r="I176" s="70">
        <v>60</v>
      </c>
      <c r="J176" s="71">
        <v>1</v>
      </c>
      <c r="K176" s="70">
        <v>14</v>
      </c>
      <c r="L176" s="71">
        <v>1</v>
      </c>
      <c r="M176" s="70">
        <v>20</v>
      </c>
      <c r="N176" s="71">
        <v>1</v>
      </c>
      <c r="O176" s="70">
        <v>42</v>
      </c>
      <c r="P176" s="71">
        <v>1</v>
      </c>
      <c r="Q176" s="70">
        <v>51</v>
      </c>
      <c r="R176" s="71">
        <v>1</v>
      </c>
      <c r="S176" s="70">
        <v>53</v>
      </c>
      <c r="T176" s="71">
        <v>1</v>
      </c>
      <c r="U176" s="70">
        <v>26</v>
      </c>
      <c r="V176" s="71">
        <v>1</v>
      </c>
      <c r="W176" s="70">
        <v>15</v>
      </c>
      <c r="X176" s="71">
        <v>1</v>
      </c>
      <c r="Y176" s="70">
        <v>13</v>
      </c>
      <c r="Z176" s="71">
        <v>1</v>
      </c>
      <c r="AA176" s="70">
        <v>6</v>
      </c>
      <c r="AB176" s="72">
        <v>1</v>
      </c>
    </row>
    <row r="177" spans="2:28" ht="12.95" customHeight="1" thickTop="1">
      <c r="B177" s="1671" t="s">
        <v>1457</v>
      </c>
      <c r="C177" s="1671"/>
      <c r="D177" s="1671"/>
      <c r="E177" s="1671"/>
      <c r="F177" s="1671"/>
      <c r="G177" s="1671"/>
      <c r="H177" s="1671"/>
      <c r="I177" s="1671"/>
      <c r="J177" s="1671"/>
      <c r="K177" s="1671"/>
      <c r="L177" s="1671"/>
      <c r="M177" s="1671"/>
      <c r="N177" s="1671"/>
      <c r="O177" s="1671"/>
      <c r="P177" s="1671"/>
      <c r="Q177" s="1671"/>
      <c r="R177" s="1671"/>
      <c r="S177" s="1671"/>
      <c r="T177" s="1671"/>
      <c r="U177" s="1671"/>
      <c r="V177" s="1671"/>
      <c r="W177" s="1671"/>
      <c r="X177" s="1671"/>
      <c r="Y177" s="1671"/>
      <c r="Z177" s="1671"/>
      <c r="AA177" s="1671"/>
      <c r="AB177" s="1671"/>
    </row>
    <row r="178" spans="2:28">
      <c r="B178" s="1079" t="s">
        <v>615</v>
      </c>
    </row>
    <row r="189" spans="2:28" ht="47.25" customHeight="1"/>
    <row r="190" spans="2:28" ht="15.75" customHeight="1"/>
    <row r="206" ht="56.25" customHeight="1"/>
    <row r="207" ht="15.75" customHeight="1"/>
    <row r="223" ht="56.25" customHeight="1"/>
    <row r="224" ht="15.75" customHeight="1"/>
    <row r="240" ht="64.5" customHeight="1"/>
    <row r="241" ht="15.75" customHeight="1"/>
  </sheetData>
  <mergeCells count="256">
    <mergeCell ref="B3:G3"/>
    <mergeCell ref="B17:G17"/>
    <mergeCell ref="B35:AB35"/>
    <mergeCell ref="B36:B38"/>
    <mergeCell ref="C36:D36"/>
    <mergeCell ref="E36:L36"/>
    <mergeCell ref="M36:R36"/>
    <mergeCell ref="S36:AB36"/>
    <mergeCell ref="Y37:Z37"/>
    <mergeCell ref="AA37:AB37"/>
    <mergeCell ref="B45:AB45"/>
    <mergeCell ref="B47:AB47"/>
    <mergeCell ref="B48:B50"/>
    <mergeCell ref="C48:D48"/>
    <mergeCell ref="E48:L48"/>
    <mergeCell ref="M48:R48"/>
    <mergeCell ref="S48:AB48"/>
    <mergeCell ref="C49:C50"/>
    <mergeCell ref="M37:N37"/>
    <mergeCell ref="O37:P37"/>
    <mergeCell ref="Q37:R37"/>
    <mergeCell ref="S37:T37"/>
    <mergeCell ref="U37:V37"/>
    <mergeCell ref="W37:X37"/>
    <mergeCell ref="C37:C38"/>
    <mergeCell ref="D37:D38"/>
    <mergeCell ref="E37:F37"/>
    <mergeCell ref="G37:H37"/>
    <mergeCell ref="I37:J37"/>
    <mergeCell ref="K37:L37"/>
    <mergeCell ref="AA49:AB49"/>
    <mergeCell ref="O49:P49"/>
    <mergeCell ref="Q49:R49"/>
    <mergeCell ref="S49:T49"/>
    <mergeCell ref="B57:AB57"/>
    <mergeCell ref="B59:AB59"/>
    <mergeCell ref="B60:B62"/>
    <mergeCell ref="C60:D60"/>
    <mergeCell ref="E60:L60"/>
    <mergeCell ref="M60:R60"/>
    <mergeCell ref="S60:AB60"/>
    <mergeCell ref="C61:C62"/>
    <mergeCell ref="D61:D62"/>
    <mergeCell ref="Q61:R61"/>
    <mergeCell ref="S61:T61"/>
    <mergeCell ref="U61:V61"/>
    <mergeCell ref="W61:X61"/>
    <mergeCell ref="Y61:Z61"/>
    <mergeCell ref="AA61:AB61"/>
    <mergeCell ref="E61:F61"/>
    <mergeCell ref="G61:H61"/>
    <mergeCell ref="I61:J61"/>
    <mergeCell ref="K61:L61"/>
    <mergeCell ref="M61:N61"/>
    <mergeCell ref="O61:P61"/>
    <mergeCell ref="U49:V49"/>
    <mergeCell ref="W49:X49"/>
    <mergeCell ref="Y49:Z49"/>
    <mergeCell ref="D49:D50"/>
    <mergeCell ref="E49:F49"/>
    <mergeCell ref="G49:H49"/>
    <mergeCell ref="I49:J49"/>
    <mergeCell ref="K49:L49"/>
    <mergeCell ref="M49:N49"/>
    <mergeCell ref="B69:AB69"/>
    <mergeCell ref="B71:AB71"/>
    <mergeCell ref="B72:B74"/>
    <mergeCell ref="C72:D72"/>
    <mergeCell ref="E72:L72"/>
    <mergeCell ref="M72:R72"/>
    <mergeCell ref="S72:AB72"/>
    <mergeCell ref="C73:C74"/>
    <mergeCell ref="D73:D74"/>
    <mergeCell ref="E73:F73"/>
    <mergeCell ref="S73:T73"/>
    <mergeCell ref="U73:V73"/>
    <mergeCell ref="W73:X73"/>
    <mergeCell ref="Y73:Z73"/>
    <mergeCell ref="AA73:AB73"/>
    <mergeCell ref="B81:AB81"/>
    <mergeCell ref="G73:H73"/>
    <mergeCell ref="I73:J73"/>
    <mergeCell ref="K73:L73"/>
    <mergeCell ref="M73:N73"/>
    <mergeCell ref="O73:P73"/>
    <mergeCell ref="Q73:R73"/>
    <mergeCell ref="B83:AB83"/>
    <mergeCell ref="B84:B86"/>
    <mergeCell ref="C84:D84"/>
    <mergeCell ref="E84:L84"/>
    <mergeCell ref="M84:R84"/>
    <mergeCell ref="S84:AB84"/>
    <mergeCell ref="C85:C86"/>
    <mergeCell ref="D85:D86"/>
    <mergeCell ref="E85:F85"/>
    <mergeCell ref="G85:H85"/>
    <mergeCell ref="I97:J97"/>
    <mergeCell ref="U85:V85"/>
    <mergeCell ref="W85:X85"/>
    <mergeCell ref="Y85:Z85"/>
    <mergeCell ref="AA85:AB85"/>
    <mergeCell ref="B93:AB93"/>
    <mergeCell ref="B95:AB95"/>
    <mergeCell ref="I85:J85"/>
    <mergeCell ref="K85:L85"/>
    <mergeCell ref="M85:N85"/>
    <mergeCell ref="O85:P85"/>
    <mergeCell ref="Q85:R85"/>
    <mergeCell ref="S85:T85"/>
    <mergeCell ref="W97:X97"/>
    <mergeCell ref="Y97:Z97"/>
    <mergeCell ref="AA97:AB97"/>
    <mergeCell ref="B105:AB105"/>
    <mergeCell ref="B107:AB107"/>
    <mergeCell ref="B108:B110"/>
    <mergeCell ref="C108:D108"/>
    <mergeCell ref="E108:L108"/>
    <mergeCell ref="M108:R108"/>
    <mergeCell ref="S108:AB108"/>
    <mergeCell ref="K97:L97"/>
    <mergeCell ref="M97:N97"/>
    <mergeCell ref="O97:P97"/>
    <mergeCell ref="Q97:R97"/>
    <mergeCell ref="S97:T97"/>
    <mergeCell ref="U97:V97"/>
    <mergeCell ref="B96:B98"/>
    <mergeCell ref="C96:D96"/>
    <mergeCell ref="E96:L96"/>
    <mergeCell ref="M96:R96"/>
    <mergeCell ref="S96:AB96"/>
    <mergeCell ref="C97:C98"/>
    <mergeCell ref="D97:D98"/>
    <mergeCell ref="E97:F97"/>
    <mergeCell ref="Y109:Z109"/>
    <mergeCell ref="AA109:AB109"/>
    <mergeCell ref="G97:H97"/>
    <mergeCell ref="B117:AB117"/>
    <mergeCell ref="B119:AB119"/>
    <mergeCell ref="B120:B122"/>
    <mergeCell ref="C120:D120"/>
    <mergeCell ref="E120:L120"/>
    <mergeCell ref="M120:R120"/>
    <mergeCell ref="S120:AB120"/>
    <mergeCell ref="C121:C122"/>
    <mergeCell ref="M109:N109"/>
    <mergeCell ref="O109:P109"/>
    <mergeCell ref="Q109:R109"/>
    <mergeCell ref="S109:T109"/>
    <mergeCell ref="U109:V109"/>
    <mergeCell ref="W109:X109"/>
    <mergeCell ref="C109:C110"/>
    <mergeCell ref="D109:D110"/>
    <mergeCell ref="E109:F109"/>
    <mergeCell ref="G109:H109"/>
    <mergeCell ref="I109:J109"/>
    <mergeCell ref="K109:L109"/>
    <mergeCell ref="AA121:AB121"/>
    <mergeCell ref="O121:P121"/>
    <mergeCell ref="Q121:R121"/>
    <mergeCell ref="S121:T121"/>
    <mergeCell ref="B129:AB129"/>
    <mergeCell ref="B131:AB131"/>
    <mergeCell ref="B132:B134"/>
    <mergeCell ref="C132:D132"/>
    <mergeCell ref="E132:L132"/>
    <mergeCell ref="M132:R132"/>
    <mergeCell ref="S132:AB132"/>
    <mergeCell ref="C133:C134"/>
    <mergeCell ref="D133:D134"/>
    <mergeCell ref="Q133:R133"/>
    <mergeCell ref="S133:T133"/>
    <mergeCell ref="U133:V133"/>
    <mergeCell ref="W133:X133"/>
    <mergeCell ref="Y133:Z133"/>
    <mergeCell ref="AA133:AB133"/>
    <mergeCell ref="E133:F133"/>
    <mergeCell ref="G133:H133"/>
    <mergeCell ref="I133:J133"/>
    <mergeCell ref="K133:L133"/>
    <mergeCell ref="M133:N133"/>
    <mergeCell ref="O133:P133"/>
    <mergeCell ref="U121:V121"/>
    <mergeCell ref="W121:X121"/>
    <mergeCell ref="Y121:Z121"/>
    <mergeCell ref="D121:D122"/>
    <mergeCell ref="E121:F121"/>
    <mergeCell ref="G121:H121"/>
    <mergeCell ref="I121:J121"/>
    <mergeCell ref="K121:L121"/>
    <mergeCell ref="M121:N121"/>
    <mergeCell ref="B141:AB141"/>
    <mergeCell ref="B143:AB143"/>
    <mergeCell ref="B144:B146"/>
    <mergeCell ref="C144:D144"/>
    <mergeCell ref="E144:L144"/>
    <mergeCell ref="M144:R144"/>
    <mergeCell ref="S144:AB144"/>
    <mergeCell ref="C145:C146"/>
    <mergeCell ref="D145:D146"/>
    <mergeCell ref="E145:F145"/>
    <mergeCell ref="S145:T145"/>
    <mergeCell ref="U145:V145"/>
    <mergeCell ref="W145:X145"/>
    <mergeCell ref="Y145:Z145"/>
    <mergeCell ref="AA145:AB145"/>
    <mergeCell ref="G145:H145"/>
    <mergeCell ref="I145:J145"/>
    <mergeCell ref="K145:L145"/>
    <mergeCell ref="M145:N145"/>
    <mergeCell ref="O145:P145"/>
    <mergeCell ref="Q145:R145"/>
    <mergeCell ref="G169:H169"/>
    <mergeCell ref="I169:J169"/>
    <mergeCell ref="U157:V157"/>
    <mergeCell ref="B155:AB155"/>
    <mergeCell ref="B156:B158"/>
    <mergeCell ref="C156:D156"/>
    <mergeCell ref="E156:L156"/>
    <mergeCell ref="M156:R156"/>
    <mergeCell ref="S156:AB156"/>
    <mergeCell ref="C157:C158"/>
    <mergeCell ref="D157:D158"/>
    <mergeCell ref="E157:F157"/>
    <mergeCell ref="G157:H157"/>
    <mergeCell ref="Y157:Z157"/>
    <mergeCell ref="AA157:AB157"/>
    <mergeCell ref="K157:L157"/>
    <mergeCell ref="M157:N157"/>
    <mergeCell ref="O157:P157"/>
    <mergeCell ref="Q157:R157"/>
    <mergeCell ref="S157:T157"/>
    <mergeCell ref="W157:X157"/>
    <mergeCell ref="B165:AB165"/>
    <mergeCell ref="B167:AB167"/>
    <mergeCell ref="I157:J157"/>
    <mergeCell ref="W169:X169"/>
    <mergeCell ref="Y169:Z169"/>
    <mergeCell ref="AA169:AB169"/>
    <mergeCell ref="B153:AB153"/>
    <mergeCell ref="B177:AB177"/>
    <mergeCell ref="B19:G19"/>
    <mergeCell ref="B33:G33"/>
    <mergeCell ref="K169:L169"/>
    <mergeCell ref="M169:N169"/>
    <mergeCell ref="O169:P169"/>
    <mergeCell ref="Q169:R169"/>
    <mergeCell ref="S169:T169"/>
    <mergeCell ref="U169:V169"/>
    <mergeCell ref="B168:B170"/>
    <mergeCell ref="C168:D168"/>
    <mergeCell ref="E168:L168"/>
    <mergeCell ref="M168:R168"/>
    <mergeCell ref="S168:AB168"/>
    <mergeCell ref="C169:C170"/>
    <mergeCell ref="D169:D170"/>
    <mergeCell ref="E169:F169"/>
  </mergeCells>
  <hyperlinks>
    <hyperlink ref="A1" location="Índice!A1" display="Índice!A1"/>
  </hyperlinks>
  <pageMargins left="0.511811024" right="0.511811024" top="0.78740157499999996" bottom="0.78740157499999996" header="0.31496062000000002" footer="0.3149606200000000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7"/>
  <sheetViews>
    <sheetView topLeftCell="E7" zoomScaleNormal="100" workbookViewId="0">
      <selection activeCell="Q7" sqref="Q7:R7"/>
    </sheetView>
  </sheetViews>
  <sheetFormatPr defaultRowHeight="12"/>
  <cols>
    <col min="1" max="1" width="9" style="1148"/>
    <col min="2" max="2" width="29" style="1148" customWidth="1"/>
    <col min="3" max="16384" width="9" style="1148"/>
  </cols>
  <sheetData>
    <row r="1" spans="1:28">
      <c r="A1" s="1147" t="s">
        <v>2</v>
      </c>
    </row>
    <row r="5" spans="1:28" ht="48" customHeight="1" thickBot="1">
      <c r="B5" s="1821" t="s">
        <v>489</v>
      </c>
      <c r="C5" s="1821"/>
      <c r="D5" s="1821"/>
      <c r="E5" s="1821"/>
      <c r="F5" s="1821"/>
      <c r="G5" s="1821"/>
      <c r="H5" s="1821"/>
      <c r="I5" s="1821"/>
      <c r="J5" s="1821"/>
      <c r="K5" s="1821"/>
      <c r="L5" s="1821"/>
      <c r="M5" s="1821"/>
      <c r="N5" s="1821"/>
      <c r="O5" s="1821"/>
      <c r="P5" s="1821"/>
      <c r="Q5" s="1821"/>
      <c r="R5" s="1821"/>
      <c r="S5" s="1821"/>
      <c r="T5" s="1821"/>
      <c r="U5" s="1821"/>
      <c r="V5" s="1821"/>
      <c r="W5" s="1821"/>
      <c r="X5" s="1821"/>
      <c r="Y5" s="1821"/>
      <c r="Z5" s="1821"/>
      <c r="AA5" s="1821"/>
      <c r="AB5" s="1821"/>
    </row>
    <row r="6" spans="1:28" ht="15" customHeight="1" thickTop="1">
      <c r="B6" s="1822"/>
      <c r="C6" s="1825" t="s">
        <v>44</v>
      </c>
      <c r="D6" s="1825"/>
      <c r="E6" s="1825" t="s">
        <v>123</v>
      </c>
      <c r="F6" s="1825"/>
      <c r="G6" s="1825"/>
      <c r="H6" s="1825"/>
      <c r="I6" s="1825"/>
      <c r="J6" s="1825"/>
      <c r="K6" s="1825"/>
      <c r="L6" s="1825"/>
      <c r="M6" s="1825" t="s">
        <v>124</v>
      </c>
      <c r="N6" s="1825"/>
      <c r="O6" s="1825"/>
      <c r="P6" s="1825"/>
      <c r="Q6" s="1825"/>
      <c r="R6" s="1825"/>
      <c r="S6" s="1825" t="s">
        <v>45</v>
      </c>
      <c r="T6" s="1825"/>
      <c r="U6" s="1825"/>
      <c r="V6" s="1825"/>
      <c r="W6" s="1825"/>
      <c r="X6" s="1825"/>
      <c r="Y6" s="1825"/>
      <c r="Z6" s="1825"/>
      <c r="AA6" s="1825"/>
      <c r="AB6" s="1826"/>
    </row>
    <row r="7" spans="1:28" ht="42.75" customHeight="1">
      <c r="B7" s="1823"/>
      <c r="C7" s="1819" t="s">
        <v>127</v>
      </c>
      <c r="D7" s="1819" t="s">
        <v>128</v>
      </c>
      <c r="E7" s="1819" t="s">
        <v>46</v>
      </c>
      <c r="F7" s="1819"/>
      <c r="G7" s="1819" t="s">
        <v>1078</v>
      </c>
      <c r="H7" s="1819"/>
      <c r="I7" s="1819" t="s">
        <v>1077</v>
      </c>
      <c r="J7" s="1819"/>
      <c r="K7" s="1819" t="s">
        <v>1098</v>
      </c>
      <c r="L7" s="1819"/>
      <c r="M7" s="1819" t="s">
        <v>48</v>
      </c>
      <c r="N7" s="1819"/>
      <c r="O7" s="1819" t="s">
        <v>49</v>
      </c>
      <c r="P7" s="1819"/>
      <c r="Q7" s="1819" t="s">
        <v>1441</v>
      </c>
      <c r="R7" s="1819"/>
      <c r="S7" s="1819" t="s">
        <v>1065</v>
      </c>
      <c r="T7" s="1819"/>
      <c r="U7" s="1819" t="s">
        <v>1066</v>
      </c>
      <c r="V7" s="1819"/>
      <c r="W7" s="1819" t="s">
        <v>1067</v>
      </c>
      <c r="X7" s="1819"/>
      <c r="Y7" s="1819" t="s">
        <v>125</v>
      </c>
      <c r="Z7" s="1819"/>
      <c r="AA7" s="1819" t="s">
        <v>47</v>
      </c>
      <c r="AB7" s="1820"/>
    </row>
    <row r="8" spans="1:28" ht="15" customHeight="1">
      <c r="B8" s="1824"/>
      <c r="C8" s="1819"/>
      <c r="D8" s="1819"/>
      <c r="E8" s="854" t="s">
        <v>127</v>
      </c>
      <c r="F8" s="854" t="s">
        <v>128</v>
      </c>
      <c r="G8" s="854" t="s">
        <v>127</v>
      </c>
      <c r="H8" s="854" t="s">
        <v>128</v>
      </c>
      <c r="I8" s="854" t="s">
        <v>127</v>
      </c>
      <c r="J8" s="854" t="s">
        <v>128</v>
      </c>
      <c r="K8" s="854" t="s">
        <v>127</v>
      </c>
      <c r="L8" s="854" t="s">
        <v>128</v>
      </c>
      <c r="M8" s="854" t="s">
        <v>127</v>
      </c>
      <c r="N8" s="854" t="s">
        <v>128</v>
      </c>
      <c r="O8" s="854" t="s">
        <v>127</v>
      </c>
      <c r="P8" s="854" t="s">
        <v>128</v>
      </c>
      <c r="Q8" s="854" t="s">
        <v>127</v>
      </c>
      <c r="R8" s="854" t="s">
        <v>128</v>
      </c>
      <c r="S8" s="854" t="s">
        <v>127</v>
      </c>
      <c r="T8" s="854" t="s">
        <v>128</v>
      </c>
      <c r="U8" s="854" t="s">
        <v>127</v>
      </c>
      <c r="V8" s="854" t="s">
        <v>128</v>
      </c>
      <c r="W8" s="854" t="s">
        <v>127</v>
      </c>
      <c r="X8" s="854" t="s">
        <v>128</v>
      </c>
      <c r="Y8" s="854" t="s">
        <v>127</v>
      </c>
      <c r="Z8" s="854" t="s">
        <v>128</v>
      </c>
      <c r="AA8" s="854" t="s">
        <v>127</v>
      </c>
      <c r="AB8" s="855" t="s">
        <v>128</v>
      </c>
    </row>
    <row r="9" spans="1:28" ht="24">
      <c r="B9" s="224" t="s">
        <v>1175</v>
      </c>
      <c r="C9" s="225">
        <v>37</v>
      </c>
      <c r="D9" s="226">
        <v>0.32743362831858408</v>
      </c>
      <c r="E9" s="225">
        <v>8</v>
      </c>
      <c r="F9" s="226">
        <v>0.4</v>
      </c>
      <c r="G9" s="225">
        <v>6</v>
      </c>
      <c r="H9" s="226">
        <v>0.31578947368421051</v>
      </c>
      <c r="I9" s="225">
        <v>19</v>
      </c>
      <c r="J9" s="226">
        <v>0.31666666666666665</v>
      </c>
      <c r="K9" s="225">
        <v>4</v>
      </c>
      <c r="L9" s="226">
        <v>0.2857142857142857</v>
      </c>
      <c r="M9" s="225">
        <v>9</v>
      </c>
      <c r="N9" s="226">
        <v>0.45</v>
      </c>
      <c r="O9" s="225">
        <v>13</v>
      </c>
      <c r="P9" s="226">
        <v>0.30952380952380953</v>
      </c>
      <c r="Q9" s="225">
        <v>15</v>
      </c>
      <c r="R9" s="226">
        <v>0.29411764705882354</v>
      </c>
      <c r="S9" s="225">
        <v>19</v>
      </c>
      <c r="T9" s="226">
        <v>0.35849056603773582</v>
      </c>
      <c r="U9" s="225">
        <v>10</v>
      </c>
      <c r="V9" s="226">
        <v>0.38461538461538469</v>
      </c>
      <c r="W9" s="225">
        <v>4</v>
      </c>
      <c r="X9" s="226">
        <v>0.26666666666666666</v>
      </c>
      <c r="Y9" s="225">
        <v>3</v>
      </c>
      <c r="Z9" s="226">
        <v>0.23076923076923075</v>
      </c>
      <c r="AA9" s="225">
        <v>1</v>
      </c>
      <c r="AB9" s="227">
        <v>0.16666666666666663</v>
      </c>
    </row>
    <row r="10" spans="1:28" ht="36">
      <c r="B10" s="228" t="s">
        <v>490</v>
      </c>
      <c r="C10" s="229">
        <v>43</v>
      </c>
      <c r="D10" s="230">
        <v>0.38053097345132741</v>
      </c>
      <c r="E10" s="229">
        <v>5</v>
      </c>
      <c r="F10" s="230">
        <v>0.25</v>
      </c>
      <c r="G10" s="229">
        <v>10</v>
      </c>
      <c r="H10" s="230">
        <v>0.52631578947368418</v>
      </c>
      <c r="I10" s="229">
        <v>21</v>
      </c>
      <c r="J10" s="230">
        <v>0.35</v>
      </c>
      <c r="K10" s="229">
        <v>7</v>
      </c>
      <c r="L10" s="230">
        <v>0.5</v>
      </c>
      <c r="M10" s="229">
        <v>7</v>
      </c>
      <c r="N10" s="230">
        <v>0.35</v>
      </c>
      <c r="O10" s="229">
        <v>20</v>
      </c>
      <c r="P10" s="230">
        <v>0.47619047619047611</v>
      </c>
      <c r="Q10" s="229">
        <v>16</v>
      </c>
      <c r="R10" s="230">
        <v>0.31372549019607843</v>
      </c>
      <c r="S10" s="229">
        <v>18</v>
      </c>
      <c r="T10" s="230">
        <v>0.339622641509434</v>
      </c>
      <c r="U10" s="229">
        <v>9</v>
      </c>
      <c r="V10" s="230">
        <v>0.34615384615384615</v>
      </c>
      <c r="W10" s="229">
        <v>9</v>
      </c>
      <c r="X10" s="230">
        <v>0.6</v>
      </c>
      <c r="Y10" s="229">
        <v>4</v>
      </c>
      <c r="Z10" s="230">
        <v>0.30769230769230771</v>
      </c>
      <c r="AA10" s="229">
        <v>3</v>
      </c>
      <c r="AB10" s="231">
        <v>0.5</v>
      </c>
    </row>
    <row r="11" spans="1:28" ht="36">
      <c r="B11" s="228" t="s">
        <v>491</v>
      </c>
      <c r="C11" s="229">
        <v>33</v>
      </c>
      <c r="D11" s="230">
        <v>0.29203539823008851</v>
      </c>
      <c r="E11" s="229">
        <v>6</v>
      </c>
      <c r="F11" s="230">
        <v>0.3</v>
      </c>
      <c r="G11" s="229">
        <v>7</v>
      </c>
      <c r="H11" s="230">
        <v>0.36842105263157893</v>
      </c>
      <c r="I11" s="229">
        <v>16</v>
      </c>
      <c r="J11" s="230">
        <v>0.26666666666666666</v>
      </c>
      <c r="K11" s="229">
        <v>4</v>
      </c>
      <c r="L11" s="230">
        <v>0.2857142857142857</v>
      </c>
      <c r="M11" s="229">
        <v>5</v>
      </c>
      <c r="N11" s="230">
        <v>0.25</v>
      </c>
      <c r="O11" s="229">
        <v>11</v>
      </c>
      <c r="P11" s="230">
        <v>0.26190476190476192</v>
      </c>
      <c r="Q11" s="229">
        <v>17</v>
      </c>
      <c r="R11" s="230">
        <v>0.33333333333333326</v>
      </c>
      <c r="S11" s="229">
        <v>14</v>
      </c>
      <c r="T11" s="230">
        <v>0.26415094339622641</v>
      </c>
      <c r="U11" s="229">
        <v>5</v>
      </c>
      <c r="V11" s="230">
        <v>0.19230769230769235</v>
      </c>
      <c r="W11" s="229">
        <v>6</v>
      </c>
      <c r="X11" s="230">
        <v>0.4</v>
      </c>
      <c r="Y11" s="229">
        <v>5</v>
      </c>
      <c r="Z11" s="230">
        <v>0.38461538461538469</v>
      </c>
      <c r="AA11" s="229">
        <v>3</v>
      </c>
      <c r="AB11" s="231">
        <v>0.5</v>
      </c>
    </row>
    <row r="12" spans="1:28" ht="60">
      <c r="B12" s="228" t="s">
        <v>492</v>
      </c>
      <c r="C12" s="229">
        <v>43</v>
      </c>
      <c r="D12" s="230">
        <v>0.38053097345132741</v>
      </c>
      <c r="E12" s="229">
        <v>6</v>
      </c>
      <c r="F12" s="230">
        <v>0.3</v>
      </c>
      <c r="G12" s="229">
        <v>9</v>
      </c>
      <c r="H12" s="230">
        <v>0.47368421052631576</v>
      </c>
      <c r="I12" s="229">
        <v>21</v>
      </c>
      <c r="J12" s="230">
        <v>0.35</v>
      </c>
      <c r="K12" s="229">
        <v>7</v>
      </c>
      <c r="L12" s="230">
        <v>0.5</v>
      </c>
      <c r="M12" s="229">
        <v>8</v>
      </c>
      <c r="N12" s="230">
        <v>0.4</v>
      </c>
      <c r="O12" s="229">
        <v>14</v>
      </c>
      <c r="P12" s="230">
        <v>0.33333333333333326</v>
      </c>
      <c r="Q12" s="229">
        <v>21</v>
      </c>
      <c r="R12" s="230">
        <v>0.41176470588235292</v>
      </c>
      <c r="S12" s="229">
        <v>19</v>
      </c>
      <c r="T12" s="230">
        <v>0.35849056603773582</v>
      </c>
      <c r="U12" s="229">
        <v>8</v>
      </c>
      <c r="V12" s="230">
        <v>0.30769230769230771</v>
      </c>
      <c r="W12" s="229">
        <v>9</v>
      </c>
      <c r="X12" s="230">
        <v>0.6</v>
      </c>
      <c r="Y12" s="229">
        <v>4</v>
      </c>
      <c r="Z12" s="230">
        <v>0.30769230769230771</v>
      </c>
      <c r="AA12" s="229">
        <v>3</v>
      </c>
      <c r="AB12" s="231">
        <v>0.5</v>
      </c>
    </row>
    <row r="13" spans="1:28" ht="72">
      <c r="B13" s="228" t="s">
        <v>1376</v>
      </c>
      <c r="C13" s="229">
        <v>42</v>
      </c>
      <c r="D13" s="230">
        <v>0.37168141592920356</v>
      </c>
      <c r="E13" s="229">
        <v>7</v>
      </c>
      <c r="F13" s="230">
        <v>0.35</v>
      </c>
      <c r="G13" s="229">
        <v>7</v>
      </c>
      <c r="H13" s="230">
        <v>0.36842105263157893</v>
      </c>
      <c r="I13" s="229">
        <v>21</v>
      </c>
      <c r="J13" s="230">
        <v>0.35</v>
      </c>
      <c r="K13" s="229">
        <v>7</v>
      </c>
      <c r="L13" s="230">
        <v>0.5</v>
      </c>
      <c r="M13" s="229">
        <v>6</v>
      </c>
      <c r="N13" s="230">
        <v>0.3</v>
      </c>
      <c r="O13" s="229">
        <v>15</v>
      </c>
      <c r="P13" s="230">
        <v>0.35714285714285715</v>
      </c>
      <c r="Q13" s="229">
        <v>21</v>
      </c>
      <c r="R13" s="230">
        <v>0.41176470588235292</v>
      </c>
      <c r="S13" s="229">
        <v>19</v>
      </c>
      <c r="T13" s="230">
        <v>0.35849056603773582</v>
      </c>
      <c r="U13" s="229">
        <v>8</v>
      </c>
      <c r="V13" s="230">
        <v>0.30769230769230771</v>
      </c>
      <c r="W13" s="229">
        <v>5</v>
      </c>
      <c r="X13" s="230">
        <v>0.33333333333333326</v>
      </c>
      <c r="Y13" s="229">
        <v>7</v>
      </c>
      <c r="Z13" s="230">
        <v>0.53846153846153844</v>
      </c>
      <c r="AA13" s="229">
        <v>3</v>
      </c>
      <c r="AB13" s="231">
        <v>0.5</v>
      </c>
    </row>
    <row r="14" spans="1:28" ht="15" customHeight="1">
      <c r="B14" s="228" t="s">
        <v>988</v>
      </c>
      <c r="C14" s="229">
        <v>2</v>
      </c>
      <c r="D14" s="230">
        <v>1.7699115044247787E-2</v>
      </c>
      <c r="E14" s="229">
        <v>1</v>
      </c>
      <c r="F14" s="230">
        <v>0.05</v>
      </c>
      <c r="G14" s="229">
        <v>0</v>
      </c>
      <c r="H14" s="230">
        <v>0</v>
      </c>
      <c r="I14" s="229">
        <v>1</v>
      </c>
      <c r="J14" s="230">
        <v>1.6666666666666666E-2</v>
      </c>
      <c r="K14" s="229">
        <v>0</v>
      </c>
      <c r="L14" s="230">
        <v>0</v>
      </c>
      <c r="M14" s="229">
        <v>0</v>
      </c>
      <c r="N14" s="230">
        <v>0</v>
      </c>
      <c r="O14" s="229">
        <v>1</v>
      </c>
      <c r="P14" s="230">
        <v>2.3809523809523808E-2</v>
      </c>
      <c r="Q14" s="229">
        <v>1</v>
      </c>
      <c r="R14" s="230">
        <v>1.9607843137254902E-2</v>
      </c>
      <c r="S14" s="229">
        <v>1</v>
      </c>
      <c r="T14" s="230">
        <v>1.8867924528301886E-2</v>
      </c>
      <c r="U14" s="229">
        <v>0</v>
      </c>
      <c r="V14" s="230">
        <v>0</v>
      </c>
      <c r="W14" s="229">
        <v>0</v>
      </c>
      <c r="X14" s="230">
        <v>0</v>
      </c>
      <c r="Y14" s="229">
        <v>1</v>
      </c>
      <c r="Z14" s="230">
        <v>7.6923076923076927E-2</v>
      </c>
      <c r="AA14" s="229">
        <v>0</v>
      </c>
      <c r="AB14" s="231">
        <v>0</v>
      </c>
    </row>
    <row r="15" spans="1:28" s="1149" customFormat="1" ht="15" customHeight="1">
      <c r="B15" s="816" t="s">
        <v>1269</v>
      </c>
      <c r="C15" s="817">
        <v>113</v>
      </c>
      <c r="D15" s="818">
        <v>1</v>
      </c>
      <c r="E15" s="817">
        <v>20</v>
      </c>
      <c r="F15" s="818">
        <v>1</v>
      </c>
      <c r="G15" s="817">
        <v>19</v>
      </c>
      <c r="H15" s="818">
        <v>1</v>
      </c>
      <c r="I15" s="817">
        <v>60</v>
      </c>
      <c r="J15" s="818">
        <v>1</v>
      </c>
      <c r="K15" s="817">
        <v>14</v>
      </c>
      <c r="L15" s="818">
        <v>1</v>
      </c>
      <c r="M15" s="817">
        <v>20</v>
      </c>
      <c r="N15" s="818">
        <v>1</v>
      </c>
      <c r="O15" s="817">
        <v>42</v>
      </c>
      <c r="P15" s="818">
        <v>1</v>
      </c>
      <c r="Q15" s="817">
        <v>51</v>
      </c>
      <c r="R15" s="818">
        <v>1</v>
      </c>
      <c r="S15" s="817">
        <v>53</v>
      </c>
      <c r="T15" s="818">
        <v>1</v>
      </c>
      <c r="U15" s="817">
        <v>26</v>
      </c>
      <c r="V15" s="818">
        <v>1</v>
      </c>
      <c r="W15" s="817">
        <v>15</v>
      </c>
      <c r="X15" s="818">
        <v>1</v>
      </c>
      <c r="Y15" s="817">
        <v>13</v>
      </c>
      <c r="Z15" s="818">
        <v>1</v>
      </c>
      <c r="AA15" s="819">
        <v>6</v>
      </c>
      <c r="AB15" s="820">
        <v>1</v>
      </c>
    </row>
    <row r="16" spans="1:28" ht="15" customHeight="1" thickBot="1">
      <c r="B16" s="232" t="s">
        <v>209</v>
      </c>
      <c r="C16" s="293">
        <v>2.1447368421052633</v>
      </c>
      <c r="D16" s="293"/>
      <c r="E16" s="293">
        <v>2.0833333333333335</v>
      </c>
      <c r="F16" s="293"/>
      <c r="G16" s="293">
        <v>2.5384615384615383</v>
      </c>
      <c r="H16" s="293"/>
      <c r="I16" s="293">
        <v>1.9512195121951219</v>
      </c>
      <c r="J16" s="293"/>
      <c r="K16" s="293">
        <v>2.5</v>
      </c>
      <c r="L16" s="293"/>
      <c r="M16" s="293">
        <v>2.3636363636363638</v>
      </c>
      <c r="N16" s="293"/>
      <c r="O16" s="293">
        <v>2.103448275862069</v>
      </c>
      <c r="P16" s="293"/>
      <c r="Q16" s="293">
        <v>2.1111111111111112</v>
      </c>
      <c r="R16" s="293"/>
      <c r="S16" s="293">
        <v>2.0882352941176472</v>
      </c>
      <c r="T16" s="293"/>
      <c r="U16" s="293">
        <v>1.875</v>
      </c>
      <c r="V16" s="293"/>
      <c r="W16" s="293">
        <v>2.6363636363636362</v>
      </c>
      <c r="X16" s="293"/>
      <c r="Y16" s="293">
        <v>2.1</v>
      </c>
      <c r="Z16" s="294"/>
      <c r="AA16" s="295">
        <v>2.4</v>
      </c>
      <c r="AB16" s="1150"/>
    </row>
    <row r="17" spans="2:27" ht="12.95" customHeight="1" thickTop="1">
      <c r="B17" s="1816" t="s">
        <v>1457</v>
      </c>
      <c r="C17" s="1816"/>
      <c r="D17" s="1816"/>
      <c r="E17" s="1816"/>
      <c r="F17" s="1816"/>
      <c r="G17" s="1816"/>
      <c r="H17" s="1816"/>
      <c r="I17" s="1816"/>
      <c r="J17" s="1816"/>
      <c r="K17" s="1816"/>
      <c r="L17" s="1816"/>
      <c r="M17" s="1816"/>
      <c r="N17" s="1816"/>
      <c r="O17" s="1816"/>
      <c r="P17" s="1816"/>
      <c r="Q17" s="1816"/>
      <c r="R17" s="1816"/>
      <c r="S17" s="1816"/>
      <c r="T17" s="1816"/>
      <c r="U17" s="1816"/>
      <c r="V17" s="1816"/>
      <c r="W17" s="1816"/>
      <c r="X17" s="1816"/>
      <c r="Y17" s="1816"/>
      <c r="Z17" s="1816"/>
      <c r="AA17" s="1816"/>
    </row>
    <row r="18" spans="2:27">
      <c r="B18" s="1151" t="s">
        <v>990</v>
      </c>
    </row>
    <row r="20" spans="2:27" ht="15" customHeight="1">
      <c r="C20" s="1152"/>
      <c r="D20" s="1152"/>
      <c r="E20" s="1152"/>
      <c r="F20" s="1152"/>
      <c r="G20" s="1152"/>
      <c r="H20" s="1152"/>
      <c r="I20" s="1152"/>
      <c r="J20" s="1152"/>
      <c r="K20" s="1152"/>
      <c r="L20" s="1152"/>
      <c r="M20" s="1152"/>
    </row>
    <row r="22" spans="2:27" ht="15" customHeight="1"/>
    <row r="31" spans="2:27" ht="54" customHeight="1"/>
    <row r="32" spans="2:27" ht="15.75" customHeight="1"/>
    <row r="48" ht="48" customHeight="1"/>
    <row r="49" ht="15.75" customHeight="1"/>
    <row r="63" ht="42" customHeight="1"/>
    <row r="85" ht="55.5" customHeight="1"/>
    <row r="107" ht="47.25" customHeight="1"/>
  </sheetData>
  <mergeCells count="21">
    <mergeCell ref="B5:AB5"/>
    <mergeCell ref="B6:B8"/>
    <mergeCell ref="C6:D6"/>
    <mergeCell ref="E6:L6"/>
    <mergeCell ref="M6:R6"/>
    <mergeCell ref="S6:AB6"/>
    <mergeCell ref="C7:C8"/>
    <mergeCell ref="D7:D8"/>
    <mergeCell ref="E7:F7"/>
    <mergeCell ref="G7:H7"/>
    <mergeCell ref="I7:J7"/>
    <mergeCell ref="K7:L7"/>
    <mergeCell ref="M7:N7"/>
    <mergeCell ref="O7:P7"/>
    <mergeCell ref="Q7:R7"/>
    <mergeCell ref="S7:T7"/>
    <mergeCell ref="B17:AA17"/>
    <mergeCell ref="U7:V7"/>
    <mergeCell ref="W7:X7"/>
    <mergeCell ref="Y7:Z7"/>
    <mergeCell ref="AA7:AB7"/>
  </mergeCells>
  <hyperlinks>
    <hyperlink ref="A1" location="Índice!A1" display="Índice!A1"/>
  </hyperlinks>
  <pageMargins left="0.511811024" right="0.511811024" top="0.78740157499999996" bottom="0.78740157499999996" header="0.31496062000000002" footer="0.3149606200000000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topLeftCell="E5" zoomScaleNormal="100" workbookViewId="0">
      <selection activeCell="Q17" sqref="Q17:R17"/>
    </sheetView>
  </sheetViews>
  <sheetFormatPr defaultRowHeight="12"/>
  <cols>
    <col min="1" max="1" width="9" style="1148"/>
    <col min="2" max="2" width="30.875" style="1148" customWidth="1"/>
    <col min="3" max="16384" width="9" style="1148"/>
  </cols>
  <sheetData>
    <row r="1" spans="1:28">
      <c r="A1" s="1147" t="s">
        <v>2</v>
      </c>
    </row>
    <row r="2" spans="1:28" ht="60.95" customHeight="1" thickBot="1">
      <c r="B2" s="1673" t="s">
        <v>1205</v>
      </c>
      <c r="C2" s="1673"/>
      <c r="D2" s="1673"/>
      <c r="E2" s="1673"/>
      <c r="F2" s="1673"/>
      <c r="G2" s="1673"/>
      <c r="H2" s="1673"/>
      <c r="I2" s="1673"/>
      <c r="J2" s="1673"/>
      <c r="K2" s="1673"/>
      <c r="L2" s="1673"/>
      <c r="M2" s="1673"/>
      <c r="N2" s="1673"/>
      <c r="O2" s="1673"/>
      <c r="P2" s="1673"/>
      <c r="Q2" s="1673"/>
      <c r="R2" s="1673"/>
      <c r="S2" s="1673"/>
      <c r="T2" s="1673"/>
      <c r="U2" s="1673"/>
      <c r="V2" s="1673"/>
      <c r="W2" s="1673"/>
      <c r="X2" s="1673"/>
      <c r="Y2" s="1673"/>
      <c r="Z2" s="1673"/>
      <c r="AA2" s="1673"/>
      <c r="AB2" s="1673"/>
    </row>
    <row r="3" spans="1:28" ht="15" customHeight="1" thickTop="1">
      <c r="B3" s="1674"/>
      <c r="C3" s="1677" t="s">
        <v>44</v>
      </c>
      <c r="D3" s="1677"/>
      <c r="E3" s="1677" t="s">
        <v>123</v>
      </c>
      <c r="F3" s="1677"/>
      <c r="G3" s="1677"/>
      <c r="H3" s="1677"/>
      <c r="I3" s="1677"/>
      <c r="J3" s="1677"/>
      <c r="K3" s="1677"/>
      <c r="L3" s="1677"/>
      <c r="M3" s="1677" t="s">
        <v>124</v>
      </c>
      <c r="N3" s="1677"/>
      <c r="O3" s="1677"/>
      <c r="P3" s="1677"/>
      <c r="Q3" s="1677"/>
      <c r="R3" s="1677"/>
      <c r="S3" s="1677" t="s">
        <v>45</v>
      </c>
      <c r="T3" s="1677"/>
      <c r="U3" s="1677"/>
      <c r="V3" s="1677"/>
      <c r="W3" s="1677"/>
      <c r="X3" s="1677"/>
      <c r="Y3" s="1677"/>
      <c r="Z3" s="1677"/>
      <c r="AA3" s="1677"/>
      <c r="AB3" s="1678"/>
    </row>
    <row r="4" spans="1:28" ht="27.95" customHeight="1">
      <c r="B4" s="1675"/>
      <c r="C4" s="1672" t="s">
        <v>127</v>
      </c>
      <c r="D4" s="1672" t="s">
        <v>128</v>
      </c>
      <c r="E4" s="1672" t="s">
        <v>46</v>
      </c>
      <c r="F4" s="1672"/>
      <c r="G4" s="1672" t="s">
        <v>1078</v>
      </c>
      <c r="H4" s="1672"/>
      <c r="I4" s="1672" t="s">
        <v>1077</v>
      </c>
      <c r="J4" s="1672"/>
      <c r="K4" s="1672" t="s">
        <v>1098</v>
      </c>
      <c r="L4" s="1672"/>
      <c r="M4" s="1672" t="s">
        <v>48</v>
      </c>
      <c r="N4" s="1672"/>
      <c r="O4" s="1672" t="s">
        <v>49</v>
      </c>
      <c r="P4" s="1672"/>
      <c r="Q4" s="1672" t="s">
        <v>1441</v>
      </c>
      <c r="R4" s="1672"/>
      <c r="S4" s="1672" t="s">
        <v>1065</v>
      </c>
      <c r="T4" s="1672"/>
      <c r="U4" s="1672" t="s">
        <v>1066</v>
      </c>
      <c r="V4" s="1672"/>
      <c r="W4" s="1672" t="s">
        <v>1067</v>
      </c>
      <c r="X4" s="1672"/>
      <c r="Y4" s="1672" t="s">
        <v>125</v>
      </c>
      <c r="Z4" s="1672"/>
      <c r="AA4" s="1672" t="s">
        <v>47</v>
      </c>
      <c r="AB4" s="1679"/>
    </row>
    <row r="5" spans="1:28" ht="15" customHeight="1">
      <c r="B5" s="1676"/>
      <c r="C5" s="1672"/>
      <c r="D5" s="1672"/>
      <c r="E5" s="844" t="s">
        <v>127</v>
      </c>
      <c r="F5" s="844" t="s">
        <v>128</v>
      </c>
      <c r="G5" s="844" t="s">
        <v>127</v>
      </c>
      <c r="H5" s="844" t="s">
        <v>128</v>
      </c>
      <c r="I5" s="844" t="s">
        <v>127</v>
      </c>
      <c r="J5" s="844" t="s">
        <v>128</v>
      </c>
      <c r="K5" s="844" t="s">
        <v>127</v>
      </c>
      <c r="L5" s="844" t="s">
        <v>128</v>
      </c>
      <c r="M5" s="844" t="s">
        <v>127</v>
      </c>
      <c r="N5" s="844" t="s">
        <v>128</v>
      </c>
      <c r="O5" s="844" t="s">
        <v>127</v>
      </c>
      <c r="P5" s="844" t="s">
        <v>128</v>
      </c>
      <c r="Q5" s="844" t="s">
        <v>127</v>
      </c>
      <c r="R5" s="844" t="s">
        <v>128</v>
      </c>
      <c r="S5" s="844" t="s">
        <v>127</v>
      </c>
      <c r="T5" s="844" t="s">
        <v>128</v>
      </c>
      <c r="U5" s="844" t="s">
        <v>127</v>
      </c>
      <c r="V5" s="844" t="s">
        <v>128</v>
      </c>
      <c r="W5" s="844" t="s">
        <v>127</v>
      </c>
      <c r="X5" s="844" t="s">
        <v>128</v>
      </c>
      <c r="Y5" s="844" t="s">
        <v>127</v>
      </c>
      <c r="Z5" s="844" t="s">
        <v>128</v>
      </c>
      <c r="AA5" s="844" t="s">
        <v>127</v>
      </c>
      <c r="AB5" s="847" t="s">
        <v>128</v>
      </c>
    </row>
    <row r="6" spans="1:28" ht="15" customHeight="1">
      <c r="B6" s="238" t="s">
        <v>1317</v>
      </c>
      <c r="C6" s="239">
        <f>C12-C11</f>
        <v>76</v>
      </c>
      <c r="D6" s="240">
        <f t="shared" ref="D6:AB6" si="0">D12-D11</f>
        <v>0.67256637168141586</v>
      </c>
      <c r="E6" s="239">
        <f t="shared" si="0"/>
        <v>12</v>
      </c>
      <c r="F6" s="240">
        <f t="shared" si="0"/>
        <v>0.6</v>
      </c>
      <c r="G6" s="239">
        <f t="shared" si="0"/>
        <v>13</v>
      </c>
      <c r="H6" s="240">
        <f t="shared" si="0"/>
        <v>0.68421052631578949</v>
      </c>
      <c r="I6" s="239">
        <f t="shared" si="0"/>
        <v>41</v>
      </c>
      <c r="J6" s="240">
        <f t="shared" si="0"/>
        <v>0.68333333333333335</v>
      </c>
      <c r="K6" s="239">
        <f t="shared" si="0"/>
        <v>10</v>
      </c>
      <c r="L6" s="240">
        <f t="shared" si="0"/>
        <v>0.7142857142857143</v>
      </c>
      <c r="M6" s="239">
        <f t="shared" si="0"/>
        <v>11</v>
      </c>
      <c r="N6" s="240">
        <f t="shared" si="0"/>
        <v>0.55000000000000004</v>
      </c>
      <c r="O6" s="239">
        <f t="shared" si="0"/>
        <v>29</v>
      </c>
      <c r="P6" s="240">
        <f t="shared" si="0"/>
        <v>0.69047619047619047</v>
      </c>
      <c r="Q6" s="239">
        <f t="shared" si="0"/>
        <v>36</v>
      </c>
      <c r="R6" s="240">
        <f t="shared" si="0"/>
        <v>0.70588235294117641</v>
      </c>
      <c r="S6" s="239">
        <f t="shared" si="0"/>
        <v>34</v>
      </c>
      <c r="T6" s="240">
        <f t="shared" si="0"/>
        <v>0.64150943396226423</v>
      </c>
      <c r="U6" s="239">
        <f t="shared" si="0"/>
        <v>16</v>
      </c>
      <c r="V6" s="240">
        <f t="shared" si="0"/>
        <v>0.61538461538461531</v>
      </c>
      <c r="W6" s="239">
        <f t="shared" si="0"/>
        <v>11</v>
      </c>
      <c r="X6" s="240">
        <f t="shared" si="0"/>
        <v>0.73333333333333339</v>
      </c>
      <c r="Y6" s="239">
        <f t="shared" si="0"/>
        <v>10</v>
      </c>
      <c r="Z6" s="240">
        <f t="shared" si="0"/>
        <v>0.76923076923076927</v>
      </c>
      <c r="AA6" s="239">
        <f t="shared" si="0"/>
        <v>5</v>
      </c>
      <c r="AB6" s="241">
        <f t="shared" si="0"/>
        <v>0.83333333333333337</v>
      </c>
    </row>
    <row r="7" spans="1:28" ht="15" customHeight="1">
      <c r="B7" s="242" t="s">
        <v>1020</v>
      </c>
      <c r="C7" s="243">
        <v>8</v>
      </c>
      <c r="D7" s="244">
        <v>7.0796460176991149E-2</v>
      </c>
      <c r="E7" s="243">
        <v>2</v>
      </c>
      <c r="F7" s="244">
        <v>0.1</v>
      </c>
      <c r="G7" s="243">
        <v>1</v>
      </c>
      <c r="H7" s="244">
        <v>5.2631578947368418E-2</v>
      </c>
      <c r="I7" s="243">
        <v>4</v>
      </c>
      <c r="J7" s="244">
        <v>6.6666666666666666E-2</v>
      </c>
      <c r="K7" s="243">
        <v>1</v>
      </c>
      <c r="L7" s="244">
        <v>7.1428571428571425E-2</v>
      </c>
      <c r="M7" s="243">
        <v>1</v>
      </c>
      <c r="N7" s="244">
        <v>0.05</v>
      </c>
      <c r="O7" s="243">
        <v>3</v>
      </c>
      <c r="P7" s="244">
        <v>7.1428571428571425E-2</v>
      </c>
      <c r="Q7" s="243">
        <v>4</v>
      </c>
      <c r="R7" s="244">
        <v>7.8431372549019607E-2</v>
      </c>
      <c r="S7" s="243">
        <v>3</v>
      </c>
      <c r="T7" s="244">
        <v>5.6603773584905669E-2</v>
      </c>
      <c r="U7" s="243">
        <v>1</v>
      </c>
      <c r="V7" s="244">
        <v>3.8461538461538464E-2</v>
      </c>
      <c r="W7" s="243">
        <v>1</v>
      </c>
      <c r="X7" s="244">
        <v>6.6666666666666666E-2</v>
      </c>
      <c r="Y7" s="243">
        <v>2</v>
      </c>
      <c r="Z7" s="244">
        <v>0.15384615384615385</v>
      </c>
      <c r="AA7" s="243">
        <v>1</v>
      </c>
      <c r="AB7" s="245">
        <v>0.16666666666666663</v>
      </c>
    </row>
    <row r="8" spans="1:28" ht="15" customHeight="1">
      <c r="B8" s="863" t="s">
        <v>1202</v>
      </c>
      <c r="C8" s="66">
        <v>25</v>
      </c>
      <c r="D8" s="67">
        <v>0.22123893805309736</v>
      </c>
      <c r="E8" s="66">
        <v>1</v>
      </c>
      <c r="F8" s="67">
        <v>0.05</v>
      </c>
      <c r="G8" s="66">
        <v>1</v>
      </c>
      <c r="H8" s="67">
        <v>5.2631578947368418E-2</v>
      </c>
      <c r="I8" s="66">
        <v>20</v>
      </c>
      <c r="J8" s="67">
        <v>0.33333333333333326</v>
      </c>
      <c r="K8" s="66">
        <v>3</v>
      </c>
      <c r="L8" s="67">
        <v>0.21428571428571427</v>
      </c>
      <c r="M8" s="66">
        <v>5</v>
      </c>
      <c r="N8" s="67">
        <v>0.25</v>
      </c>
      <c r="O8" s="66">
        <v>10</v>
      </c>
      <c r="P8" s="67">
        <v>0.23809523809523805</v>
      </c>
      <c r="Q8" s="66">
        <v>10</v>
      </c>
      <c r="R8" s="67">
        <v>0.19607843137254904</v>
      </c>
      <c r="S8" s="66">
        <v>8</v>
      </c>
      <c r="T8" s="67">
        <v>0.15094339622641509</v>
      </c>
      <c r="U8" s="66">
        <v>6</v>
      </c>
      <c r="V8" s="67">
        <v>0.23076923076923075</v>
      </c>
      <c r="W8" s="66">
        <v>6</v>
      </c>
      <c r="X8" s="67">
        <v>0.4</v>
      </c>
      <c r="Y8" s="66">
        <v>3</v>
      </c>
      <c r="Z8" s="67">
        <v>0.23076923076923075</v>
      </c>
      <c r="AA8" s="66">
        <v>2</v>
      </c>
      <c r="AB8" s="68">
        <v>0.33333333333333326</v>
      </c>
    </row>
    <row r="9" spans="1:28" ht="15" customHeight="1">
      <c r="B9" s="863" t="s">
        <v>1203</v>
      </c>
      <c r="C9" s="66">
        <v>28</v>
      </c>
      <c r="D9" s="67">
        <v>0.24778761061946902</v>
      </c>
      <c r="E9" s="66">
        <v>5</v>
      </c>
      <c r="F9" s="67">
        <v>0.25</v>
      </c>
      <c r="G9" s="66">
        <v>8</v>
      </c>
      <c r="H9" s="67">
        <v>0.42105263157894735</v>
      </c>
      <c r="I9" s="66">
        <v>11</v>
      </c>
      <c r="J9" s="67">
        <v>0.18333333333333332</v>
      </c>
      <c r="K9" s="66">
        <v>4</v>
      </c>
      <c r="L9" s="67">
        <v>0.2857142857142857</v>
      </c>
      <c r="M9" s="66">
        <v>4</v>
      </c>
      <c r="N9" s="67">
        <v>0.2</v>
      </c>
      <c r="O9" s="66">
        <v>12</v>
      </c>
      <c r="P9" s="67">
        <v>0.2857142857142857</v>
      </c>
      <c r="Q9" s="66">
        <v>12</v>
      </c>
      <c r="R9" s="67">
        <v>0.23529411764705879</v>
      </c>
      <c r="S9" s="66">
        <v>14</v>
      </c>
      <c r="T9" s="67">
        <v>0.26415094339622641</v>
      </c>
      <c r="U9" s="66">
        <v>7</v>
      </c>
      <c r="V9" s="67">
        <v>0.26923076923076922</v>
      </c>
      <c r="W9" s="66">
        <v>3</v>
      </c>
      <c r="X9" s="67">
        <v>0.2</v>
      </c>
      <c r="Y9" s="66">
        <v>3</v>
      </c>
      <c r="Z9" s="67">
        <v>0.23076923076923075</v>
      </c>
      <c r="AA9" s="66">
        <v>1</v>
      </c>
      <c r="AB9" s="68">
        <v>0.16666666666666663</v>
      </c>
    </row>
    <row r="10" spans="1:28" ht="15" customHeight="1">
      <c r="B10" s="863" t="s">
        <v>1204</v>
      </c>
      <c r="C10" s="66">
        <v>15</v>
      </c>
      <c r="D10" s="67">
        <v>0.13274336283185842</v>
      </c>
      <c r="E10" s="66">
        <v>4</v>
      </c>
      <c r="F10" s="67">
        <v>0.2</v>
      </c>
      <c r="G10" s="66">
        <v>3</v>
      </c>
      <c r="H10" s="67">
        <v>0.15789473684210525</v>
      </c>
      <c r="I10" s="66">
        <v>6</v>
      </c>
      <c r="J10" s="67">
        <v>0.1</v>
      </c>
      <c r="K10" s="66">
        <v>2</v>
      </c>
      <c r="L10" s="67">
        <v>0.14285714285714285</v>
      </c>
      <c r="M10" s="66">
        <v>1</v>
      </c>
      <c r="N10" s="67">
        <v>0.05</v>
      </c>
      <c r="O10" s="66">
        <v>4</v>
      </c>
      <c r="P10" s="67">
        <v>9.5238095238095233E-2</v>
      </c>
      <c r="Q10" s="66">
        <v>10</v>
      </c>
      <c r="R10" s="67">
        <v>0.19607843137254904</v>
      </c>
      <c r="S10" s="66">
        <v>9</v>
      </c>
      <c r="T10" s="67">
        <v>0.169811320754717</v>
      </c>
      <c r="U10" s="66">
        <v>2</v>
      </c>
      <c r="V10" s="67">
        <v>7.6923076923076927E-2</v>
      </c>
      <c r="W10" s="66">
        <v>1</v>
      </c>
      <c r="X10" s="67">
        <v>6.6666666666666666E-2</v>
      </c>
      <c r="Y10" s="66">
        <v>2</v>
      </c>
      <c r="Z10" s="67">
        <v>0.15384615384615385</v>
      </c>
      <c r="AA10" s="66">
        <v>1</v>
      </c>
      <c r="AB10" s="68">
        <v>0.16666666666666663</v>
      </c>
    </row>
    <row r="11" spans="1:28" ht="15" customHeight="1">
      <c r="B11" s="863" t="s">
        <v>283</v>
      </c>
      <c r="C11" s="66">
        <v>37</v>
      </c>
      <c r="D11" s="67">
        <v>0.32743362831858408</v>
      </c>
      <c r="E11" s="66">
        <v>8</v>
      </c>
      <c r="F11" s="67">
        <v>0.4</v>
      </c>
      <c r="G11" s="66">
        <v>6</v>
      </c>
      <c r="H11" s="67">
        <v>0.31578947368421051</v>
      </c>
      <c r="I11" s="66">
        <v>19</v>
      </c>
      <c r="J11" s="67">
        <v>0.31666666666666665</v>
      </c>
      <c r="K11" s="66">
        <v>4</v>
      </c>
      <c r="L11" s="67">
        <v>0.2857142857142857</v>
      </c>
      <c r="M11" s="66">
        <v>9</v>
      </c>
      <c r="N11" s="67">
        <v>0.45</v>
      </c>
      <c r="O11" s="66">
        <v>13</v>
      </c>
      <c r="P11" s="67">
        <v>0.30952380952380953</v>
      </c>
      <c r="Q11" s="66">
        <v>15</v>
      </c>
      <c r="R11" s="67">
        <v>0.29411764705882354</v>
      </c>
      <c r="S11" s="66">
        <v>19</v>
      </c>
      <c r="T11" s="67">
        <v>0.35849056603773582</v>
      </c>
      <c r="U11" s="66">
        <v>10</v>
      </c>
      <c r="V11" s="67">
        <v>0.38461538461538469</v>
      </c>
      <c r="W11" s="66">
        <v>4</v>
      </c>
      <c r="X11" s="67">
        <v>0.26666666666666666</v>
      </c>
      <c r="Y11" s="66">
        <v>3</v>
      </c>
      <c r="Z11" s="67">
        <v>0.23076923076923075</v>
      </c>
      <c r="AA11" s="66">
        <v>1</v>
      </c>
      <c r="AB11" s="68">
        <v>0.16666666666666663</v>
      </c>
    </row>
    <row r="12" spans="1:28" ht="15" customHeight="1" thickBot="1">
      <c r="B12" s="864" t="s">
        <v>1269</v>
      </c>
      <c r="C12" s="70">
        <v>113</v>
      </c>
      <c r="D12" s="71">
        <v>1</v>
      </c>
      <c r="E12" s="70">
        <v>20</v>
      </c>
      <c r="F12" s="71">
        <v>1</v>
      </c>
      <c r="G12" s="70">
        <v>19</v>
      </c>
      <c r="H12" s="71">
        <v>1</v>
      </c>
      <c r="I12" s="70">
        <v>60</v>
      </c>
      <c r="J12" s="71">
        <v>1</v>
      </c>
      <c r="K12" s="70">
        <v>14</v>
      </c>
      <c r="L12" s="71">
        <v>1</v>
      </c>
      <c r="M12" s="70">
        <v>20</v>
      </c>
      <c r="N12" s="71">
        <v>1</v>
      </c>
      <c r="O12" s="70">
        <v>42</v>
      </c>
      <c r="P12" s="71">
        <v>1</v>
      </c>
      <c r="Q12" s="70">
        <v>51</v>
      </c>
      <c r="R12" s="71">
        <v>1</v>
      </c>
      <c r="S12" s="70">
        <v>53</v>
      </c>
      <c r="T12" s="71">
        <v>1</v>
      </c>
      <c r="U12" s="70">
        <v>26</v>
      </c>
      <c r="V12" s="71">
        <v>1</v>
      </c>
      <c r="W12" s="70">
        <v>15</v>
      </c>
      <c r="X12" s="71">
        <v>1</v>
      </c>
      <c r="Y12" s="70">
        <v>13</v>
      </c>
      <c r="Z12" s="71">
        <v>1</v>
      </c>
      <c r="AA12" s="70">
        <v>6</v>
      </c>
      <c r="AB12" s="72">
        <v>1</v>
      </c>
    </row>
    <row r="13" spans="1:28" ht="12.95" customHeight="1" thickTop="1">
      <c r="B13" s="1671" t="s">
        <v>1457</v>
      </c>
      <c r="C13" s="1671"/>
      <c r="D13" s="1671"/>
      <c r="E13" s="1671"/>
      <c r="F13" s="1671"/>
      <c r="G13" s="1671"/>
      <c r="H13" s="1671"/>
      <c r="I13" s="1671"/>
      <c r="J13" s="1671"/>
      <c r="K13" s="1671"/>
      <c r="L13" s="1671"/>
      <c r="M13" s="1671"/>
      <c r="N13" s="1671"/>
      <c r="O13" s="1671"/>
      <c r="P13" s="1671"/>
      <c r="Q13" s="1671"/>
      <c r="R13" s="1671"/>
      <c r="S13" s="1671"/>
      <c r="T13" s="1671"/>
      <c r="U13" s="1671"/>
      <c r="V13" s="1671"/>
      <c r="W13" s="1671"/>
      <c r="X13" s="1671"/>
      <c r="Y13" s="1671"/>
      <c r="Z13" s="1671"/>
      <c r="AA13" s="1671"/>
      <c r="AB13" s="1671"/>
    </row>
    <row r="15" spans="1:28" ht="48" customHeight="1" thickBot="1">
      <c r="B15" s="1830" t="s">
        <v>493</v>
      </c>
      <c r="C15" s="1830"/>
      <c r="D15" s="1830"/>
      <c r="E15" s="1830"/>
      <c r="F15" s="1830"/>
      <c r="G15" s="1830"/>
      <c r="H15" s="1830"/>
      <c r="I15" s="1830"/>
      <c r="J15" s="1830"/>
      <c r="K15" s="1830"/>
      <c r="L15" s="1830"/>
      <c r="M15" s="1830"/>
      <c r="N15" s="1830"/>
      <c r="O15" s="1830"/>
      <c r="P15" s="1830"/>
      <c r="Q15" s="1830"/>
      <c r="R15" s="1830"/>
      <c r="S15" s="1830"/>
      <c r="T15" s="1830"/>
      <c r="U15" s="1830"/>
      <c r="V15" s="1830"/>
      <c r="W15" s="1830"/>
      <c r="X15" s="1830"/>
      <c r="Y15" s="1830"/>
      <c r="Z15" s="1830"/>
      <c r="AA15" s="1830"/>
      <c r="AB15" s="1830"/>
    </row>
    <row r="16" spans="1:28" ht="15" customHeight="1" thickTop="1">
      <c r="B16" s="1831"/>
      <c r="C16" s="1834" t="s">
        <v>44</v>
      </c>
      <c r="D16" s="1834"/>
      <c r="E16" s="1834" t="s">
        <v>123</v>
      </c>
      <c r="F16" s="1834"/>
      <c r="G16" s="1834"/>
      <c r="H16" s="1834"/>
      <c r="I16" s="1834"/>
      <c r="J16" s="1834"/>
      <c r="K16" s="1834"/>
      <c r="L16" s="1834"/>
      <c r="M16" s="1834" t="s">
        <v>124</v>
      </c>
      <c r="N16" s="1834"/>
      <c r="O16" s="1834"/>
      <c r="P16" s="1834"/>
      <c r="Q16" s="1834"/>
      <c r="R16" s="1834"/>
      <c r="S16" s="1834" t="s">
        <v>45</v>
      </c>
      <c r="T16" s="1834"/>
      <c r="U16" s="1834"/>
      <c r="V16" s="1834"/>
      <c r="W16" s="1834"/>
      <c r="X16" s="1834"/>
      <c r="Y16" s="1834"/>
      <c r="Z16" s="1834"/>
      <c r="AA16" s="1834"/>
      <c r="AB16" s="1835"/>
    </row>
    <row r="17" spans="2:28" ht="27.95" customHeight="1">
      <c r="B17" s="1832"/>
      <c r="C17" s="1828" t="s">
        <v>127</v>
      </c>
      <c r="D17" s="1828" t="s">
        <v>128</v>
      </c>
      <c r="E17" s="1828" t="s">
        <v>46</v>
      </c>
      <c r="F17" s="1828"/>
      <c r="G17" s="1828" t="s">
        <v>1078</v>
      </c>
      <c r="H17" s="1828"/>
      <c r="I17" s="1828" t="s">
        <v>1077</v>
      </c>
      <c r="J17" s="1828"/>
      <c r="K17" s="1828" t="s">
        <v>1098</v>
      </c>
      <c r="L17" s="1828"/>
      <c r="M17" s="1828" t="s">
        <v>48</v>
      </c>
      <c r="N17" s="1828"/>
      <c r="O17" s="1828" t="s">
        <v>49</v>
      </c>
      <c r="P17" s="1828"/>
      <c r="Q17" s="1828" t="s">
        <v>1441</v>
      </c>
      <c r="R17" s="1828"/>
      <c r="S17" s="1828" t="s">
        <v>1065</v>
      </c>
      <c r="T17" s="1828"/>
      <c r="U17" s="1828" t="s">
        <v>1066</v>
      </c>
      <c r="V17" s="1828"/>
      <c r="W17" s="1828" t="s">
        <v>1067</v>
      </c>
      <c r="X17" s="1828"/>
      <c r="Y17" s="1828" t="s">
        <v>125</v>
      </c>
      <c r="Z17" s="1828"/>
      <c r="AA17" s="1828" t="s">
        <v>47</v>
      </c>
      <c r="AB17" s="1829"/>
    </row>
    <row r="18" spans="2:28" ht="15" customHeight="1">
      <c r="B18" s="1833"/>
      <c r="C18" s="1828"/>
      <c r="D18" s="1828"/>
      <c r="E18" s="859" t="s">
        <v>127</v>
      </c>
      <c r="F18" s="859" t="s">
        <v>128</v>
      </c>
      <c r="G18" s="859" t="s">
        <v>127</v>
      </c>
      <c r="H18" s="859" t="s">
        <v>128</v>
      </c>
      <c r="I18" s="859" t="s">
        <v>127</v>
      </c>
      <c r="J18" s="859" t="s">
        <v>128</v>
      </c>
      <c r="K18" s="859" t="s">
        <v>127</v>
      </c>
      <c r="L18" s="859" t="s">
        <v>128</v>
      </c>
      <c r="M18" s="859" t="s">
        <v>127</v>
      </c>
      <c r="N18" s="859" t="s">
        <v>128</v>
      </c>
      <c r="O18" s="859" t="s">
        <v>127</v>
      </c>
      <c r="P18" s="859" t="s">
        <v>128</v>
      </c>
      <c r="Q18" s="859" t="s">
        <v>127</v>
      </c>
      <c r="R18" s="859" t="s">
        <v>128</v>
      </c>
      <c r="S18" s="859" t="s">
        <v>127</v>
      </c>
      <c r="T18" s="859" t="s">
        <v>128</v>
      </c>
      <c r="U18" s="859" t="s">
        <v>127</v>
      </c>
      <c r="V18" s="859" t="s">
        <v>128</v>
      </c>
      <c r="W18" s="859" t="s">
        <v>127</v>
      </c>
      <c r="X18" s="859" t="s">
        <v>128</v>
      </c>
      <c r="Y18" s="859" t="s">
        <v>127</v>
      </c>
      <c r="Z18" s="859" t="s">
        <v>128</v>
      </c>
      <c r="AA18" s="859" t="s">
        <v>127</v>
      </c>
      <c r="AB18" s="860" t="s">
        <v>128</v>
      </c>
    </row>
    <row r="19" spans="2:28" ht="30" customHeight="1">
      <c r="B19" s="238" t="s">
        <v>1176</v>
      </c>
      <c r="C19" s="239">
        <v>37</v>
      </c>
      <c r="D19" s="240">
        <v>0.32743362831858408</v>
      </c>
      <c r="E19" s="239">
        <v>8</v>
      </c>
      <c r="F19" s="240">
        <v>0.4</v>
      </c>
      <c r="G19" s="239">
        <v>6</v>
      </c>
      <c r="H19" s="240">
        <v>0.31578947368421051</v>
      </c>
      <c r="I19" s="239">
        <v>19</v>
      </c>
      <c r="J19" s="240">
        <v>0.31666666666666665</v>
      </c>
      <c r="K19" s="239">
        <v>4</v>
      </c>
      <c r="L19" s="240">
        <v>0.2857142857142857</v>
      </c>
      <c r="M19" s="239">
        <v>9</v>
      </c>
      <c r="N19" s="240">
        <v>0.45</v>
      </c>
      <c r="O19" s="239">
        <v>13</v>
      </c>
      <c r="P19" s="240">
        <v>0.30952380952380953</v>
      </c>
      <c r="Q19" s="239">
        <v>15</v>
      </c>
      <c r="R19" s="240">
        <v>0.29411764705882354</v>
      </c>
      <c r="S19" s="239">
        <v>19</v>
      </c>
      <c r="T19" s="240">
        <v>0.35849056603773582</v>
      </c>
      <c r="U19" s="239">
        <v>10</v>
      </c>
      <c r="V19" s="240">
        <v>0.38461538461538469</v>
      </c>
      <c r="W19" s="239">
        <v>4</v>
      </c>
      <c r="X19" s="240">
        <v>0.26666666666666666</v>
      </c>
      <c r="Y19" s="239">
        <v>3</v>
      </c>
      <c r="Z19" s="240">
        <v>0.23076923076923075</v>
      </c>
      <c r="AA19" s="239">
        <v>1</v>
      </c>
      <c r="AB19" s="241">
        <v>0.16666666666666663</v>
      </c>
    </row>
    <row r="20" spans="2:28" ht="18.75" customHeight="1">
      <c r="B20" s="242" t="s">
        <v>494</v>
      </c>
      <c r="C20" s="243">
        <v>65</v>
      </c>
      <c r="D20" s="244">
        <v>0.5752212389380531</v>
      </c>
      <c r="E20" s="243">
        <v>10</v>
      </c>
      <c r="F20" s="244">
        <v>0.5</v>
      </c>
      <c r="G20" s="243">
        <v>10</v>
      </c>
      <c r="H20" s="244">
        <v>0.52631578947368418</v>
      </c>
      <c r="I20" s="243">
        <v>36</v>
      </c>
      <c r="J20" s="244">
        <v>0.6</v>
      </c>
      <c r="K20" s="243">
        <v>9</v>
      </c>
      <c r="L20" s="244">
        <v>0.6428571428571429</v>
      </c>
      <c r="M20" s="243">
        <v>11</v>
      </c>
      <c r="N20" s="244">
        <v>0.55000000000000004</v>
      </c>
      <c r="O20" s="243">
        <v>21</v>
      </c>
      <c r="P20" s="244">
        <v>0.5</v>
      </c>
      <c r="Q20" s="243">
        <v>33</v>
      </c>
      <c r="R20" s="244">
        <v>0.64705882352941169</v>
      </c>
      <c r="S20" s="243">
        <v>30</v>
      </c>
      <c r="T20" s="244">
        <v>0.56603773584905659</v>
      </c>
      <c r="U20" s="243">
        <v>13</v>
      </c>
      <c r="V20" s="244">
        <v>0.5</v>
      </c>
      <c r="W20" s="243">
        <v>10</v>
      </c>
      <c r="X20" s="244">
        <v>0.66666666666666652</v>
      </c>
      <c r="Y20" s="243">
        <v>8</v>
      </c>
      <c r="Z20" s="244">
        <v>0.61538461538461542</v>
      </c>
      <c r="AA20" s="243">
        <v>4</v>
      </c>
      <c r="AB20" s="245">
        <v>0.66666666666666652</v>
      </c>
    </row>
    <row r="21" spans="2:28" ht="21.75" customHeight="1">
      <c r="B21" s="242" t="s">
        <v>495</v>
      </c>
      <c r="C21" s="243">
        <v>43</v>
      </c>
      <c r="D21" s="244">
        <v>0.38053097345132741</v>
      </c>
      <c r="E21" s="243">
        <v>5</v>
      </c>
      <c r="F21" s="244">
        <v>0.25</v>
      </c>
      <c r="G21" s="243">
        <v>11</v>
      </c>
      <c r="H21" s="244">
        <v>0.57894736842105265</v>
      </c>
      <c r="I21" s="243">
        <v>22</v>
      </c>
      <c r="J21" s="244">
        <v>0.36666666666666664</v>
      </c>
      <c r="K21" s="243">
        <v>5</v>
      </c>
      <c r="L21" s="244">
        <v>0.35714285714285715</v>
      </c>
      <c r="M21" s="243">
        <v>4</v>
      </c>
      <c r="N21" s="244">
        <v>0.2</v>
      </c>
      <c r="O21" s="243">
        <v>20</v>
      </c>
      <c r="P21" s="244">
        <v>0.47619047619047611</v>
      </c>
      <c r="Q21" s="243">
        <v>19</v>
      </c>
      <c r="R21" s="244">
        <v>0.37254901960784315</v>
      </c>
      <c r="S21" s="243">
        <v>22</v>
      </c>
      <c r="T21" s="244">
        <v>0.41509433962264153</v>
      </c>
      <c r="U21" s="243">
        <v>9</v>
      </c>
      <c r="V21" s="244">
        <v>0.34615384615384615</v>
      </c>
      <c r="W21" s="243">
        <v>4</v>
      </c>
      <c r="X21" s="244">
        <v>0.26666666666666666</v>
      </c>
      <c r="Y21" s="243">
        <v>6</v>
      </c>
      <c r="Z21" s="244">
        <v>0.46153846153846151</v>
      </c>
      <c r="AA21" s="243">
        <v>2</v>
      </c>
      <c r="AB21" s="245">
        <v>0.33333333333333326</v>
      </c>
    </row>
    <row r="22" spans="2:28" ht="32.25" customHeight="1">
      <c r="B22" s="242" t="s">
        <v>496</v>
      </c>
      <c r="C22" s="243">
        <v>64</v>
      </c>
      <c r="D22" s="244">
        <v>0.5663716814159292</v>
      </c>
      <c r="E22" s="243">
        <v>11</v>
      </c>
      <c r="F22" s="244">
        <v>0.55000000000000004</v>
      </c>
      <c r="G22" s="243">
        <v>13</v>
      </c>
      <c r="H22" s="244">
        <v>0.68421052631578949</v>
      </c>
      <c r="I22" s="243">
        <v>31</v>
      </c>
      <c r="J22" s="244">
        <v>0.51666666666666672</v>
      </c>
      <c r="K22" s="243">
        <v>9</v>
      </c>
      <c r="L22" s="244">
        <v>0.6428571428571429</v>
      </c>
      <c r="M22" s="243">
        <v>8</v>
      </c>
      <c r="N22" s="244">
        <v>0.4</v>
      </c>
      <c r="O22" s="243">
        <v>25</v>
      </c>
      <c r="P22" s="244">
        <v>0.59523809523809523</v>
      </c>
      <c r="Q22" s="243">
        <v>31</v>
      </c>
      <c r="R22" s="244">
        <v>0.60784313725490191</v>
      </c>
      <c r="S22" s="243">
        <v>28</v>
      </c>
      <c r="T22" s="244">
        <v>0.52830188679245282</v>
      </c>
      <c r="U22" s="243">
        <v>14</v>
      </c>
      <c r="V22" s="244">
        <v>0.53846153846153844</v>
      </c>
      <c r="W22" s="243">
        <v>10</v>
      </c>
      <c r="X22" s="244">
        <v>0.66666666666666652</v>
      </c>
      <c r="Y22" s="243">
        <v>7</v>
      </c>
      <c r="Z22" s="244">
        <v>0.53846153846153844</v>
      </c>
      <c r="AA22" s="243">
        <v>5</v>
      </c>
      <c r="AB22" s="245">
        <v>0.83333333333333348</v>
      </c>
    </row>
    <row r="23" spans="2:28" ht="24" customHeight="1">
      <c r="B23" s="242" t="s">
        <v>497</v>
      </c>
      <c r="C23" s="243">
        <v>26</v>
      </c>
      <c r="D23" s="244">
        <v>0.23008849557522124</v>
      </c>
      <c r="E23" s="243">
        <v>6</v>
      </c>
      <c r="F23" s="244">
        <v>0.3</v>
      </c>
      <c r="G23" s="243">
        <v>5</v>
      </c>
      <c r="H23" s="244">
        <v>0.26315789473684209</v>
      </c>
      <c r="I23" s="243">
        <v>12</v>
      </c>
      <c r="J23" s="244">
        <v>0.2</v>
      </c>
      <c r="K23" s="243">
        <v>3</v>
      </c>
      <c r="L23" s="244">
        <v>0.21428571428571427</v>
      </c>
      <c r="M23" s="243">
        <v>4</v>
      </c>
      <c r="N23" s="244">
        <v>0.2</v>
      </c>
      <c r="O23" s="243">
        <v>8</v>
      </c>
      <c r="P23" s="244">
        <v>0.19047619047619047</v>
      </c>
      <c r="Q23" s="243">
        <v>14</v>
      </c>
      <c r="R23" s="244">
        <v>0.27450980392156865</v>
      </c>
      <c r="S23" s="243">
        <v>16</v>
      </c>
      <c r="T23" s="244">
        <v>0.30188679245283018</v>
      </c>
      <c r="U23" s="243">
        <v>6</v>
      </c>
      <c r="V23" s="244">
        <v>0.23076923076923075</v>
      </c>
      <c r="W23" s="243">
        <v>1</v>
      </c>
      <c r="X23" s="244">
        <v>6.6666666666666666E-2</v>
      </c>
      <c r="Y23" s="243">
        <v>2</v>
      </c>
      <c r="Z23" s="244">
        <v>0.15384615384615385</v>
      </c>
      <c r="AA23" s="243">
        <v>1</v>
      </c>
      <c r="AB23" s="245">
        <v>0.16666666666666663</v>
      </c>
    </row>
    <row r="24" spans="2:28" ht="15" customHeight="1">
      <c r="B24" s="242" t="s">
        <v>51</v>
      </c>
      <c r="C24" s="243">
        <v>4</v>
      </c>
      <c r="D24" s="244">
        <v>3.5398230088495575E-2</v>
      </c>
      <c r="E24" s="243">
        <v>3</v>
      </c>
      <c r="F24" s="244">
        <v>0.15</v>
      </c>
      <c r="G24" s="243">
        <v>0</v>
      </c>
      <c r="H24" s="244">
        <v>0</v>
      </c>
      <c r="I24" s="243">
        <v>0</v>
      </c>
      <c r="J24" s="244">
        <v>0</v>
      </c>
      <c r="K24" s="243">
        <v>1</v>
      </c>
      <c r="L24" s="244">
        <v>7.1428571428571425E-2</v>
      </c>
      <c r="M24" s="243">
        <v>0</v>
      </c>
      <c r="N24" s="244">
        <v>0</v>
      </c>
      <c r="O24" s="243">
        <v>1</v>
      </c>
      <c r="P24" s="244">
        <v>2.3809523809523808E-2</v>
      </c>
      <c r="Q24" s="243">
        <v>3</v>
      </c>
      <c r="R24" s="244">
        <v>5.8823529411764698E-2</v>
      </c>
      <c r="S24" s="243">
        <v>1</v>
      </c>
      <c r="T24" s="244">
        <v>1.8867924528301886E-2</v>
      </c>
      <c r="U24" s="243">
        <v>0</v>
      </c>
      <c r="V24" s="244">
        <v>0</v>
      </c>
      <c r="W24" s="243">
        <v>1</v>
      </c>
      <c r="X24" s="244">
        <v>6.6666666666666666E-2</v>
      </c>
      <c r="Y24" s="243">
        <v>2</v>
      </c>
      <c r="Z24" s="244">
        <v>0.15384615384615385</v>
      </c>
      <c r="AA24" s="243">
        <v>0</v>
      </c>
      <c r="AB24" s="245">
        <v>0</v>
      </c>
    </row>
    <row r="25" spans="2:28" s="1149" customFormat="1" ht="15" customHeight="1">
      <c r="B25" s="816" t="s">
        <v>1269</v>
      </c>
      <c r="C25" s="817">
        <v>113</v>
      </c>
      <c r="D25" s="818">
        <v>1</v>
      </c>
      <c r="E25" s="817">
        <v>20</v>
      </c>
      <c r="F25" s="818">
        <v>1</v>
      </c>
      <c r="G25" s="817">
        <v>19</v>
      </c>
      <c r="H25" s="818">
        <v>1</v>
      </c>
      <c r="I25" s="817">
        <v>60</v>
      </c>
      <c r="J25" s="818">
        <v>1</v>
      </c>
      <c r="K25" s="817">
        <v>14</v>
      </c>
      <c r="L25" s="818">
        <v>1</v>
      </c>
      <c r="M25" s="817">
        <v>20</v>
      </c>
      <c r="N25" s="818">
        <v>1</v>
      </c>
      <c r="O25" s="817">
        <v>42</v>
      </c>
      <c r="P25" s="818">
        <v>1</v>
      </c>
      <c r="Q25" s="817">
        <v>51</v>
      </c>
      <c r="R25" s="818">
        <v>1</v>
      </c>
      <c r="S25" s="817">
        <v>53</v>
      </c>
      <c r="T25" s="818">
        <v>1</v>
      </c>
      <c r="U25" s="817">
        <v>26</v>
      </c>
      <c r="V25" s="818">
        <v>1</v>
      </c>
      <c r="W25" s="817">
        <v>15</v>
      </c>
      <c r="X25" s="818">
        <v>1</v>
      </c>
      <c r="Y25" s="817">
        <v>13</v>
      </c>
      <c r="Z25" s="818">
        <v>1</v>
      </c>
      <c r="AA25" s="819">
        <v>6</v>
      </c>
      <c r="AB25" s="820">
        <v>1</v>
      </c>
    </row>
    <row r="26" spans="2:28" ht="12.75" thickBot="1">
      <c r="B26" s="246" t="s">
        <v>209</v>
      </c>
      <c r="C26" s="296">
        <v>2.6578947368421053</v>
      </c>
      <c r="D26" s="296"/>
      <c r="E26" s="296">
        <v>2.9166666666666665</v>
      </c>
      <c r="F26" s="296"/>
      <c r="G26" s="296">
        <v>3</v>
      </c>
      <c r="H26" s="296"/>
      <c r="I26" s="296">
        <v>2.4634146341463414</v>
      </c>
      <c r="J26" s="296"/>
      <c r="K26" s="296">
        <v>2.7</v>
      </c>
      <c r="L26" s="296"/>
      <c r="M26" s="296">
        <v>2.4545454545454546</v>
      </c>
      <c r="N26" s="296"/>
      <c r="O26" s="296">
        <v>2.5862068965517242</v>
      </c>
      <c r="P26" s="296"/>
      <c r="Q26" s="296">
        <v>2.7777777777777777</v>
      </c>
      <c r="R26" s="296"/>
      <c r="S26" s="296">
        <v>2.8529411764705883</v>
      </c>
      <c r="T26" s="296"/>
      <c r="U26" s="296">
        <v>2.625</v>
      </c>
      <c r="V26" s="296"/>
      <c r="W26" s="296">
        <v>2.3636363636363638</v>
      </c>
      <c r="X26" s="296"/>
      <c r="Y26" s="296">
        <v>2.5</v>
      </c>
      <c r="Z26" s="297"/>
      <c r="AA26" s="298">
        <v>2.4</v>
      </c>
      <c r="AB26" s="1150"/>
    </row>
    <row r="27" spans="2:28" ht="12.75" thickTop="1">
      <c r="B27" s="1827" t="s">
        <v>1457</v>
      </c>
      <c r="C27" s="1827"/>
      <c r="D27" s="1827"/>
      <c r="E27" s="1827"/>
      <c r="F27" s="1827"/>
      <c r="G27" s="1827"/>
      <c r="H27" s="1827"/>
      <c r="I27" s="1827"/>
      <c r="J27" s="1827"/>
      <c r="K27" s="1827"/>
      <c r="L27" s="1827"/>
      <c r="M27" s="1827"/>
      <c r="N27" s="1827"/>
      <c r="O27" s="1827"/>
      <c r="P27" s="1827"/>
      <c r="Q27" s="1827"/>
      <c r="R27" s="1827"/>
      <c r="S27" s="1827"/>
      <c r="T27" s="1827"/>
      <c r="U27" s="1827"/>
      <c r="V27" s="1827"/>
      <c r="W27" s="1827"/>
      <c r="X27" s="1827"/>
      <c r="Y27" s="1827"/>
      <c r="Z27" s="1827"/>
      <c r="AA27" s="1827"/>
    </row>
    <row r="29" spans="2:28" ht="12.75" thickBot="1">
      <c r="B29" s="1579" t="s">
        <v>987</v>
      </c>
      <c r="C29" s="1579"/>
      <c r="D29" s="1579"/>
      <c r="E29" s="672"/>
      <c r="F29" s="672"/>
      <c r="G29" s="672"/>
      <c r="H29" s="1152"/>
      <c r="I29" s="1152"/>
    </row>
    <row r="30" spans="2:28" ht="15" thickTop="1">
      <c r="B30" s="1460"/>
      <c r="C30" s="591" t="s">
        <v>127</v>
      </c>
      <c r="D30" s="1434" t="s">
        <v>128</v>
      </c>
      <c r="F30"/>
      <c r="G30"/>
    </row>
    <row r="31" spans="2:28" ht="14.25">
      <c r="B31" s="898" t="s">
        <v>870</v>
      </c>
      <c r="C31" s="592">
        <v>1</v>
      </c>
      <c r="D31" s="1435">
        <f>C31/113</f>
        <v>8.8495575221238937E-3</v>
      </c>
      <c r="F31"/>
      <c r="G31"/>
    </row>
    <row r="32" spans="2:28" ht="14.25">
      <c r="B32" s="898" t="s">
        <v>871</v>
      </c>
      <c r="C32" s="592">
        <v>1</v>
      </c>
      <c r="D32" s="1435">
        <f t="shared" ref="D32:D36" si="1">C32/113</f>
        <v>8.8495575221238937E-3</v>
      </c>
      <c r="F32"/>
      <c r="G32"/>
    </row>
    <row r="33" spans="2:7" ht="14.25">
      <c r="B33" s="898" t="s">
        <v>872</v>
      </c>
      <c r="C33" s="592">
        <v>1</v>
      </c>
      <c r="D33" s="1435">
        <f t="shared" si="1"/>
        <v>8.8495575221238937E-3</v>
      </c>
      <c r="F33"/>
      <c r="G33"/>
    </row>
    <row r="34" spans="2:7" ht="14.25">
      <c r="B34" s="898" t="s">
        <v>873</v>
      </c>
      <c r="C34" s="592">
        <v>1</v>
      </c>
      <c r="D34" s="1435">
        <f t="shared" si="1"/>
        <v>8.8495575221238937E-3</v>
      </c>
      <c r="F34"/>
      <c r="G34"/>
    </row>
    <row r="35" spans="2:7" ht="14.25">
      <c r="B35" s="898" t="s">
        <v>44</v>
      </c>
      <c r="C35" s="592">
        <f>SUM(C31:C34)</f>
        <v>4</v>
      </c>
      <c r="D35" s="1435">
        <f t="shared" si="1"/>
        <v>3.5398230088495575E-2</v>
      </c>
      <c r="F35" s="782"/>
      <c r="G35" s="782"/>
    </row>
    <row r="36" spans="2:7" ht="15" thickBot="1">
      <c r="B36" s="1464" t="s">
        <v>1269</v>
      </c>
      <c r="C36" s="593">
        <v>113</v>
      </c>
      <c r="D36" s="1436">
        <f t="shared" si="1"/>
        <v>1</v>
      </c>
      <c r="F36"/>
      <c r="G36"/>
    </row>
    <row r="37" spans="2:7" ht="12.75" thickTop="1"/>
  </sheetData>
  <mergeCells count="43">
    <mergeCell ref="B2:AB2"/>
    <mergeCell ref="B3:B5"/>
    <mergeCell ref="C3:D3"/>
    <mergeCell ref="E3:L3"/>
    <mergeCell ref="M3:R3"/>
    <mergeCell ref="S3:AB3"/>
    <mergeCell ref="C4:C5"/>
    <mergeCell ref="D4:D5"/>
    <mergeCell ref="E4:F4"/>
    <mergeCell ref="G4:H4"/>
    <mergeCell ref="W4:X4"/>
    <mergeCell ref="Y4:Z4"/>
    <mergeCell ref="AA4:AB4"/>
    <mergeCell ref="U4:V4"/>
    <mergeCell ref="B13:AB13"/>
    <mergeCell ref="I4:J4"/>
    <mergeCell ref="K4:L4"/>
    <mergeCell ref="M4:N4"/>
    <mergeCell ref="O4:P4"/>
    <mergeCell ref="Q4:R4"/>
    <mergeCell ref="S4:T4"/>
    <mergeCell ref="B15:AB15"/>
    <mergeCell ref="B16:B18"/>
    <mergeCell ref="C16:D16"/>
    <mergeCell ref="E16:L16"/>
    <mergeCell ref="M16:R16"/>
    <mergeCell ref="S16:AB16"/>
    <mergeCell ref="C17:C18"/>
    <mergeCell ref="D17:D18"/>
    <mergeCell ref="E17:F17"/>
    <mergeCell ref="G17:H17"/>
    <mergeCell ref="I17:J17"/>
    <mergeCell ref="K17:L17"/>
    <mergeCell ref="M17:N17"/>
    <mergeCell ref="O17:P17"/>
    <mergeCell ref="Q17:R17"/>
    <mergeCell ref="S17:T17"/>
    <mergeCell ref="B29:D29"/>
    <mergeCell ref="B27:AA27"/>
    <mergeCell ref="U17:V17"/>
    <mergeCell ref="W17:X17"/>
    <mergeCell ref="Y17:Z17"/>
    <mergeCell ref="AA17:AB17"/>
  </mergeCells>
  <hyperlinks>
    <hyperlink ref="A1" location="Índice!A1" display="Índice!A1"/>
  </hyperlinks>
  <pageMargins left="0.511811024" right="0.511811024" top="0.78740157499999996" bottom="0.78740157499999996" header="0.31496062000000002" footer="0.3149606200000000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
  <sheetViews>
    <sheetView topLeftCell="E1" zoomScaleNormal="100" workbookViewId="0">
      <selection activeCell="Q4" sqref="Q4:R4"/>
    </sheetView>
  </sheetViews>
  <sheetFormatPr defaultRowHeight="14.25"/>
  <cols>
    <col min="2" max="2" width="28" customWidth="1"/>
    <col min="4" max="4" width="11.375" customWidth="1"/>
  </cols>
  <sheetData>
    <row r="1" spans="1:28">
      <c r="A1" s="1147" t="s">
        <v>2</v>
      </c>
    </row>
    <row r="2" spans="1:28" ht="60.95" customHeight="1" thickBot="1">
      <c r="B2" s="1830" t="s">
        <v>1207</v>
      </c>
      <c r="C2" s="1830"/>
      <c r="D2" s="1830"/>
      <c r="E2" s="1830"/>
      <c r="F2" s="1830"/>
      <c r="G2" s="1830"/>
      <c r="H2" s="1830"/>
      <c r="I2" s="1830"/>
      <c r="J2" s="1830"/>
      <c r="K2" s="1830"/>
      <c r="L2" s="1830"/>
      <c r="M2" s="1830"/>
      <c r="N2" s="1830"/>
      <c r="O2" s="1830"/>
      <c r="P2" s="1830"/>
      <c r="Q2" s="1830"/>
      <c r="R2" s="1830"/>
      <c r="S2" s="1830"/>
      <c r="T2" s="1830"/>
      <c r="U2" s="1830"/>
      <c r="V2" s="1830"/>
      <c r="W2" s="1830"/>
      <c r="X2" s="1830"/>
      <c r="Y2" s="1830"/>
      <c r="Z2" s="1830"/>
      <c r="AA2" s="1830"/>
      <c r="AB2" s="1830"/>
    </row>
    <row r="3" spans="1:28" ht="15" customHeight="1" thickTop="1">
      <c r="B3" s="1831"/>
      <c r="C3" s="1834" t="s">
        <v>44</v>
      </c>
      <c r="D3" s="1834"/>
      <c r="E3" s="1834" t="s">
        <v>123</v>
      </c>
      <c r="F3" s="1834"/>
      <c r="G3" s="1834"/>
      <c r="H3" s="1834"/>
      <c r="I3" s="1834"/>
      <c r="J3" s="1834"/>
      <c r="K3" s="1834"/>
      <c r="L3" s="1834"/>
      <c r="M3" s="1834" t="s">
        <v>124</v>
      </c>
      <c r="N3" s="1834"/>
      <c r="O3" s="1834"/>
      <c r="P3" s="1834"/>
      <c r="Q3" s="1834"/>
      <c r="R3" s="1834"/>
      <c r="S3" s="1834" t="s">
        <v>45</v>
      </c>
      <c r="T3" s="1834"/>
      <c r="U3" s="1834"/>
      <c r="V3" s="1834"/>
      <c r="W3" s="1834"/>
      <c r="X3" s="1834"/>
      <c r="Y3" s="1834"/>
      <c r="Z3" s="1834"/>
      <c r="AA3" s="1834"/>
      <c r="AB3" s="1835"/>
    </row>
    <row r="4" spans="1:28" ht="27.95" customHeight="1">
      <c r="B4" s="1832"/>
      <c r="C4" s="1828" t="s">
        <v>127</v>
      </c>
      <c r="D4" s="1828" t="s">
        <v>128</v>
      </c>
      <c r="E4" s="1828" t="s">
        <v>46</v>
      </c>
      <c r="F4" s="1828"/>
      <c r="G4" s="1828" t="s">
        <v>1078</v>
      </c>
      <c r="H4" s="1828"/>
      <c r="I4" s="1828" t="s">
        <v>1077</v>
      </c>
      <c r="J4" s="1828"/>
      <c r="K4" s="1828" t="s">
        <v>1098</v>
      </c>
      <c r="L4" s="1828"/>
      <c r="M4" s="1828" t="s">
        <v>48</v>
      </c>
      <c r="N4" s="1828"/>
      <c r="O4" s="1828" t="s">
        <v>49</v>
      </c>
      <c r="P4" s="1828"/>
      <c r="Q4" s="1828" t="s">
        <v>1441</v>
      </c>
      <c r="R4" s="1828"/>
      <c r="S4" s="1828" t="s">
        <v>1065</v>
      </c>
      <c r="T4" s="1828"/>
      <c r="U4" s="1828" t="s">
        <v>1066</v>
      </c>
      <c r="V4" s="1828"/>
      <c r="W4" s="1828" t="s">
        <v>1067</v>
      </c>
      <c r="X4" s="1828"/>
      <c r="Y4" s="1828" t="s">
        <v>125</v>
      </c>
      <c r="Z4" s="1828"/>
      <c r="AA4" s="1828" t="s">
        <v>47</v>
      </c>
      <c r="AB4" s="1829"/>
    </row>
    <row r="5" spans="1:28" ht="15" customHeight="1">
      <c r="B5" s="1833"/>
      <c r="C5" s="1828"/>
      <c r="D5" s="1828"/>
      <c r="E5" s="827" t="s">
        <v>127</v>
      </c>
      <c r="F5" s="827" t="s">
        <v>128</v>
      </c>
      <c r="G5" s="827" t="s">
        <v>127</v>
      </c>
      <c r="H5" s="827" t="s">
        <v>128</v>
      </c>
      <c r="I5" s="827" t="s">
        <v>127</v>
      </c>
      <c r="J5" s="827" t="s">
        <v>128</v>
      </c>
      <c r="K5" s="827" t="s">
        <v>127</v>
      </c>
      <c r="L5" s="827" t="s">
        <v>128</v>
      </c>
      <c r="M5" s="827" t="s">
        <v>127</v>
      </c>
      <c r="N5" s="827" t="s">
        <v>128</v>
      </c>
      <c r="O5" s="827" t="s">
        <v>127</v>
      </c>
      <c r="P5" s="827" t="s">
        <v>128</v>
      </c>
      <c r="Q5" s="827" t="s">
        <v>127</v>
      </c>
      <c r="R5" s="827" t="s">
        <v>128</v>
      </c>
      <c r="S5" s="827" t="s">
        <v>127</v>
      </c>
      <c r="T5" s="827" t="s">
        <v>128</v>
      </c>
      <c r="U5" s="827" t="s">
        <v>127</v>
      </c>
      <c r="V5" s="827" t="s">
        <v>128</v>
      </c>
      <c r="W5" s="827" t="s">
        <v>127</v>
      </c>
      <c r="X5" s="827" t="s">
        <v>128</v>
      </c>
      <c r="Y5" s="827" t="s">
        <v>127</v>
      </c>
      <c r="Z5" s="827" t="s">
        <v>128</v>
      </c>
      <c r="AA5" s="827" t="s">
        <v>127</v>
      </c>
      <c r="AB5" s="828" t="s">
        <v>128</v>
      </c>
    </row>
    <row r="6" spans="1:28" s="782" customFormat="1" ht="15" customHeight="1">
      <c r="B6" s="242" t="s">
        <v>1315</v>
      </c>
      <c r="C6" s="243">
        <v>32</v>
      </c>
      <c r="D6" s="244">
        <v>0.2831858407079646</v>
      </c>
      <c r="E6" s="243">
        <v>9</v>
      </c>
      <c r="F6" s="244">
        <v>0.45</v>
      </c>
      <c r="G6" s="243">
        <v>4</v>
      </c>
      <c r="H6" s="244">
        <v>0.21052631578947367</v>
      </c>
      <c r="I6" s="243">
        <v>17</v>
      </c>
      <c r="J6" s="244">
        <v>0.28333333333333333</v>
      </c>
      <c r="K6" s="243">
        <v>2</v>
      </c>
      <c r="L6" s="244">
        <v>0.14285714285714285</v>
      </c>
      <c r="M6" s="243">
        <v>5</v>
      </c>
      <c r="N6" s="244">
        <v>0.25</v>
      </c>
      <c r="O6" s="243">
        <v>8</v>
      </c>
      <c r="P6" s="244">
        <v>0.19047619047619047</v>
      </c>
      <c r="Q6" s="243">
        <v>19</v>
      </c>
      <c r="R6" s="244">
        <v>0.37254901960784315</v>
      </c>
      <c r="S6" s="243">
        <v>11</v>
      </c>
      <c r="T6" s="244">
        <v>0.20754716981132076</v>
      </c>
      <c r="U6" s="243">
        <v>7</v>
      </c>
      <c r="V6" s="244">
        <v>0.26923076923076922</v>
      </c>
      <c r="W6" s="243">
        <v>4</v>
      </c>
      <c r="X6" s="244">
        <v>0.26666666666666666</v>
      </c>
      <c r="Y6" s="243">
        <v>7</v>
      </c>
      <c r="Z6" s="244">
        <v>0.53846153846153844</v>
      </c>
      <c r="AA6" s="243">
        <v>3</v>
      </c>
      <c r="AB6" s="245">
        <v>0.5</v>
      </c>
    </row>
    <row r="7" spans="1:28" s="782" customFormat="1" ht="27.75" customHeight="1">
      <c r="B7" s="242" t="s">
        <v>1208</v>
      </c>
      <c r="C7" s="243">
        <v>15</v>
      </c>
      <c r="D7" s="244">
        <v>0.13274336283185842</v>
      </c>
      <c r="E7" s="243">
        <v>4</v>
      </c>
      <c r="F7" s="244">
        <v>0.2</v>
      </c>
      <c r="G7" s="243">
        <v>2</v>
      </c>
      <c r="H7" s="244">
        <v>0.10526315789473684</v>
      </c>
      <c r="I7" s="243">
        <v>7</v>
      </c>
      <c r="J7" s="244">
        <v>0.11666666666666665</v>
      </c>
      <c r="K7" s="243">
        <v>2</v>
      </c>
      <c r="L7" s="244">
        <v>0.14285714285714285</v>
      </c>
      <c r="M7" s="243">
        <v>3</v>
      </c>
      <c r="N7" s="244">
        <v>0.15</v>
      </c>
      <c r="O7" s="243">
        <v>5</v>
      </c>
      <c r="P7" s="244">
        <v>0.11904761904761903</v>
      </c>
      <c r="Q7" s="243">
        <v>7</v>
      </c>
      <c r="R7" s="244">
        <v>0.13725490196078433</v>
      </c>
      <c r="S7" s="243">
        <v>7</v>
      </c>
      <c r="T7" s="244">
        <v>0.13207547169811321</v>
      </c>
      <c r="U7" s="243">
        <v>3</v>
      </c>
      <c r="V7" s="244">
        <v>0.11538461538461538</v>
      </c>
      <c r="W7" s="243">
        <v>1</v>
      </c>
      <c r="X7" s="244">
        <v>6.6666666666666666E-2</v>
      </c>
      <c r="Y7" s="243">
        <v>2</v>
      </c>
      <c r="Z7" s="244">
        <v>0.15384615384615385</v>
      </c>
      <c r="AA7" s="243">
        <v>2</v>
      </c>
      <c r="AB7" s="245">
        <v>0.33333333333333326</v>
      </c>
    </row>
    <row r="8" spans="1:28" ht="24">
      <c r="B8" s="242" t="s">
        <v>1209</v>
      </c>
      <c r="C8" s="243">
        <v>9</v>
      </c>
      <c r="D8" s="244">
        <v>7.9646017699115043E-2</v>
      </c>
      <c r="E8" s="243">
        <v>3</v>
      </c>
      <c r="F8" s="244">
        <v>0.15</v>
      </c>
      <c r="G8" s="243">
        <v>1</v>
      </c>
      <c r="H8" s="244">
        <v>5.2631578947368418E-2</v>
      </c>
      <c r="I8" s="243">
        <v>5</v>
      </c>
      <c r="J8" s="244">
        <v>8.3333333333333315E-2</v>
      </c>
      <c r="K8" s="243">
        <v>0</v>
      </c>
      <c r="L8" s="244">
        <v>0</v>
      </c>
      <c r="M8" s="243">
        <v>1</v>
      </c>
      <c r="N8" s="244">
        <v>0.05</v>
      </c>
      <c r="O8" s="243">
        <v>1</v>
      </c>
      <c r="P8" s="244">
        <v>2.3809523809523808E-2</v>
      </c>
      <c r="Q8" s="243">
        <v>7</v>
      </c>
      <c r="R8" s="244">
        <v>0.13725490196078433</v>
      </c>
      <c r="S8" s="243">
        <v>3</v>
      </c>
      <c r="T8" s="244">
        <v>5.6603773584905669E-2</v>
      </c>
      <c r="U8" s="243">
        <v>2</v>
      </c>
      <c r="V8" s="244">
        <v>7.6923076923076927E-2</v>
      </c>
      <c r="W8" s="243">
        <v>2</v>
      </c>
      <c r="X8" s="244">
        <v>0.13333333333333333</v>
      </c>
      <c r="Y8" s="243">
        <v>1</v>
      </c>
      <c r="Z8" s="244">
        <v>7.6923076923076927E-2</v>
      </c>
      <c r="AA8" s="243">
        <v>1</v>
      </c>
      <c r="AB8" s="245">
        <v>0.16666666666666663</v>
      </c>
    </row>
    <row r="9" spans="1:28" ht="24">
      <c r="B9" s="242" t="s">
        <v>1210</v>
      </c>
      <c r="C9" s="243">
        <v>2</v>
      </c>
      <c r="D9" s="244">
        <v>1.7699115044247787E-2</v>
      </c>
      <c r="E9" s="243">
        <v>0</v>
      </c>
      <c r="F9" s="244">
        <v>0</v>
      </c>
      <c r="G9" s="243">
        <v>0</v>
      </c>
      <c r="H9" s="244">
        <v>0</v>
      </c>
      <c r="I9" s="243">
        <v>2</v>
      </c>
      <c r="J9" s="244">
        <v>3.3333333333333333E-2</v>
      </c>
      <c r="K9" s="243">
        <v>0</v>
      </c>
      <c r="L9" s="244">
        <v>0</v>
      </c>
      <c r="M9" s="243">
        <v>0</v>
      </c>
      <c r="N9" s="244">
        <v>0</v>
      </c>
      <c r="O9" s="243">
        <v>1</v>
      </c>
      <c r="P9" s="244">
        <v>2.3809523809523808E-2</v>
      </c>
      <c r="Q9" s="243">
        <v>1</v>
      </c>
      <c r="R9" s="244">
        <v>1.9607843137254902E-2</v>
      </c>
      <c r="S9" s="243">
        <v>1</v>
      </c>
      <c r="T9" s="244">
        <v>1.8867924528301886E-2</v>
      </c>
      <c r="U9" s="243">
        <v>1</v>
      </c>
      <c r="V9" s="244">
        <v>3.8461538461538464E-2</v>
      </c>
      <c r="W9" s="243">
        <v>0</v>
      </c>
      <c r="X9" s="244">
        <v>0</v>
      </c>
      <c r="Y9" s="243">
        <v>0</v>
      </c>
      <c r="Z9" s="244">
        <v>0</v>
      </c>
      <c r="AA9" s="243">
        <v>0</v>
      </c>
      <c r="AB9" s="245">
        <v>0</v>
      </c>
    </row>
    <row r="10" spans="1:28" ht="24">
      <c r="B10" s="242" t="s">
        <v>1211</v>
      </c>
      <c r="C10" s="243">
        <v>4</v>
      </c>
      <c r="D10" s="244">
        <v>3.5398230088495575E-2</v>
      </c>
      <c r="E10" s="243">
        <v>2</v>
      </c>
      <c r="F10" s="244">
        <v>0.1</v>
      </c>
      <c r="G10" s="243">
        <v>1</v>
      </c>
      <c r="H10" s="244">
        <v>5.2631578947368418E-2</v>
      </c>
      <c r="I10" s="243">
        <v>1</v>
      </c>
      <c r="J10" s="244">
        <v>1.6666666666666666E-2</v>
      </c>
      <c r="K10" s="243">
        <v>0</v>
      </c>
      <c r="L10" s="244">
        <v>0</v>
      </c>
      <c r="M10" s="243">
        <v>1</v>
      </c>
      <c r="N10" s="244">
        <v>0.05</v>
      </c>
      <c r="O10" s="243">
        <v>1</v>
      </c>
      <c r="P10" s="244">
        <v>2.3809523809523808E-2</v>
      </c>
      <c r="Q10" s="243">
        <v>2</v>
      </c>
      <c r="R10" s="244">
        <v>3.9215686274509803E-2</v>
      </c>
      <c r="S10" s="243">
        <v>0</v>
      </c>
      <c r="T10" s="244">
        <v>0</v>
      </c>
      <c r="U10" s="243">
        <v>1</v>
      </c>
      <c r="V10" s="244">
        <v>3.8461538461538464E-2</v>
      </c>
      <c r="W10" s="243">
        <v>0</v>
      </c>
      <c r="X10" s="244">
        <v>0</v>
      </c>
      <c r="Y10" s="243">
        <v>3</v>
      </c>
      <c r="Z10" s="244">
        <v>0.23076923076923075</v>
      </c>
      <c r="AA10" s="243">
        <v>0</v>
      </c>
      <c r="AB10" s="245">
        <v>0</v>
      </c>
    </row>
    <row r="11" spans="1:28" ht="24">
      <c r="B11" s="242" t="s">
        <v>1212</v>
      </c>
      <c r="C11" s="243">
        <v>1</v>
      </c>
      <c r="D11" s="244">
        <v>8.8495575221238937E-3</v>
      </c>
      <c r="E11" s="243">
        <v>0</v>
      </c>
      <c r="F11" s="244">
        <v>0</v>
      </c>
      <c r="G11" s="243">
        <v>0</v>
      </c>
      <c r="H11" s="244">
        <v>0</v>
      </c>
      <c r="I11" s="243">
        <v>1</v>
      </c>
      <c r="J11" s="244">
        <v>1.6666666666666666E-2</v>
      </c>
      <c r="K11" s="243">
        <v>0</v>
      </c>
      <c r="L11" s="244">
        <v>0</v>
      </c>
      <c r="M11" s="243">
        <v>0</v>
      </c>
      <c r="N11" s="244">
        <v>0</v>
      </c>
      <c r="O11" s="243">
        <v>0</v>
      </c>
      <c r="P11" s="244">
        <v>0</v>
      </c>
      <c r="Q11" s="243">
        <v>1</v>
      </c>
      <c r="R11" s="244">
        <v>1.9607843137254902E-2</v>
      </c>
      <c r="S11" s="243">
        <v>0</v>
      </c>
      <c r="T11" s="244">
        <v>0</v>
      </c>
      <c r="U11" s="243">
        <v>0</v>
      </c>
      <c r="V11" s="244">
        <v>0</v>
      </c>
      <c r="W11" s="243">
        <v>0</v>
      </c>
      <c r="X11" s="244">
        <v>0</v>
      </c>
      <c r="Y11" s="243">
        <v>1</v>
      </c>
      <c r="Z11" s="244">
        <v>7.6923076923076927E-2</v>
      </c>
      <c r="AA11" s="243">
        <v>0</v>
      </c>
      <c r="AB11" s="245">
        <v>0</v>
      </c>
    </row>
    <row r="12" spans="1:28" ht="24" customHeight="1">
      <c r="B12" s="242" t="s">
        <v>1213</v>
      </c>
      <c r="C12" s="243">
        <v>1</v>
      </c>
      <c r="D12" s="244">
        <v>8.8495575221238937E-3</v>
      </c>
      <c r="E12" s="243">
        <v>0</v>
      </c>
      <c r="F12" s="244">
        <v>0</v>
      </c>
      <c r="G12" s="243">
        <v>0</v>
      </c>
      <c r="H12" s="244">
        <v>0</v>
      </c>
      <c r="I12" s="243">
        <v>1</v>
      </c>
      <c r="J12" s="244">
        <v>1.6666666666666666E-2</v>
      </c>
      <c r="K12" s="243">
        <v>0</v>
      </c>
      <c r="L12" s="244">
        <v>0</v>
      </c>
      <c r="M12" s="243">
        <v>0</v>
      </c>
      <c r="N12" s="244">
        <v>0</v>
      </c>
      <c r="O12" s="243">
        <v>0</v>
      </c>
      <c r="P12" s="244">
        <v>0</v>
      </c>
      <c r="Q12" s="243">
        <v>1</v>
      </c>
      <c r="R12" s="244">
        <v>1.9607843137254902E-2</v>
      </c>
      <c r="S12" s="243">
        <v>0</v>
      </c>
      <c r="T12" s="244">
        <v>0</v>
      </c>
      <c r="U12" s="243">
        <v>0</v>
      </c>
      <c r="V12" s="244">
        <v>0</v>
      </c>
      <c r="W12" s="243">
        <v>1</v>
      </c>
      <c r="X12" s="244">
        <v>6.6666666666666666E-2</v>
      </c>
      <c r="Y12" s="243">
        <v>0</v>
      </c>
      <c r="Z12" s="244">
        <v>0</v>
      </c>
      <c r="AA12" s="243">
        <v>0</v>
      </c>
      <c r="AB12" s="245">
        <v>0</v>
      </c>
    </row>
    <row r="13" spans="1:28" ht="15" customHeight="1">
      <c r="B13" s="242" t="s">
        <v>498</v>
      </c>
      <c r="C13" s="243">
        <v>81</v>
      </c>
      <c r="D13" s="244">
        <v>0.7168141592920354</v>
      </c>
      <c r="E13" s="243">
        <v>11</v>
      </c>
      <c r="F13" s="244">
        <v>0.55000000000000004</v>
      </c>
      <c r="G13" s="243">
        <v>15</v>
      </c>
      <c r="H13" s="244">
        <v>0.78947368421052633</v>
      </c>
      <c r="I13" s="243">
        <v>43</v>
      </c>
      <c r="J13" s="244">
        <v>0.71666666666666667</v>
      </c>
      <c r="K13" s="243">
        <v>12</v>
      </c>
      <c r="L13" s="244">
        <v>0.8571428571428571</v>
      </c>
      <c r="M13" s="243">
        <v>15</v>
      </c>
      <c r="N13" s="244">
        <v>0.75</v>
      </c>
      <c r="O13" s="243">
        <v>34</v>
      </c>
      <c r="P13" s="244">
        <v>0.80952380952380953</v>
      </c>
      <c r="Q13" s="243">
        <v>32</v>
      </c>
      <c r="R13" s="244">
        <v>0.62745098039215685</v>
      </c>
      <c r="S13" s="243">
        <v>42</v>
      </c>
      <c r="T13" s="244">
        <v>0.79245283018867918</v>
      </c>
      <c r="U13" s="243">
        <v>19</v>
      </c>
      <c r="V13" s="244">
        <v>0.73076923076923062</v>
      </c>
      <c r="W13" s="243">
        <v>11</v>
      </c>
      <c r="X13" s="244">
        <v>0.73333333333333328</v>
      </c>
      <c r="Y13" s="243">
        <v>6</v>
      </c>
      <c r="Z13" s="244">
        <v>0.46153846153846151</v>
      </c>
      <c r="AA13" s="243">
        <v>3</v>
      </c>
      <c r="AB13" s="245">
        <v>0.5</v>
      </c>
    </row>
    <row r="14" spans="1:28" s="86" customFormat="1" ht="15" customHeight="1">
      <c r="B14" s="816" t="s">
        <v>1269</v>
      </c>
      <c r="C14" s="817">
        <v>113</v>
      </c>
      <c r="D14" s="818">
        <v>1</v>
      </c>
      <c r="E14" s="817">
        <v>20</v>
      </c>
      <c r="F14" s="818">
        <v>1</v>
      </c>
      <c r="G14" s="817">
        <v>19</v>
      </c>
      <c r="H14" s="818">
        <v>1</v>
      </c>
      <c r="I14" s="817">
        <v>60</v>
      </c>
      <c r="J14" s="818">
        <v>1</v>
      </c>
      <c r="K14" s="817">
        <v>14</v>
      </c>
      <c r="L14" s="818">
        <v>1</v>
      </c>
      <c r="M14" s="817">
        <v>20</v>
      </c>
      <c r="N14" s="818">
        <v>1</v>
      </c>
      <c r="O14" s="817">
        <v>42</v>
      </c>
      <c r="P14" s="818">
        <v>1</v>
      </c>
      <c r="Q14" s="817">
        <v>51</v>
      </c>
      <c r="R14" s="818">
        <v>1</v>
      </c>
      <c r="S14" s="817">
        <v>53</v>
      </c>
      <c r="T14" s="818">
        <v>1</v>
      </c>
      <c r="U14" s="817">
        <v>26</v>
      </c>
      <c r="V14" s="818">
        <v>1</v>
      </c>
      <c r="W14" s="817">
        <v>15</v>
      </c>
      <c r="X14" s="818">
        <v>1</v>
      </c>
      <c r="Y14" s="817">
        <v>13</v>
      </c>
      <c r="Z14" s="818">
        <v>1</v>
      </c>
      <c r="AA14" s="819">
        <v>6</v>
      </c>
      <c r="AB14" s="820">
        <v>1</v>
      </c>
    </row>
    <row r="15" spans="1:28" ht="15" customHeight="1" thickBot="1">
      <c r="B15" s="246" t="s">
        <v>215</v>
      </c>
      <c r="C15" s="296">
        <v>2.15625</v>
      </c>
      <c r="D15" s="296"/>
      <c r="E15" s="296">
        <v>2</v>
      </c>
      <c r="F15" s="296"/>
      <c r="G15" s="296">
        <v>2</v>
      </c>
      <c r="H15" s="296"/>
      <c r="I15" s="296">
        <v>2.4117647058823528</v>
      </c>
      <c r="J15" s="296"/>
      <c r="K15" s="296">
        <v>1</v>
      </c>
      <c r="L15" s="296"/>
      <c r="M15" s="296">
        <v>1.8</v>
      </c>
      <c r="N15" s="296"/>
      <c r="O15" s="296">
        <v>1.75</v>
      </c>
      <c r="P15" s="296"/>
      <c r="Q15" s="296">
        <v>2.4210526315789473</v>
      </c>
      <c r="R15" s="296"/>
      <c r="S15" s="296">
        <v>1.4545454545454546</v>
      </c>
      <c r="T15" s="296"/>
      <c r="U15" s="296">
        <v>2</v>
      </c>
      <c r="V15" s="296"/>
      <c r="W15" s="296">
        <v>3.5</v>
      </c>
      <c r="X15" s="296"/>
      <c r="Y15" s="296">
        <v>3</v>
      </c>
      <c r="Z15" s="297"/>
      <c r="AA15" s="298">
        <v>1.3333333333333333</v>
      </c>
      <c r="AB15" s="877"/>
    </row>
    <row r="16" spans="1:28" ht="15" thickTop="1">
      <c r="B16" s="1827" t="s">
        <v>1457</v>
      </c>
      <c r="C16" s="1827"/>
      <c r="D16" s="1827"/>
      <c r="E16" s="1827"/>
      <c r="F16" s="1827"/>
      <c r="G16" s="1827"/>
      <c r="H16" s="1827"/>
      <c r="I16" s="1827"/>
      <c r="J16" s="1827"/>
      <c r="K16" s="1827"/>
      <c r="L16" s="1827"/>
      <c r="M16" s="1827"/>
      <c r="N16" s="1827"/>
      <c r="O16" s="1827"/>
      <c r="P16" s="1827"/>
      <c r="Q16" s="1827"/>
      <c r="R16" s="1827"/>
      <c r="S16" s="1827"/>
      <c r="T16" s="1827"/>
      <c r="U16" s="1827"/>
      <c r="V16" s="1827"/>
      <c r="W16" s="1827"/>
      <c r="X16" s="1827"/>
      <c r="Y16" s="1827"/>
      <c r="Z16" s="1827"/>
      <c r="AA16" s="1827"/>
    </row>
    <row r="17" spans="2:27">
      <c r="B17" s="309"/>
      <c r="C17" s="309"/>
      <c r="D17" s="309"/>
      <c r="E17" s="309"/>
      <c r="F17" s="1153"/>
      <c r="G17" s="309"/>
      <c r="H17" s="309"/>
      <c r="I17" s="309"/>
      <c r="J17" s="309"/>
      <c r="K17" s="309"/>
      <c r="L17" s="309"/>
      <c r="M17" s="309"/>
      <c r="N17" s="309"/>
      <c r="O17" s="309"/>
      <c r="P17" s="309"/>
      <c r="Q17" s="309"/>
      <c r="R17" s="309"/>
      <c r="S17" s="309"/>
      <c r="T17" s="309"/>
      <c r="U17" s="309"/>
      <c r="V17" s="309"/>
      <c r="W17" s="309"/>
      <c r="X17" s="309"/>
      <c r="Y17" s="309"/>
      <c r="Z17" s="309"/>
      <c r="AA17" s="309"/>
    </row>
  </sheetData>
  <mergeCells count="21">
    <mergeCell ref="B2:AB2"/>
    <mergeCell ref="B3:B5"/>
    <mergeCell ref="C3:D3"/>
    <mergeCell ref="E3:L3"/>
    <mergeCell ref="M3:R3"/>
    <mergeCell ref="S3:AB3"/>
    <mergeCell ref="C4:C5"/>
    <mergeCell ref="D4:D5"/>
    <mergeCell ref="E4:F4"/>
    <mergeCell ref="G4:H4"/>
    <mergeCell ref="U4:V4"/>
    <mergeCell ref="W4:X4"/>
    <mergeCell ref="Y4:Z4"/>
    <mergeCell ref="AA4:AB4"/>
    <mergeCell ref="I4:J4"/>
    <mergeCell ref="K4:L4"/>
    <mergeCell ref="M4:N4"/>
    <mergeCell ref="O4:P4"/>
    <mergeCell ref="Q4:R4"/>
    <mergeCell ref="S4:T4"/>
    <mergeCell ref="B16:AA16"/>
  </mergeCells>
  <hyperlinks>
    <hyperlink ref="A1" location="Índice!A1" display="Índice!A1"/>
  </hyperlinks>
  <pageMargins left="0.511811024" right="0.511811024" top="0.78740157499999996" bottom="0.78740157499999996" header="0.31496062000000002" footer="0.31496062000000002"/>
  <pageSetup paperSize="9" orientation="portrait" horizontalDpi="300"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activeCell="J5" sqref="J5"/>
    </sheetView>
  </sheetViews>
  <sheetFormatPr defaultRowHeight="12"/>
  <cols>
    <col min="1" max="2" width="9" style="1148"/>
    <col min="3" max="3" width="12.25" style="1148" customWidth="1"/>
    <col min="4" max="5" width="11.25" style="1148" customWidth="1"/>
    <col min="6" max="6" width="12.25" style="1148" customWidth="1"/>
    <col min="7" max="7" width="11" style="1148" customWidth="1"/>
    <col min="8" max="9" width="11.25" style="1148" customWidth="1"/>
    <col min="10" max="10" width="12.25" style="1148" customWidth="1"/>
    <col min="11" max="13" width="11.25" style="1148" customWidth="1"/>
    <col min="14" max="14" width="12.25" style="1148" customWidth="1"/>
    <col min="15" max="15" width="9.875" style="1148" customWidth="1"/>
    <col min="16" max="16384" width="9" style="1148"/>
  </cols>
  <sheetData>
    <row r="1" spans="1:15">
      <c r="A1" s="1147" t="s">
        <v>2</v>
      </c>
    </row>
    <row r="3" spans="1:15" ht="72" customHeight="1" thickBot="1">
      <c r="B3" s="1836" t="s">
        <v>1214</v>
      </c>
      <c r="C3" s="1836"/>
      <c r="D3" s="1836"/>
      <c r="E3" s="1836"/>
      <c r="F3" s="1836"/>
      <c r="G3" s="1836"/>
      <c r="H3" s="1836"/>
      <c r="I3" s="1836"/>
      <c r="J3" s="1836"/>
      <c r="K3" s="1836"/>
      <c r="L3" s="1836"/>
      <c r="M3" s="1836"/>
      <c r="N3" s="1836"/>
      <c r="O3" s="1836"/>
    </row>
    <row r="4" spans="1:15" ht="15.75" customHeight="1" thickTop="1">
      <c r="B4" s="1837"/>
      <c r="C4" s="1839" t="s">
        <v>44</v>
      </c>
      <c r="D4" s="1839" t="s">
        <v>123</v>
      </c>
      <c r="E4" s="1839"/>
      <c r="F4" s="1839"/>
      <c r="G4" s="1839"/>
      <c r="H4" s="1839" t="s">
        <v>124</v>
      </c>
      <c r="I4" s="1839"/>
      <c r="J4" s="1839"/>
      <c r="K4" s="1839" t="s">
        <v>45</v>
      </c>
      <c r="L4" s="1839"/>
      <c r="M4" s="1839"/>
      <c r="N4" s="1839"/>
      <c r="O4" s="1841"/>
    </row>
    <row r="5" spans="1:15" ht="48">
      <c r="B5" s="1838"/>
      <c r="C5" s="1840"/>
      <c r="D5" s="861" t="s">
        <v>46</v>
      </c>
      <c r="E5" s="861" t="s">
        <v>1078</v>
      </c>
      <c r="F5" s="861" t="s">
        <v>1077</v>
      </c>
      <c r="G5" s="861" t="s">
        <v>1098</v>
      </c>
      <c r="H5" s="861" t="s">
        <v>48</v>
      </c>
      <c r="I5" s="861" t="s">
        <v>49</v>
      </c>
      <c r="J5" s="861" t="s">
        <v>1441</v>
      </c>
      <c r="K5" s="861" t="s">
        <v>1065</v>
      </c>
      <c r="L5" s="861" t="s">
        <v>1066</v>
      </c>
      <c r="M5" s="861" t="s">
        <v>1067</v>
      </c>
      <c r="N5" s="861" t="s">
        <v>125</v>
      </c>
      <c r="O5" s="403" t="s">
        <v>47</v>
      </c>
    </row>
    <row r="6" spans="1:15">
      <c r="B6" s="404" t="s">
        <v>215</v>
      </c>
      <c r="C6" s="1046">
        <v>1145611</v>
      </c>
      <c r="D6" s="1046">
        <v>1611732.6666666667</v>
      </c>
      <c r="E6" s="1046">
        <v>570901.33333333337</v>
      </c>
      <c r="F6" s="1046">
        <v>1195888</v>
      </c>
      <c r="G6" s="1046">
        <v>181956</v>
      </c>
      <c r="H6" s="1046">
        <v>2676877.3333333335</v>
      </c>
      <c r="I6" s="1046">
        <v>1229035.25</v>
      </c>
      <c r="J6" s="1046">
        <v>836129.0588235294</v>
      </c>
      <c r="K6" s="1046">
        <v>107934.2</v>
      </c>
      <c r="L6" s="1046">
        <v>539759.5</v>
      </c>
      <c r="M6" s="1046">
        <v>1734391</v>
      </c>
      <c r="N6" s="1046">
        <v>2873806.4285714286</v>
      </c>
      <c r="O6" s="1154">
        <v>705000</v>
      </c>
    </row>
    <row r="7" spans="1:15">
      <c r="B7" s="405" t="s">
        <v>216</v>
      </c>
      <c r="C7" s="1051">
        <v>403838</v>
      </c>
      <c r="D7" s="1051">
        <v>403838</v>
      </c>
      <c r="E7" s="1051">
        <v>524147</v>
      </c>
      <c r="F7" s="1051">
        <v>370000</v>
      </c>
      <c r="G7" s="1051">
        <v>181956</v>
      </c>
      <c r="H7" s="1051">
        <v>263912</v>
      </c>
      <c r="I7" s="1051">
        <v>505073.5</v>
      </c>
      <c r="J7" s="1051">
        <v>384000</v>
      </c>
      <c r="K7" s="1051">
        <v>69000</v>
      </c>
      <c r="L7" s="1051">
        <v>493000</v>
      </c>
      <c r="M7" s="1051">
        <v>1691826</v>
      </c>
      <c r="N7" s="1051">
        <v>3203309</v>
      </c>
      <c r="O7" s="1052">
        <v>705000</v>
      </c>
    </row>
    <row r="8" spans="1:15" ht="15.75" customHeight="1">
      <c r="B8" s="405" t="s">
        <v>414</v>
      </c>
      <c r="C8" s="1051">
        <v>15000</v>
      </c>
      <c r="D8" s="1051">
        <v>16000</v>
      </c>
      <c r="E8" s="1051">
        <v>500000</v>
      </c>
      <c r="F8" s="1051">
        <v>15000</v>
      </c>
      <c r="G8" s="1051">
        <v>100000</v>
      </c>
      <c r="H8" s="1051">
        <v>218900</v>
      </c>
      <c r="I8" s="1051">
        <v>46442</v>
      </c>
      <c r="J8" s="1051">
        <v>15000</v>
      </c>
      <c r="K8" s="1051">
        <v>15000</v>
      </c>
      <c r="L8" s="1051">
        <v>100000</v>
      </c>
      <c r="M8" s="1051">
        <v>263912</v>
      </c>
      <c r="N8" s="1051">
        <v>423676</v>
      </c>
      <c r="O8" s="1052">
        <v>705000</v>
      </c>
    </row>
    <row r="9" spans="1:15">
      <c r="B9" s="405" t="s">
        <v>415</v>
      </c>
      <c r="C9" s="1051">
        <v>7547820</v>
      </c>
      <c r="D9" s="1051">
        <v>7547820</v>
      </c>
      <c r="E9" s="1051">
        <v>688557</v>
      </c>
      <c r="F9" s="1051">
        <v>3700000</v>
      </c>
      <c r="G9" s="1051">
        <v>263912</v>
      </c>
      <c r="H9" s="1051">
        <v>7547820</v>
      </c>
      <c r="I9" s="1051">
        <v>3700000</v>
      </c>
      <c r="J9" s="1051">
        <v>3290000</v>
      </c>
      <c r="K9" s="1051">
        <v>285000</v>
      </c>
      <c r="L9" s="1051">
        <v>1080000</v>
      </c>
      <c r="M9" s="1051">
        <v>3290000</v>
      </c>
      <c r="N9" s="1051">
        <v>7547820</v>
      </c>
      <c r="O9" s="1052">
        <v>705000</v>
      </c>
    </row>
    <row r="10" spans="1:15" ht="12.75" thickBot="1">
      <c r="B10" s="406" t="s">
        <v>289</v>
      </c>
      <c r="C10" s="1053">
        <v>32077107.999999989</v>
      </c>
      <c r="D10" s="1053">
        <v>9670396</v>
      </c>
      <c r="E10" s="1053">
        <v>1712704</v>
      </c>
      <c r="F10" s="1053">
        <v>20330096</v>
      </c>
      <c r="G10" s="1053">
        <v>363912</v>
      </c>
      <c r="H10" s="1053">
        <v>8030632</v>
      </c>
      <c r="I10" s="1053">
        <v>9832282</v>
      </c>
      <c r="J10" s="1053">
        <v>14214194</v>
      </c>
      <c r="K10" s="1053">
        <v>1079342</v>
      </c>
      <c r="L10" s="1053">
        <v>3238557</v>
      </c>
      <c r="M10" s="1053">
        <v>6937564</v>
      </c>
      <c r="N10" s="1053">
        <v>20116645</v>
      </c>
      <c r="O10" s="1054">
        <v>705000</v>
      </c>
    </row>
    <row r="11" spans="1:15" ht="12.75" thickTop="1"/>
  </sheetData>
  <mergeCells count="6">
    <mergeCell ref="B3:O3"/>
    <mergeCell ref="B4:B5"/>
    <mergeCell ref="C4:C5"/>
    <mergeCell ref="D4:G4"/>
    <mergeCell ref="H4:J4"/>
    <mergeCell ref="K4:O4"/>
  </mergeCells>
  <hyperlinks>
    <hyperlink ref="A1" location="Índice!A1" display="Índice!A1"/>
  </hyperlinks>
  <pageMargins left="0.511811024" right="0.511811024" top="0.78740157499999996" bottom="0.78740157499999996" header="0.31496062000000002" footer="0.3149606200000000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2"/>
  <sheetViews>
    <sheetView topLeftCell="E6" zoomScaleNormal="100" workbookViewId="0">
      <selection activeCell="Q17" sqref="Q17:R17"/>
    </sheetView>
  </sheetViews>
  <sheetFormatPr defaultRowHeight="12"/>
  <cols>
    <col min="1" max="1" width="9" style="1156"/>
    <col min="2" max="2" width="28.375" style="1156" customWidth="1"/>
    <col min="3" max="3" width="9" style="1156"/>
    <col min="4" max="4" width="10.625" style="1156" bestFit="1" customWidth="1"/>
    <col min="5" max="5" width="10" style="1156" customWidth="1"/>
    <col min="6" max="16384" width="9" style="1156"/>
  </cols>
  <sheetData>
    <row r="1" spans="1:31">
      <c r="A1" s="1155" t="s">
        <v>2</v>
      </c>
    </row>
    <row r="2" spans="1:31" ht="60.95" customHeight="1" thickBot="1">
      <c r="B2" s="1830" t="s">
        <v>1206</v>
      </c>
      <c r="C2" s="1830"/>
      <c r="D2" s="1830"/>
      <c r="E2" s="1830"/>
      <c r="F2" s="1830"/>
      <c r="G2" s="1830"/>
      <c r="H2" s="1830"/>
      <c r="I2" s="1830"/>
      <c r="J2" s="1830"/>
      <c r="K2" s="1830"/>
      <c r="L2" s="1830"/>
      <c r="M2" s="1830"/>
      <c r="N2" s="1830"/>
      <c r="O2" s="1830"/>
      <c r="P2" s="1830"/>
      <c r="Q2" s="1830"/>
      <c r="R2" s="1830"/>
      <c r="S2" s="1830"/>
      <c r="T2" s="1830"/>
      <c r="U2" s="1830"/>
      <c r="V2" s="1830"/>
      <c r="W2" s="1830"/>
      <c r="X2" s="1830"/>
      <c r="Y2" s="1830"/>
      <c r="Z2" s="1830"/>
      <c r="AA2" s="1830"/>
      <c r="AB2" s="1830"/>
    </row>
    <row r="3" spans="1:31" ht="15" customHeight="1" thickTop="1">
      <c r="B3" s="1831"/>
      <c r="C3" s="1834" t="s">
        <v>44</v>
      </c>
      <c r="D3" s="1834"/>
      <c r="E3" s="1834" t="s">
        <v>123</v>
      </c>
      <c r="F3" s="1834"/>
      <c r="G3" s="1834"/>
      <c r="H3" s="1834"/>
      <c r="I3" s="1834"/>
      <c r="J3" s="1834"/>
      <c r="K3" s="1834"/>
      <c r="L3" s="1834"/>
      <c r="M3" s="1834" t="s">
        <v>124</v>
      </c>
      <c r="N3" s="1834"/>
      <c r="O3" s="1834"/>
      <c r="P3" s="1834"/>
      <c r="Q3" s="1834"/>
      <c r="R3" s="1834"/>
      <c r="S3" s="1834" t="s">
        <v>45</v>
      </c>
      <c r="T3" s="1834"/>
      <c r="U3" s="1834"/>
      <c r="V3" s="1834"/>
      <c r="W3" s="1834"/>
      <c r="X3" s="1834"/>
      <c r="Y3" s="1834"/>
      <c r="Z3" s="1834"/>
      <c r="AA3" s="1834"/>
      <c r="AB3" s="1835"/>
    </row>
    <row r="4" spans="1:31" ht="27.95" customHeight="1">
      <c r="B4" s="1832"/>
      <c r="C4" s="1828" t="s">
        <v>127</v>
      </c>
      <c r="D4" s="1828" t="s">
        <v>128</v>
      </c>
      <c r="E4" s="1828" t="s">
        <v>46</v>
      </c>
      <c r="F4" s="1828"/>
      <c r="G4" s="1828" t="s">
        <v>1078</v>
      </c>
      <c r="H4" s="1828"/>
      <c r="I4" s="1828" t="s">
        <v>1077</v>
      </c>
      <c r="J4" s="1828"/>
      <c r="K4" s="1828" t="s">
        <v>1098</v>
      </c>
      <c r="L4" s="1828"/>
      <c r="M4" s="1828" t="s">
        <v>48</v>
      </c>
      <c r="N4" s="1828"/>
      <c r="O4" s="1828" t="s">
        <v>49</v>
      </c>
      <c r="P4" s="1828"/>
      <c r="Q4" s="1828" t="s">
        <v>1441</v>
      </c>
      <c r="R4" s="1828"/>
      <c r="S4" s="1828" t="s">
        <v>1065</v>
      </c>
      <c r="T4" s="1828"/>
      <c r="U4" s="1828" t="s">
        <v>1066</v>
      </c>
      <c r="V4" s="1828"/>
      <c r="W4" s="1828" t="s">
        <v>1067</v>
      </c>
      <c r="X4" s="1828"/>
      <c r="Y4" s="1828" t="s">
        <v>125</v>
      </c>
      <c r="Z4" s="1828"/>
      <c r="AA4" s="1828" t="s">
        <v>47</v>
      </c>
      <c r="AB4" s="1829"/>
    </row>
    <row r="5" spans="1:31" ht="15" customHeight="1">
      <c r="B5" s="1833"/>
      <c r="C5" s="1828"/>
      <c r="D5" s="1828"/>
      <c r="E5" s="859" t="s">
        <v>127</v>
      </c>
      <c r="F5" s="859" t="s">
        <v>128</v>
      </c>
      <c r="G5" s="859" t="s">
        <v>127</v>
      </c>
      <c r="H5" s="859" t="s">
        <v>128</v>
      </c>
      <c r="I5" s="859" t="s">
        <v>127</v>
      </c>
      <c r="J5" s="859" t="s">
        <v>128</v>
      </c>
      <c r="K5" s="859" t="s">
        <v>127</v>
      </c>
      <c r="L5" s="859" t="s">
        <v>128</v>
      </c>
      <c r="M5" s="859" t="s">
        <v>127</v>
      </c>
      <c r="N5" s="859" t="s">
        <v>128</v>
      </c>
      <c r="O5" s="859" t="s">
        <v>127</v>
      </c>
      <c r="P5" s="859" t="s">
        <v>128</v>
      </c>
      <c r="Q5" s="859" t="s">
        <v>127</v>
      </c>
      <c r="R5" s="859" t="s">
        <v>128</v>
      </c>
      <c r="S5" s="859" t="s">
        <v>127</v>
      </c>
      <c r="T5" s="859" t="s">
        <v>128</v>
      </c>
      <c r="U5" s="859" t="s">
        <v>127</v>
      </c>
      <c r="V5" s="859" t="s">
        <v>128</v>
      </c>
      <c r="W5" s="859" t="s">
        <v>127</v>
      </c>
      <c r="X5" s="859" t="s">
        <v>128</v>
      </c>
      <c r="Y5" s="859" t="s">
        <v>127</v>
      </c>
      <c r="Z5" s="859" t="s">
        <v>128</v>
      </c>
      <c r="AA5" s="859" t="s">
        <v>127</v>
      </c>
      <c r="AB5" s="860" t="s">
        <v>128</v>
      </c>
    </row>
    <row r="6" spans="1:31" ht="15" customHeight="1">
      <c r="B6" s="242" t="s">
        <v>1215</v>
      </c>
      <c r="C6" s="243">
        <v>58</v>
      </c>
      <c r="D6" s="244">
        <v>0.51327433628318586</v>
      </c>
      <c r="E6" s="243">
        <v>11</v>
      </c>
      <c r="F6" s="244">
        <v>0.55000000000000004</v>
      </c>
      <c r="G6" s="243">
        <v>8</v>
      </c>
      <c r="H6" s="244">
        <v>0.42105263157894735</v>
      </c>
      <c r="I6" s="243">
        <v>32</v>
      </c>
      <c r="J6" s="244">
        <v>0.53333333333333333</v>
      </c>
      <c r="K6" s="243">
        <v>7</v>
      </c>
      <c r="L6" s="244">
        <v>0.5</v>
      </c>
      <c r="M6" s="243">
        <v>12</v>
      </c>
      <c r="N6" s="244">
        <v>0.6</v>
      </c>
      <c r="O6" s="243">
        <v>21</v>
      </c>
      <c r="P6" s="244">
        <v>0.5</v>
      </c>
      <c r="Q6" s="243">
        <v>25</v>
      </c>
      <c r="R6" s="244">
        <v>0.49019607843137253</v>
      </c>
      <c r="S6" s="243">
        <v>27</v>
      </c>
      <c r="T6" s="244">
        <v>0.50943396226415094</v>
      </c>
      <c r="U6" s="243">
        <v>14</v>
      </c>
      <c r="V6" s="244">
        <v>0.53846153846153844</v>
      </c>
      <c r="W6" s="243">
        <v>7</v>
      </c>
      <c r="X6" s="244">
        <v>0.46666666666666667</v>
      </c>
      <c r="Y6" s="243">
        <v>7</v>
      </c>
      <c r="Z6" s="244">
        <v>0.53846153846153844</v>
      </c>
      <c r="AA6" s="243">
        <v>3</v>
      </c>
      <c r="AB6" s="244">
        <v>0.5</v>
      </c>
      <c r="AC6" s="782"/>
      <c r="AD6" s="782"/>
      <c r="AE6" s="782"/>
    </row>
    <row r="7" spans="1:31" ht="15" customHeight="1">
      <c r="B7" s="242" t="s">
        <v>1020</v>
      </c>
      <c r="C7" s="243">
        <v>19</v>
      </c>
      <c r="D7" s="244">
        <v>0.16814159292035399</v>
      </c>
      <c r="E7" s="243">
        <v>4</v>
      </c>
      <c r="F7" s="244">
        <v>0.2</v>
      </c>
      <c r="G7" s="243">
        <v>1</v>
      </c>
      <c r="H7" s="244">
        <v>5.2631578947368418E-2</v>
      </c>
      <c r="I7" s="243">
        <v>11</v>
      </c>
      <c r="J7" s="244">
        <v>0.18333333333333332</v>
      </c>
      <c r="K7" s="243">
        <v>3</v>
      </c>
      <c r="L7" s="244">
        <v>0.21428571428571427</v>
      </c>
      <c r="M7" s="243">
        <v>4</v>
      </c>
      <c r="N7" s="244">
        <v>0.2</v>
      </c>
      <c r="O7" s="243">
        <v>10</v>
      </c>
      <c r="P7" s="244">
        <v>0.23809523809523805</v>
      </c>
      <c r="Q7" s="243">
        <v>5</v>
      </c>
      <c r="R7" s="244">
        <v>9.8039215686274522E-2</v>
      </c>
      <c r="S7" s="243">
        <v>9</v>
      </c>
      <c r="T7" s="244">
        <v>0.169811320754717</v>
      </c>
      <c r="U7" s="243">
        <v>6</v>
      </c>
      <c r="V7" s="244">
        <v>0.23076923076923075</v>
      </c>
      <c r="W7" s="243">
        <v>2</v>
      </c>
      <c r="X7" s="244">
        <v>0.13333333333333333</v>
      </c>
      <c r="Y7" s="243">
        <v>2</v>
      </c>
      <c r="Z7" s="244">
        <v>0.15384615384615385</v>
      </c>
      <c r="AA7" s="243">
        <v>0</v>
      </c>
      <c r="AB7" s="245">
        <v>0</v>
      </c>
    </row>
    <row r="8" spans="1:31" ht="15" customHeight="1">
      <c r="B8" s="242" t="s">
        <v>1216</v>
      </c>
      <c r="C8" s="243">
        <v>35</v>
      </c>
      <c r="D8" s="244">
        <v>0.30973451327433627</v>
      </c>
      <c r="E8" s="243">
        <v>7</v>
      </c>
      <c r="F8" s="244">
        <v>0.35</v>
      </c>
      <c r="G8" s="243">
        <v>4</v>
      </c>
      <c r="H8" s="244">
        <v>0.21052631578947367</v>
      </c>
      <c r="I8" s="243">
        <v>20</v>
      </c>
      <c r="J8" s="244">
        <v>0.33333333333333331</v>
      </c>
      <c r="K8" s="243">
        <v>4</v>
      </c>
      <c r="L8" s="244">
        <v>0.2857142857142857</v>
      </c>
      <c r="M8" s="243">
        <v>8</v>
      </c>
      <c r="N8" s="244">
        <v>0.4</v>
      </c>
      <c r="O8" s="243">
        <v>9</v>
      </c>
      <c r="P8" s="244">
        <v>0.21428571428571427</v>
      </c>
      <c r="Q8" s="243">
        <v>18</v>
      </c>
      <c r="R8" s="244">
        <v>0.35294117647058826</v>
      </c>
      <c r="S8" s="243">
        <v>16</v>
      </c>
      <c r="T8" s="244">
        <v>0.30188679245283018</v>
      </c>
      <c r="U8" s="243">
        <v>8</v>
      </c>
      <c r="V8" s="244">
        <v>0.30769230769230771</v>
      </c>
      <c r="W8" s="243">
        <v>4</v>
      </c>
      <c r="X8" s="244">
        <v>0.26666666666666666</v>
      </c>
      <c r="Y8" s="243">
        <v>4</v>
      </c>
      <c r="Z8" s="244">
        <v>0.30769230769230771</v>
      </c>
      <c r="AA8" s="243">
        <v>3</v>
      </c>
      <c r="AB8" s="244">
        <v>0.5</v>
      </c>
    </row>
    <row r="9" spans="1:31" ht="15" customHeight="1">
      <c r="B9" s="242" t="s">
        <v>1217</v>
      </c>
      <c r="C9" s="243">
        <v>4</v>
      </c>
      <c r="D9" s="244">
        <v>3.5398230088495575E-2</v>
      </c>
      <c r="E9" s="243">
        <v>0</v>
      </c>
      <c r="F9" s="244">
        <v>0</v>
      </c>
      <c r="G9" s="243">
        <v>3</v>
      </c>
      <c r="H9" s="244">
        <v>0.15789473684210525</v>
      </c>
      <c r="I9" s="243">
        <v>1</v>
      </c>
      <c r="J9" s="244">
        <v>1.6666666666666666E-2</v>
      </c>
      <c r="K9" s="243">
        <v>0</v>
      </c>
      <c r="L9" s="244">
        <v>0</v>
      </c>
      <c r="M9" s="243">
        <v>0</v>
      </c>
      <c r="N9" s="244">
        <v>0</v>
      </c>
      <c r="O9" s="243">
        <v>2</v>
      </c>
      <c r="P9" s="244">
        <v>4.7619047619047616E-2</v>
      </c>
      <c r="Q9" s="243">
        <v>2</v>
      </c>
      <c r="R9" s="244">
        <v>3.9215686274509803E-2</v>
      </c>
      <c r="S9" s="243">
        <v>2</v>
      </c>
      <c r="T9" s="244">
        <v>3.7735849056603772E-2</v>
      </c>
      <c r="U9" s="243">
        <v>0</v>
      </c>
      <c r="V9" s="244">
        <v>0</v>
      </c>
      <c r="W9" s="243">
        <v>1</v>
      </c>
      <c r="X9" s="244">
        <v>6.6666666666666666E-2</v>
      </c>
      <c r="Y9" s="243">
        <v>1</v>
      </c>
      <c r="Z9" s="244">
        <v>7.6923076923076927E-2</v>
      </c>
      <c r="AA9" s="243">
        <v>0</v>
      </c>
      <c r="AB9" s="244">
        <v>0</v>
      </c>
      <c r="AC9"/>
      <c r="AD9"/>
      <c r="AE9"/>
    </row>
    <row r="10" spans="1:31" ht="17.25" customHeight="1">
      <c r="B10" s="242" t="s">
        <v>1316</v>
      </c>
      <c r="C10" s="243">
        <v>55</v>
      </c>
      <c r="D10" s="244">
        <v>0.48672566371681414</v>
      </c>
      <c r="E10" s="243">
        <v>9</v>
      </c>
      <c r="F10" s="244">
        <v>0.45</v>
      </c>
      <c r="G10" s="243">
        <v>11</v>
      </c>
      <c r="H10" s="244">
        <v>0.57894736842105265</v>
      </c>
      <c r="I10" s="243">
        <v>28</v>
      </c>
      <c r="J10" s="244">
        <v>0.46666666666666662</v>
      </c>
      <c r="K10" s="243">
        <v>7</v>
      </c>
      <c r="L10" s="244">
        <v>0.5</v>
      </c>
      <c r="M10" s="243">
        <v>8</v>
      </c>
      <c r="N10" s="244">
        <v>0.4</v>
      </c>
      <c r="O10" s="243">
        <v>21</v>
      </c>
      <c r="P10" s="244">
        <v>0.5</v>
      </c>
      <c r="Q10" s="243">
        <v>26</v>
      </c>
      <c r="R10" s="244">
        <v>0.50980392156862742</v>
      </c>
      <c r="S10" s="243">
        <v>26</v>
      </c>
      <c r="T10" s="244">
        <v>0.49056603773584906</v>
      </c>
      <c r="U10" s="243">
        <v>12</v>
      </c>
      <c r="V10" s="244">
        <v>0.46153846153846151</v>
      </c>
      <c r="W10" s="243">
        <v>8</v>
      </c>
      <c r="X10" s="244">
        <v>0.53333333333333333</v>
      </c>
      <c r="Y10" s="243">
        <v>6</v>
      </c>
      <c r="Z10" s="244">
        <v>0.46153846153846151</v>
      </c>
      <c r="AA10" s="243">
        <v>3</v>
      </c>
      <c r="AB10" s="245">
        <v>0.5</v>
      </c>
    </row>
    <row r="11" spans="1:31" s="1157" customFormat="1" ht="15" customHeight="1">
      <c r="B11" s="816" t="s">
        <v>1269</v>
      </c>
      <c r="C11" s="817">
        <v>113</v>
      </c>
      <c r="D11" s="818">
        <v>1</v>
      </c>
      <c r="E11" s="817">
        <v>20</v>
      </c>
      <c r="F11" s="818">
        <v>1</v>
      </c>
      <c r="G11" s="817">
        <v>19</v>
      </c>
      <c r="H11" s="818">
        <v>1</v>
      </c>
      <c r="I11" s="817">
        <v>60</v>
      </c>
      <c r="J11" s="818">
        <v>1</v>
      </c>
      <c r="K11" s="817">
        <v>14</v>
      </c>
      <c r="L11" s="818">
        <v>1</v>
      </c>
      <c r="M11" s="817">
        <v>20</v>
      </c>
      <c r="N11" s="818">
        <v>1</v>
      </c>
      <c r="O11" s="817">
        <v>42</v>
      </c>
      <c r="P11" s="818">
        <v>1</v>
      </c>
      <c r="Q11" s="817">
        <v>51</v>
      </c>
      <c r="R11" s="818">
        <v>1</v>
      </c>
      <c r="S11" s="817">
        <v>53</v>
      </c>
      <c r="T11" s="818">
        <v>1</v>
      </c>
      <c r="U11" s="817">
        <v>26</v>
      </c>
      <c r="V11" s="818">
        <v>1</v>
      </c>
      <c r="W11" s="817">
        <v>15</v>
      </c>
      <c r="X11" s="818">
        <v>1</v>
      </c>
      <c r="Y11" s="817">
        <v>13</v>
      </c>
      <c r="Z11" s="818">
        <v>1</v>
      </c>
      <c r="AA11" s="819">
        <v>6</v>
      </c>
      <c r="AB11" s="820">
        <v>1</v>
      </c>
    </row>
    <row r="12" spans="1:31" ht="15" customHeight="1" thickBot="1">
      <c r="B12" s="246" t="s">
        <v>215</v>
      </c>
      <c r="C12" s="296">
        <v>2.4482758620689653</v>
      </c>
      <c r="D12" s="296"/>
      <c r="E12" s="296">
        <v>2.2727272727272729</v>
      </c>
      <c r="F12" s="296"/>
      <c r="G12" s="296">
        <v>3.875</v>
      </c>
      <c r="H12" s="296"/>
      <c r="I12" s="296">
        <v>2.15625</v>
      </c>
      <c r="J12" s="296"/>
      <c r="K12" s="296">
        <v>2.4285714285714284</v>
      </c>
      <c r="L12" s="296"/>
      <c r="M12" s="296">
        <v>2</v>
      </c>
      <c r="N12" s="296"/>
      <c r="O12" s="296">
        <v>2.3333333333333335</v>
      </c>
      <c r="P12" s="296"/>
      <c r="Q12" s="296">
        <v>2.76</v>
      </c>
      <c r="R12" s="296"/>
      <c r="S12" s="296">
        <v>2.5185185185185186</v>
      </c>
      <c r="T12" s="296"/>
      <c r="U12" s="296">
        <v>2</v>
      </c>
      <c r="V12" s="296"/>
      <c r="W12" s="296">
        <v>3</v>
      </c>
      <c r="X12" s="296"/>
      <c r="Y12" s="296">
        <v>2.7142857142857144</v>
      </c>
      <c r="Z12" s="297"/>
      <c r="AA12" s="298">
        <v>2</v>
      </c>
      <c r="AB12" s="1158"/>
    </row>
    <row r="13" spans="1:31" ht="12.95" customHeight="1" thickTop="1">
      <c r="B13" s="1827" t="s">
        <v>1457</v>
      </c>
      <c r="C13" s="1827"/>
      <c r="D13" s="1827"/>
      <c r="E13" s="1827"/>
      <c r="F13" s="1827"/>
      <c r="G13" s="1827"/>
      <c r="H13" s="1827"/>
      <c r="I13" s="1827"/>
      <c r="J13" s="1827"/>
      <c r="K13" s="1827"/>
      <c r="L13" s="1827"/>
      <c r="M13" s="1827"/>
      <c r="N13" s="1827"/>
      <c r="O13" s="1827"/>
      <c r="P13" s="1827"/>
      <c r="Q13" s="1827"/>
      <c r="R13" s="1827"/>
      <c r="S13" s="1827"/>
      <c r="T13" s="1827"/>
      <c r="U13" s="1827"/>
      <c r="V13" s="1827"/>
      <c r="W13" s="1827"/>
      <c r="X13" s="1827"/>
      <c r="Y13" s="1827"/>
      <c r="Z13" s="1827"/>
      <c r="AA13" s="1827"/>
    </row>
    <row r="15" spans="1:31" ht="48" customHeight="1" thickBot="1">
      <c r="B15" s="1830" t="s">
        <v>499</v>
      </c>
      <c r="C15" s="1830"/>
      <c r="D15" s="1830"/>
      <c r="E15" s="1830"/>
      <c r="F15" s="1830"/>
      <c r="G15" s="1830"/>
      <c r="H15" s="1830"/>
      <c r="I15" s="1830"/>
      <c r="J15" s="1830"/>
      <c r="K15" s="1830"/>
      <c r="L15" s="1830"/>
      <c r="M15" s="1830"/>
      <c r="N15" s="1830"/>
      <c r="O15" s="1830"/>
      <c r="P15" s="1830"/>
      <c r="Q15" s="1830"/>
      <c r="R15" s="1830"/>
      <c r="S15" s="1830"/>
      <c r="T15" s="1830"/>
      <c r="U15" s="1830"/>
      <c r="V15" s="1830"/>
      <c r="W15" s="1830"/>
      <c r="X15" s="1830"/>
      <c r="Y15" s="1830"/>
      <c r="Z15" s="1830"/>
      <c r="AA15" s="1830"/>
      <c r="AB15" s="1830"/>
    </row>
    <row r="16" spans="1:31" ht="15" customHeight="1" thickTop="1">
      <c r="B16" s="1831"/>
      <c r="C16" s="1834" t="s">
        <v>44</v>
      </c>
      <c r="D16" s="1834"/>
      <c r="E16" s="1834" t="s">
        <v>123</v>
      </c>
      <c r="F16" s="1834"/>
      <c r="G16" s="1834"/>
      <c r="H16" s="1834"/>
      <c r="I16" s="1834"/>
      <c r="J16" s="1834"/>
      <c r="K16" s="1834"/>
      <c r="L16" s="1834"/>
      <c r="M16" s="1834" t="s">
        <v>124</v>
      </c>
      <c r="N16" s="1834"/>
      <c r="O16" s="1834"/>
      <c r="P16" s="1834"/>
      <c r="Q16" s="1834"/>
      <c r="R16" s="1834"/>
      <c r="S16" s="1834" t="s">
        <v>45</v>
      </c>
      <c r="T16" s="1834"/>
      <c r="U16" s="1834"/>
      <c r="V16" s="1834"/>
      <c r="W16" s="1834"/>
      <c r="X16" s="1834"/>
      <c r="Y16" s="1834"/>
      <c r="Z16" s="1834"/>
      <c r="AA16" s="1834"/>
      <c r="AB16" s="1835"/>
    </row>
    <row r="17" spans="2:28" ht="27.95" customHeight="1">
      <c r="B17" s="1832"/>
      <c r="C17" s="1828" t="s">
        <v>127</v>
      </c>
      <c r="D17" s="1828" t="s">
        <v>128</v>
      </c>
      <c r="E17" s="1828" t="s">
        <v>46</v>
      </c>
      <c r="F17" s="1828"/>
      <c r="G17" s="1828" t="s">
        <v>1078</v>
      </c>
      <c r="H17" s="1828"/>
      <c r="I17" s="1828" t="s">
        <v>1077</v>
      </c>
      <c r="J17" s="1828"/>
      <c r="K17" s="1828" t="s">
        <v>1098</v>
      </c>
      <c r="L17" s="1828"/>
      <c r="M17" s="1828" t="s">
        <v>48</v>
      </c>
      <c r="N17" s="1828"/>
      <c r="O17" s="1828" t="s">
        <v>49</v>
      </c>
      <c r="P17" s="1828"/>
      <c r="Q17" s="1828" t="s">
        <v>1441</v>
      </c>
      <c r="R17" s="1828"/>
      <c r="S17" s="1828" t="s">
        <v>1065</v>
      </c>
      <c r="T17" s="1828"/>
      <c r="U17" s="1828" t="s">
        <v>1066</v>
      </c>
      <c r="V17" s="1828"/>
      <c r="W17" s="1828" t="s">
        <v>1067</v>
      </c>
      <c r="X17" s="1828"/>
      <c r="Y17" s="1828" t="s">
        <v>125</v>
      </c>
      <c r="Z17" s="1828"/>
      <c r="AA17" s="1828" t="s">
        <v>47</v>
      </c>
      <c r="AB17" s="1829"/>
    </row>
    <row r="18" spans="2:28" ht="15" customHeight="1">
      <c r="B18" s="1833"/>
      <c r="C18" s="1828"/>
      <c r="D18" s="1828"/>
      <c r="E18" s="859" t="s">
        <v>127</v>
      </c>
      <c r="F18" s="859" t="s">
        <v>128</v>
      </c>
      <c r="G18" s="859" t="s">
        <v>127</v>
      </c>
      <c r="H18" s="859" t="s">
        <v>128</v>
      </c>
      <c r="I18" s="859" t="s">
        <v>127</v>
      </c>
      <c r="J18" s="859" t="s">
        <v>128</v>
      </c>
      <c r="K18" s="859" t="s">
        <v>127</v>
      </c>
      <c r="L18" s="859" t="s">
        <v>128</v>
      </c>
      <c r="M18" s="859" t="s">
        <v>127</v>
      </c>
      <c r="N18" s="859" t="s">
        <v>128</v>
      </c>
      <c r="O18" s="859" t="s">
        <v>127</v>
      </c>
      <c r="P18" s="859" t="s">
        <v>128</v>
      </c>
      <c r="Q18" s="859" t="s">
        <v>127</v>
      </c>
      <c r="R18" s="859" t="s">
        <v>128</v>
      </c>
      <c r="S18" s="859" t="s">
        <v>127</v>
      </c>
      <c r="T18" s="859" t="s">
        <v>128</v>
      </c>
      <c r="U18" s="859" t="s">
        <v>127</v>
      </c>
      <c r="V18" s="859" t="s">
        <v>128</v>
      </c>
      <c r="W18" s="859" t="s">
        <v>127</v>
      </c>
      <c r="X18" s="859" t="s">
        <v>128</v>
      </c>
      <c r="Y18" s="859" t="s">
        <v>127</v>
      </c>
      <c r="Z18" s="859" t="s">
        <v>128</v>
      </c>
      <c r="AA18" s="859" t="s">
        <v>127</v>
      </c>
      <c r="AB18" s="860" t="s">
        <v>128</v>
      </c>
    </row>
    <row r="19" spans="2:28" ht="24.75" customHeight="1">
      <c r="B19" s="238" t="s">
        <v>1177</v>
      </c>
      <c r="C19" s="239">
        <v>55</v>
      </c>
      <c r="D19" s="240">
        <v>0.48672566371681414</v>
      </c>
      <c r="E19" s="239">
        <v>9</v>
      </c>
      <c r="F19" s="240">
        <v>0.45</v>
      </c>
      <c r="G19" s="239">
        <v>11</v>
      </c>
      <c r="H19" s="240">
        <v>0.57894736842105265</v>
      </c>
      <c r="I19" s="239">
        <v>28</v>
      </c>
      <c r="J19" s="240">
        <v>0.46666666666666662</v>
      </c>
      <c r="K19" s="239">
        <v>7</v>
      </c>
      <c r="L19" s="240">
        <v>0.5</v>
      </c>
      <c r="M19" s="239">
        <v>8</v>
      </c>
      <c r="N19" s="240">
        <v>0.4</v>
      </c>
      <c r="O19" s="239">
        <v>21</v>
      </c>
      <c r="P19" s="240">
        <v>0.5</v>
      </c>
      <c r="Q19" s="239">
        <v>26</v>
      </c>
      <c r="R19" s="240">
        <v>0.50980392156862742</v>
      </c>
      <c r="S19" s="239">
        <v>26</v>
      </c>
      <c r="T19" s="240">
        <v>0.49056603773584906</v>
      </c>
      <c r="U19" s="239">
        <v>12</v>
      </c>
      <c r="V19" s="240">
        <v>0.46153846153846151</v>
      </c>
      <c r="W19" s="239">
        <v>8</v>
      </c>
      <c r="X19" s="240">
        <v>0.53333333333333333</v>
      </c>
      <c r="Y19" s="239">
        <v>6</v>
      </c>
      <c r="Z19" s="240">
        <v>0.46153846153846151</v>
      </c>
      <c r="AA19" s="239">
        <v>3</v>
      </c>
      <c r="AB19" s="241">
        <v>0.5</v>
      </c>
    </row>
    <row r="20" spans="2:28" ht="28.5" customHeight="1">
      <c r="B20" s="242" t="s">
        <v>500</v>
      </c>
      <c r="C20" s="243">
        <v>25</v>
      </c>
      <c r="D20" s="244">
        <v>0.22123893805309736</v>
      </c>
      <c r="E20" s="243">
        <v>5</v>
      </c>
      <c r="F20" s="244">
        <v>0.25</v>
      </c>
      <c r="G20" s="243">
        <v>5</v>
      </c>
      <c r="H20" s="244">
        <v>0.26315789473684209</v>
      </c>
      <c r="I20" s="243">
        <v>14</v>
      </c>
      <c r="J20" s="244">
        <v>0.23333333333333331</v>
      </c>
      <c r="K20" s="243">
        <v>1</v>
      </c>
      <c r="L20" s="244">
        <v>7.1428571428571425E-2</v>
      </c>
      <c r="M20" s="243">
        <v>5</v>
      </c>
      <c r="N20" s="244">
        <v>0.25</v>
      </c>
      <c r="O20" s="243">
        <v>7</v>
      </c>
      <c r="P20" s="244">
        <v>0.16666666666666663</v>
      </c>
      <c r="Q20" s="243">
        <v>13</v>
      </c>
      <c r="R20" s="244">
        <v>0.25490196078431371</v>
      </c>
      <c r="S20" s="243">
        <v>11</v>
      </c>
      <c r="T20" s="244">
        <v>0.20754716981132076</v>
      </c>
      <c r="U20" s="243">
        <v>6</v>
      </c>
      <c r="V20" s="244">
        <v>0.23076923076923075</v>
      </c>
      <c r="W20" s="243">
        <v>3</v>
      </c>
      <c r="X20" s="244">
        <v>0.2</v>
      </c>
      <c r="Y20" s="243">
        <v>3</v>
      </c>
      <c r="Z20" s="244">
        <v>0.23076923076923075</v>
      </c>
      <c r="AA20" s="243">
        <v>2</v>
      </c>
      <c r="AB20" s="245">
        <v>0.33333333333333326</v>
      </c>
    </row>
    <row r="21" spans="2:28" ht="38.25" customHeight="1">
      <c r="B21" s="242" t="s">
        <v>501</v>
      </c>
      <c r="C21" s="243">
        <v>9</v>
      </c>
      <c r="D21" s="244">
        <v>7.9646017699115043E-2</v>
      </c>
      <c r="E21" s="243">
        <v>0</v>
      </c>
      <c r="F21" s="244">
        <v>0</v>
      </c>
      <c r="G21" s="243">
        <v>2</v>
      </c>
      <c r="H21" s="244">
        <v>0.10526315789473684</v>
      </c>
      <c r="I21" s="243">
        <v>6</v>
      </c>
      <c r="J21" s="244">
        <v>0.1</v>
      </c>
      <c r="K21" s="243">
        <v>1</v>
      </c>
      <c r="L21" s="244">
        <v>7.1428571428571425E-2</v>
      </c>
      <c r="M21" s="243">
        <v>1</v>
      </c>
      <c r="N21" s="244">
        <v>0.05</v>
      </c>
      <c r="O21" s="243">
        <v>4</v>
      </c>
      <c r="P21" s="244">
        <v>9.5238095238095233E-2</v>
      </c>
      <c r="Q21" s="243">
        <v>4</v>
      </c>
      <c r="R21" s="244">
        <v>7.8431372549019607E-2</v>
      </c>
      <c r="S21" s="243">
        <v>4</v>
      </c>
      <c r="T21" s="244">
        <v>7.5471698113207544E-2</v>
      </c>
      <c r="U21" s="243">
        <v>3</v>
      </c>
      <c r="V21" s="244">
        <v>0.11538461538461538</v>
      </c>
      <c r="W21" s="243">
        <v>1</v>
      </c>
      <c r="X21" s="244">
        <v>6.6666666666666666E-2</v>
      </c>
      <c r="Y21" s="243">
        <v>1</v>
      </c>
      <c r="Z21" s="244">
        <v>7.6923076923076927E-2</v>
      </c>
      <c r="AA21" s="243">
        <v>0</v>
      </c>
      <c r="AB21" s="245">
        <v>0</v>
      </c>
    </row>
    <row r="22" spans="2:28" ht="57" customHeight="1">
      <c r="B22" s="242" t="s">
        <v>502</v>
      </c>
      <c r="C22" s="243">
        <v>15</v>
      </c>
      <c r="D22" s="244">
        <v>0.13274336283185842</v>
      </c>
      <c r="E22" s="243">
        <v>3</v>
      </c>
      <c r="F22" s="244">
        <v>0.15</v>
      </c>
      <c r="G22" s="243">
        <v>4</v>
      </c>
      <c r="H22" s="244">
        <v>0.21052631578947367</v>
      </c>
      <c r="I22" s="243">
        <v>6</v>
      </c>
      <c r="J22" s="244">
        <v>0.1</v>
      </c>
      <c r="K22" s="243">
        <v>2</v>
      </c>
      <c r="L22" s="244">
        <v>0.14285714285714285</v>
      </c>
      <c r="M22" s="243">
        <v>5</v>
      </c>
      <c r="N22" s="244">
        <v>0.25</v>
      </c>
      <c r="O22" s="243">
        <v>2</v>
      </c>
      <c r="P22" s="244">
        <v>4.7619047619047616E-2</v>
      </c>
      <c r="Q22" s="243">
        <v>8</v>
      </c>
      <c r="R22" s="244">
        <v>0.15686274509803921</v>
      </c>
      <c r="S22" s="243">
        <v>11</v>
      </c>
      <c r="T22" s="244">
        <v>0.20754716981132076</v>
      </c>
      <c r="U22" s="243">
        <v>2</v>
      </c>
      <c r="V22" s="244">
        <v>7.6923076923076927E-2</v>
      </c>
      <c r="W22" s="243">
        <v>2</v>
      </c>
      <c r="X22" s="244">
        <v>0.13333333333333333</v>
      </c>
      <c r="Y22" s="243">
        <v>0</v>
      </c>
      <c r="Z22" s="244">
        <v>0</v>
      </c>
      <c r="AA22" s="243">
        <v>0</v>
      </c>
      <c r="AB22" s="245">
        <v>0</v>
      </c>
    </row>
    <row r="23" spans="2:28" ht="42" customHeight="1">
      <c r="B23" s="242" t="s">
        <v>503</v>
      </c>
      <c r="C23" s="243">
        <v>5</v>
      </c>
      <c r="D23" s="244">
        <v>4.4247787610619468E-2</v>
      </c>
      <c r="E23" s="243">
        <v>1</v>
      </c>
      <c r="F23" s="244">
        <v>0.05</v>
      </c>
      <c r="G23" s="243">
        <v>2</v>
      </c>
      <c r="H23" s="244">
        <v>0.10526315789473684</v>
      </c>
      <c r="I23" s="243">
        <v>2</v>
      </c>
      <c r="J23" s="244">
        <v>3.3333333333333333E-2</v>
      </c>
      <c r="K23" s="243">
        <v>0</v>
      </c>
      <c r="L23" s="244">
        <v>0</v>
      </c>
      <c r="M23" s="243">
        <v>0</v>
      </c>
      <c r="N23" s="244">
        <v>0</v>
      </c>
      <c r="O23" s="243">
        <v>1</v>
      </c>
      <c r="P23" s="244">
        <v>2.3809523809523808E-2</v>
      </c>
      <c r="Q23" s="243">
        <v>4</v>
      </c>
      <c r="R23" s="244">
        <v>7.8431372549019607E-2</v>
      </c>
      <c r="S23" s="243">
        <v>1</v>
      </c>
      <c r="T23" s="244">
        <v>1.8867924528301886E-2</v>
      </c>
      <c r="U23" s="243">
        <v>2</v>
      </c>
      <c r="V23" s="244">
        <v>7.6923076923076927E-2</v>
      </c>
      <c r="W23" s="243">
        <v>1</v>
      </c>
      <c r="X23" s="244">
        <v>6.6666666666666666E-2</v>
      </c>
      <c r="Y23" s="243">
        <v>1</v>
      </c>
      <c r="Z23" s="244">
        <v>7.6923076923076927E-2</v>
      </c>
      <c r="AA23" s="243">
        <v>0</v>
      </c>
      <c r="AB23" s="245">
        <v>0</v>
      </c>
    </row>
    <row r="24" spans="2:28" ht="28.5" customHeight="1">
      <c r="B24" s="242" t="s">
        <v>504</v>
      </c>
      <c r="C24" s="243">
        <v>21</v>
      </c>
      <c r="D24" s="244">
        <v>0.18584070796460178</v>
      </c>
      <c r="E24" s="243">
        <v>4</v>
      </c>
      <c r="F24" s="244">
        <v>0.2</v>
      </c>
      <c r="G24" s="243">
        <v>4</v>
      </c>
      <c r="H24" s="244">
        <v>0.21052631578947367</v>
      </c>
      <c r="I24" s="243">
        <v>10</v>
      </c>
      <c r="J24" s="244">
        <v>0.16666666666666663</v>
      </c>
      <c r="K24" s="243">
        <v>3</v>
      </c>
      <c r="L24" s="244">
        <v>0.21428571428571427</v>
      </c>
      <c r="M24" s="243">
        <v>2</v>
      </c>
      <c r="N24" s="244">
        <v>0.1</v>
      </c>
      <c r="O24" s="243">
        <v>12</v>
      </c>
      <c r="P24" s="244">
        <v>0.2857142857142857</v>
      </c>
      <c r="Q24" s="243">
        <v>7</v>
      </c>
      <c r="R24" s="244">
        <v>0.13725490196078433</v>
      </c>
      <c r="S24" s="243">
        <v>9</v>
      </c>
      <c r="T24" s="244">
        <v>0.169811320754717</v>
      </c>
      <c r="U24" s="243">
        <v>4</v>
      </c>
      <c r="V24" s="244">
        <v>0.15384615384615385</v>
      </c>
      <c r="W24" s="243">
        <v>4</v>
      </c>
      <c r="X24" s="244">
        <v>0.26666666666666666</v>
      </c>
      <c r="Y24" s="243">
        <v>4</v>
      </c>
      <c r="Z24" s="244">
        <v>0.30769230769230771</v>
      </c>
      <c r="AA24" s="243">
        <v>0</v>
      </c>
      <c r="AB24" s="245">
        <v>0</v>
      </c>
    </row>
    <row r="25" spans="2:28" ht="54.75" customHeight="1">
      <c r="B25" s="242" t="s">
        <v>505</v>
      </c>
      <c r="C25" s="243">
        <v>9</v>
      </c>
      <c r="D25" s="244">
        <v>7.9646017699115043E-2</v>
      </c>
      <c r="E25" s="243">
        <v>0</v>
      </c>
      <c r="F25" s="244">
        <v>0</v>
      </c>
      <c r="G25" s="243">
        <v>2</v>
      </c>
      <c r="H25" s="244">
        <v>0.10526315789473684</v>
      </c>
      <c r="I25" s="243">
        <v>5</v>
      </c>
      <c r="J25" s="244">
        <v>8.3333333333333315E-2</v>
      </c>
      <c r="K25" s="243">
        <v>2</v>
      </c>
      <c r="L25" s="244">
        <v>0.14285714285714285</v>
      </c>
      <c r="M25" s="243">
        <v>3</v>
      </c>
      <c r="N25" s="244">
        <v>0.15</v>
      </c>
      <c r="O25" s="243">
        <v>3</v>
      </c>
      <c r="P25" s="244">
        <v>7.1428571428571425E-2</v>
      </c>
      <c r="Q25" s="243">
        <v>3</v>
      </c>
      <c r="R25" s="244">
        <v>5.8823529411764698E-2</v>
      </c>
      <c r="S25" s="243">
        <v>4</v>
      </c>
      <c r="T25" s="244">
        <v>7.5471698113207544E-2</v>
      </c>
      <c r="U25" s="243">
        <v>3</v>
      </c>
      <c r="V25" s="244">
        <v>0.11538461538461538</v>
      </c>
      <c r="W25" s="243">
        <v>2</v>
      </c>
      <c r="X25" s="244">
        <v>0.13333333333333333</v>
      </c>
      <c r="Y25" s="243">
        <v>0</v>
      </c>
      <c r="Z25" s="244">
        <v>0</v>
      </c>
      <c r="AA25" s="243">
        <v>0</v>
      </c>
      <c r="AB25" s="245">
        <v>0</v>
      </c>
    </row>
    <row r="26" spans="2:28" ht="54" customHeight="1">
      <c r="B26" s="242" t="s">
        <v>506</v>
      </c>
      <c r="C26" s="243">
        <v>24</v>
      </c>
      <c r="D26" s="244">
        <v>0.21238938053097345</v>
      </c>
      <c r="E26" s="243">
        <v>6</v>
      </c>
      <c r="F26" s="244">
        <v>0.3</v>
      </c>
      <c r="G26" s="243">
        <v>7</v>
      </c>
      <c r="H26" s="244">
        <v>0.36842105263157893</v>
      </c>
      <c r="I26" s="243">
        <v>8</v>
      </c>
      <c r="J26" s="244">
        <v>0.13333333333333333</v>
      </c>
      <c r="K26" s="243">
        <v>3</v>
      </c>
      <c r="L26" s="244">
        <v>0.21428571428571427</v>
      </c>
      <c r="M26" s="243">
        <v>4</v>
      </c>
      <c r="N26" s="244">
        <v>0.2</v>
      </c>
      <c r="O26" s="243">
        <v>8</v>
      </c>
      <c r="P26" s="244">
        <v>0.19047619047619047</v>
      </c>
      <c r="Q26" s="243">
        <v>12</v>
      </c>
      <c r="R26" s="244">
        <v>0.23529411764705879</v>
      </c>
      <c r="S26" s="243">
        <v>11</v>
      </c>
      <c r="T26" s="244">
        <v>0.20754716981132076</v>
      </c>
      <c r="U26" s="243">
        <v>4</v>
      </c>
      <c r="V26" s="244">
        <v>0.15384615384615385</v>
      </c>
      <c r="W26" s="243">
        <v>3</v>
      </c>
      <c r="X26" s="244">
        <v>0.2</v>
      </c>
      <c r="Y26" s="243">
        <v>5</v>
      </c>
      <c r="Z26" s="244">
        <v>0.38461538461538469</v>
      </c>
      <c r="AA26" s="243">
        <v>1</v>
      </c>
      <c r="AB26" s="245">
        <v>0.16666666666666663</v>
      </c>
    </row>
    <row r="27" spans="2:28" ht="37.5" customHeight="1">
      <c r="B27" s="242" t="s">
        <v>507</v>
      </c>
      <c r="C27" s="243">
        <v>33</v>
      </c>
      <c r="D27" s="244">
        <v>0.29203539823008851</v>
      </c>
      <c r="E27" s="243">
        <v>6</v>
      </c>
      <c r="F27" s="244">
        <v>0.3</v>
      </c>
      <c r="G27" s="243">
        <v>5</v>
      </c>
      <c r="H27" s="244">
        <v>0.26315789473684209</v>
      </c>
      <c r="I27" s="243">
        <v>17</v>
      </c>
      <c r="J27" s="244">
        <v>0.28333333333333333</v>
      </c>
      <c r="K27" s="243">
        <v>5</v>
      </c>
      <c r="L27" s="244">
        <v>0.35714285714285715</v>
      </c>
      <c r="M27" s="243">
        <v>4</v>
      </c>
      <c r="N27" s="244">
        <v>0.2</v>
      </c>
      <c r="O27" s="243">
        <v>12</v>
      </c>
      <c r="P27" s="244">
        <v>0.2857142857142857</v>
      </c>
      <c r="Q27" s="243">
        <v>17</v>
      </c>
      <c r="R27" s="244">
        <v>0.33333333333333326</v>
      </c>
      <c r="S27" s="243">
        <v>17</v>
      </c>
      <c r="T27" s="244">
        <v>0.32075471698113206</v>
      </c>
      <c r="U27" s="243">
        <v>4</v>
      </c>
      <c r="V27" s="244">
        <v>0.15384615384615385</v>
      </c>
      <c r="W27" s="243">
        <v>5</v>
      </c>
      <c r="X27" s="244">
        <v>0.33333333333333326</v>
      </c>
      <c r="Y27" s="243">
        <v>4</v>
      </c>
      <c r="Z27" s="244">
        <v>0.30769230769230771</v>
      </c>
      <c r="AA27" s="243">
        <v>3</v>
      </c>
      <c r="AB27" s="245">
        <v>0.5</v>
      </c>
    </row>
    <row r="28" spans="2:28" ht="15" customHeight="1">
      <c r="B28" s="242" t="s">
        <v>508</v>
      </c>
      <c r="C28" s="243">
        <v>1</v>
      </c>
      <c r="D28" s="244">
        <v>8.8495575221238937E-3</v>
      </c>
      <c r="E28" s="243">
        <v>0</v>
      </c>
      <c r="F28" s="244">
        <v>0</v>
      </c>
      <c r="G28" s="243">
        <v>0</v>
      </c>
      <c r="H28" s="244">
        <v>0</v>
      </c>
      <c r="I28" s="243">
        <v>1</v>
      </c>
      <c r="J28" s="244">
        <v>1.6666666666666666E-2</v>
      </c>
      <c r="K28" s="243">
        <v>0</v>
      </c>
      <c r="L28" s="244">
        <v>0</v>
      </c>
      <c r="M28" s="243">
        <v>0</v>
      </c>
      <c r="N28" s="244">
        <v>0</v>
      </c>
      <c r="O28" s="243">
        <v>0</v>
      </c>
      <c r="P28" s="244">
        <v>0</v>
      </c>
      <c r="Q28" s="243">
        <v>1</v>
      </c>
      <c r="R28" s="244">
        <v>1.9607843137254902E-2</v>
      </c>
      <c r="S28" s="243">
        <v>0</v>
      </c>
      <c r="T28" s="244">
        <v>0</v>
      </c>
      <c r="U28" s="243">
        <v>0</v>
      </c>
      <c r="V28" s="244">
        <v>0</v>
      </c>
      <c r="W28" s="243">
        <v>0</v>
      </c>
      <c r="X28" s="244">
        <v>0</v>
      </c>
      <c r="Y28" s="243">
        <v>1</v>
      </c>
      <c r="Z28" s="244">
        <v>7.6923076923076927E-2</v>
      </c>
      <c r="AA28" s="243">
        <v>0</v>
      </c>
      <c r="AB28" s="245">
        <v>0</v>
      </c>
    </row>
    <row r="29" spans="2:28" s="1157" customFormat="1" ht="15" customHeight="1">
      <c r="B29" s="816" t="s">
        <v>1269</v>
      </c>
      <c r="C29" s="817">
        <v>113</v>
      </c>
      <c r="D29" s="818">
        <v>1</v>
      </c>
      <c r="E29" s="817">
        <v>20</v>
      </c>
      <c r="F29" s="818">
        <v>1</v>
      </c>
      <c r="G29" s="817">
        <v>19</v>
      </c>
      <c r="H29" s="818">
        <v>1</v>
      </c>
      <c r="I29" s="817">
        <v>60</v>
      </c>
      <c r="J29" s="818">
        <v>1</v>
      </c>
      <c r="K29" s="817">
        <v>14</v>
      </c>
      <c r="L29" s="818">
        <v>1</v>
      </c>
      <c r="M29" s="817">
        <v>20</v>
      </c>
      <c r="N29" s="818">
        <v>1</v>
      </c>
      <c r="O29" s="817">
        <v>42</v>
      </c>
      <c r="P29" s="818">
        <v>1</v>
      </c>
      <c r="Q29" s="817">
        <v>51</v>
      </c>
      <c r="R29" s="818">
        <v>1</v>
      </c>
      <c r="S29" s="817">
        <v>53</v>
      </c>
      <c r="T29" s="818">
        <v>1</v>
      </c>
      <c r="U29" s="817">
        <v>26</v>
      </c>
      <c r="V29" s="818">
        <v>1</v>
      </c>
      <c r="W29" s="817">
        <v>15</v>
      </c>
      <c r="X29" s="818">
        <v>1</v>
      </c>
      <c r="Y29" s="817">
        <v>13</v>
      </c>
      <c r="Z29" s="818">
        <v>1</v>
      </c>
      <c r="AA29" s="819">
        <v>6</v>
      </c>
      <c r="AB29" s="820">
        <v>1</v>
      </c>
    </row>
    <row r="30" spans="2:28" ht="15" customHeight="1" thickBot="1">
      <c r="B30" s="246" t="s">
        <v>209</v>
      </c>
      <c r="C30" s="296">
        <v>2.4482758620689653</v>
      </c>
      <c r="D30" s="296"/>
      <c r="E30" s="296">
        <v>2.2727272727272729</v>
      </c>
      <c r="F30" s="296"/>
      <c r="G30" s="296">
        <v>3.875</v>
      </c>
      <c r="H30" s="296"/>
      <c r="I30" s="296">
        <v>2.15625</v>
      </c>
      <c r="J30" s="296"/>
      <c r="K30" s="296">
        <v>2.4285714285714284</v>
      </c>
      <c r="L30" s="296"/>
      <c r="M30" s="296">
        <v>2</v>
      </c>
      <c r="N30" s="296"/>
      <c r="O30" s="296">
        <v>2.3333333333333335</v>
      </c>
      <c r="P30" s="296"/>
      <c r="Q30" s="296">
        <v>2.76</v>
      </c>
      <c r="R30" s="296"/>
      <c r="S30" s="296">
        <v>2.5185185185185186</v>
      </c>
      <c r="T30" s="296"/>
      <c r="U30" s="296">
        <v>2</v>
      </c>
      <c r="V30" s="296"/>
      <c r="W30" s="296">
        <v>3</v>
      </c>
      <c r="X30" s="296"/>
      <c r="Y30" s="296">
        <v>2.7142857142857144</v>
      </c>
      <c r="Z30" s="297"/>
      <c r="AA30" s="298">
        <v>2</v>
      </c>
      <c r="AB30" s="1158"/>
    </row>
    <row r="31" spans="2:28" ht="12.95" customHeight="1" thickTop="1">
      <c r="B31" s="1827" t="s">
        <v>1457</v>
      </c>
      <c r="C31" s="1827"/>
      <c r="D31" s="1827"/>
      <c r="E31" s="1827"/>
      <c r="F31" s="1827"/>
      <c r="G31" s="1827"/>
      <c r="H31" s="1827"/>
      <c r="I31" s="1827"/>
      <c r="J31" s="1827"/>
      <c r="K31" s="1827"/>
      <c r="L31" s="1827"/>
      <c r="M31" s="1827"/>
      <c r="N31" s="1827"/>
      <c r="O31" s="1827"/>
      <c r="P31" s="1827"/>
      <c r="Q31" s="1827"/>
      <c r="R31" s="1827"/>
      <c r="S31" s="1827"/>
      <c r="T31" s="1827"/>
      <c r="U31" s="1827"/>
      <c r="V31" s="1827"/>
      <c r="W31" s="1827"/>
      <c r="X31" s="1827"/>
      <c r="Y31" s="1827"/>
      <c r="Z31" s="1827"/>
      <c r="AA31" s="1827"/>
    </row>
    <row r="32" spans="2:28" ht="15" customHeight="1"/>
    <row r="33" spans="2:11">
      <c r="C33" s="1159"/>
      <c r="D33" s="1159"/>
      <c r="E33" s="1159"/>
      <c r="F33" s="1159"/>
      <c r="G33" s="1159"/>
      <c r="H33" s="1159"/>
      <c r="I33" s="1159"/>
      <c r="J33" s="1159"/>
      <c r="K33" s="1159"/>
    </row>
    <row r="34" spans="2:11" ht="15" customHeight="1" thickBot="1">
      <c r="B34" s="1579" t="s">
        <v>987</v>
      </c>
      <c r="C34" s="1579"/>
      <c r="D34" s="1579"/>
      <c r="E34" s="672"/>
      <c r="F34"/>
      <c r="G34"/>
    </row>
    <row r="35" spans="2:11" ht="15" thickTop="1">
      <c r="B35" s="1460"/>
      <c r="C35" s="591" t="s">
        <v>127</v>
      </c>
      <c r="D35" s="1434" t="s">
        <v>128</v>
      </c>
      <c r="F35"/>
      <c r="G35"/>
    </row>
    <row r="36" spans="2:11" ht="33.75" customHeight="1">
      <c r="B36" s="898" t="s">
        <v>874</v>
      </c>
      <c r="C36" s="592">
        <v>1</v>
      </c>
      <c r="D36" s="1435">
        <f>C36/113</f>
        <v>8.8495575221238937E-3</v>
      </c>
      <c r="F36"/>
      <c r="G36"/>
    </row>
    <row r="37" spans="2:11" ht="15" thickBot="1">
      <c r="B37" s="1464" t="s">
        <v>1269</v>
      </c>
      <c r="C37" s="593">
        <v>113</v>
      </c>
      <c r="D37" s="1436">
        <f>C37/113</f>
        <v>1</v>
      </c>
      <c r="F37"/>
      <c r="G37"/>
    </row>
    <row r="38" spans="2:11" ht="15" customHeight="1" thickTop="1">
      <c r="F38"/>
      <c r="G38"/>
    </row>
    <row r="40" spans="2:11" ht="15" customHeight="1"/>
    <row r="42" spans="2:11" ht="15" customHeight="1"/>
  </sheetData>
  <mergeCells count="43">
    <mergeCell ref="B2:AB2"/>
    <mergeCell ref="B3:B5"/>
    <mergeCell ref="C3:D3"/>
    <mergeCell ref="E3:L3"/>
    <mergeCell ref="M3:R3"/>
    <mergeCell ref="S3:AB3"/>
    <mergeCell ref="C4:C5"/>
    <mergeCell ref="D4:D5"/>
    <mergeCell ref="E4:F4"/>
    <mergeCell ref="G4:H4"/>
    <mergeCell ref="U4:V4"/>
    <mergeCell ref="W4:X4"/>
    <mergeCell ref="Y4:Z4"/>
    <mergeCell ref="AA4:AB4"/>
    <mergeCell ref="B15:AB15"/>
    <mergeCell ref="I4:J4"/>
    <mergeCell ref="K4:L4"/>
    <mergeCell ref="M4:N4"/>
    <mergeCell ref="O4:P4"/>
    <mergeCell ref="Q4:R4"/>
    <mergeCell ref="S4:T4"/>
    <mergeCell ref="B13:AA13"/>
    <mergeCell ref="C17:C18"/>
    <mergeCell ref="D17:D18"/>
    <mergeCell ref="E17:F17"/>
    <mergeCell ref="G17:H17"/>
    <mergeCell ref="B34:D34"/>
    <mergeCell ref="I17:J17"/>
    <mergeCell ref="W17:X17"/>
    <mergeCell ref="Y17:Z17"/>
    <mergeCell ref="AA17:AB17"/>
    <mergeCell ref="B31:AA31"/>
    <mergeCell ref="K17:L17"/>
    <mergeCell ref="M17:N17"/>
    <mergeCell ref="O17:P17"/>
    <mergeCell ref="Q17:R17"/>
    <mergeCell ref="S17:T17"/>
    <mergeCell ref="U17:V17"/>
    <mergeCell ref="B16:B18"/>
    <mergeCell ref="C16:D16"/>
    <mergeCell ref="E16:L16"/>
    <mergeCell ref="M16:R16"/>
    <mergeCell ref="S16:AB16"/>
  </mergeCells>
  <hyperlinks>
    <hyperlink ref="A1" location="Índice!A1" display="Índice!A1"/>
  </hyperlinks>
  <pageMargins left="0.511811024" right="0.511811024" top="0.78740157499999996" bottom="0.78740157499999996" header="0.31496062000000002" footer="0.3149606200000000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
  <sheetViews>
    <sheetView topLeftCell="D1" zoomScaleNormal="100" workbookViewId="0">
      <selection activeCell="Q6" sqref="Q6:R6"/>
    </sheetView>
  </sheetViews>
  <sheetFormatPr defaultRowHeight="12"/>
  <cols>
    <col min="1" max="1" width="9" style="1148"/>
    <col min="2" max="2" width="18.875" style="1148" customWidth="1"/>
    <col min="3" max="16384" width="9" style="1148"/>
  </cols>
  <sheetData>
    <row r="1" spans="1:28">
      <c r="A1" s="1147" t="s">
        <v>2</v>
      </c>
    </row>
    <row r="4" spans="1:28" ht="48" customHeight="1" thickBot="1">
      <c r="B4" s="1673" t="s">
        <v>287</v>
      </c>
      <c r="C4" s="1673"/>
      <c r="D4" s="1673"/>
      <c r="E4" s="1673"/>
      <c r="F4" s="1673"/>
      <c r="G4" s="1673"/>
      <c r="H4" s="1673"/>
      <c r="I4" s="1673"/>
      <c r="J4" s="1673"/>
      <c r="K4" s="1673"/>
      <c r="L4" s="1673"/>
      <c r="M4" s="1673"/>
      <c r="N4" s="1673"/>
      <c r="O4" s="1673"/>
      <c r="P4" s="1673"/>
      <c r="Q4" s="1673"/>
      <c r="R4" s="1673"/>
      <c r="S4" s="1673"/>
      <c r="T4" s="1673"/>
      <c r="U4" s="1673"/>
      <c r="V4" s="1673"/>
      <c r="W4" s="1673"/>
      <c r="X4" s="1673"/>
      <c r="Y4" s="1673"/>
      <c r="Z4" s="1673"/>
      <c r="AA4" s="1673"/>
      <c r="AB4" s="1673"/>
    </row>
    <row r="5" spans="1:28" ht="15" customHeight="1" thickTop="1">
      <c r="B5" s="1674"/>
      <c r="C5" s="1677" t="s">
        <v>44</v>
      </c>
      <c r="D5" s="1677"/>
      <c r="E5" s="1677" t="s">
        <v>123</v>
      </c>
      <c r="F5" s="1677"/>
      <c r="G5" s="1677"/>
      <c r="H5" s="1677"/>
      <c r="I5" s="1677"/>
      <c r="J5" s="1677"/>
      <c r="K5" s="1677"/>
      <c r="L5" s="1677"/>
      <c r="M5" s="1677" t="s">
        <v>124</v>
      </c>
      <c r="N5" s="1677"/>
      <c r="O5" s="1677"/>
      <c r="P5" s="1677"/>
      <c r="Q5" s="1677"/>
      <c r="R5" s="1677"/>
      <c r="S5" s="1677" t="s">
        <v>45</v>
      </c>
      <c r="T5" s="1677"/>
      <c r="U5" s="1677"/>
      <c r="V5" s="1677"/>
      <c r="W5" s="1677"/>
      <c r="X5" s="1677"/>
      <c r="Y5" s="1677"/>
      <c r="Z5" s="1677"/>
      <c r="AA5" s="1677"/>
      <c r="AB5" s="1678"/>
    </row>
    <row r="6" spans="1:28" ht="41.25" customHeight="1">
      <c r="B6" s="1675"/>
      <c r="C6" s="1672" t="s">
        <v>127</v>
      </c>
      <c r="D6" s="1672" t="s">
        <v>128</v>
      </c>
      <c r="E6" s="1672" t="s">
        <v>46</v>
      </c>
      <c r="F6" s="1672"/>
      <c r="G6" s="1672" t="s">
        <v>1078</v>
      </c>
      <c r="H6" s="1672"/>
      <c r="I6" s="1672" t="s">
        <v>1077</v>
      </c>
      <c r="J6" s="1672"/>
      <c r="K6" s="1672" t="s">
        <v>1098</v>
      </c>
      <c r="L6" s="1672"/>
      <c r="M6" s="1672" t="s">
        <v>48</v>
      </c>
      <c r="N6" s="1672"/>
      <c r="O6" s="1672" t="s">
        <v>49</v>
      </c>
      <c r="P6" s="1672"/>
      <c r="Q6" s="1672" t="s">
        <v>1441</v>
      </c>
      <c r="R6" s="1672"/>
      <c r="S6" s="1672" t="s">
        <v>1065</v>
      </c>
      <c r="T6" s="1672"/>
      <c r="U6" s="1672" t="s">
        <v>1066</v>
      </c>
      <c r="V6" s="1672"/>
      <c r="W6" s="1672" t="s">
        <v>1067</v>
      </c>
      <c r="X6" s="1672"/>
      <c r="Y6" s="1672" t="s">
        <v>125</v>
      </c>
      <c r="Z6" s="1672"/>
      <c r="AA6" s="1672" t="s">
        <v>47</v>
      </c>
      <c r="AB6" s="1679"/>
    </row>
    <row r="7" spans="1:28" ht="15" customHeight="1">
      <c r="B7" s="1676"/>
      <c r="C7" s="1672"/>
      <c r="D7" s="1672"/>
      <c r="E7" s="844" t="s">
        <v>127</v>
      </c>
      <c r="F7" s="844" t="s">
        <v>128</v>
      </c>
      <c r="G7" s="844" t="s">
        <v>127</v>
      </c>
      <c r="H7" s="844" t="s">
        <v>128</v>
      </c>
      <c r="I7" s="844" t="s">
        <v>127</v>
      </c>
      <c r="J7" s="844" t="s">
        <v>128</v>
      </c>
      <c r="K7" s="844" t="s">
        <v>127</v>
      </c>
      <c r="L7" s="844" t="s">
        <v>128</v>
      </c>
      <c r="M7" s="844" t="s">
        <v>127</v>
      </c>
      <c r="N7" s="844" t="s">
        <v>128</v>
      </c>
      <c r="O7" s="844" t="s">
        <v>127</v>
      </c>
      <c r="P7" s="844" t="s">
        <v>128</v>
      </c>
      <c r="Q7" s="844" t="s">
        <v>127</v>
      </c>
      <c r="R7" s="844" t="s">
        <v>128</v>
      </c>
      <c r="S7" s="844" t="s">
        <v>127</v>
      </c>
      <c r="T7" s="844" t="s">
        <v>128</v>
      </c>
      <c r="U7" s="844" t="s">
        <v>127</v>
      </c>
      <c r="V7" s="844" t="s">
        <v>128</v>
      </c>
      <c r="W7" s="844" t="s">
        <v>127</v>
      </c>
      <c r="X7" s="844" t="s">
        <v>128</v>
      </c>
      <c r="Y7" s="844" t="s">
        <v>127</v>
      </c>
      <c r="Z7" s="844" t="s">
        <v>128</v>
      </c>
      <c r="AA7" s="844" t="s">
        <v>127</v>
      </c>
      <c r="AB7" s="847" t="s">
        <v>128</v>
      </c>
    </row>
    <row r="8" spans="1:28" ht="15" customHeight="1">
      <c r="B8" s="862" t="s">
        <v>52</v>
      </c>
      <c r="C8" s="62">
        <v>64</v>
      </c>
      <c r="D8" s="63">
        <v>0.5663716814159292</v>
      </c>
      <c r="E8" s="62">
        <v>17</v>
      </c>
      <c r="F8" s="63">
        <v>0.85</v>
      </c>
      <c r="G8" s="62">
        <v>3</v>
      </c>
      <c r="H8" s="63">
        <v>0.15789473684210525</v>
      </c>
      <c r="I8" s="62">
        <v>38</v>
      </c>
      <c r="J8" s="63">
        <v>0.6333333333333333</v>
      </c>
      <c r="K8" s="62">
        <v>6</v>
      </c>
      <c r="L8" s="63">
        <v>0.42857142857142855</v>
      </c>
      <c r="M8" s="62">
        <v>11</v>
      </c>
      <c r="N8" s="63">
        <v>0.55000000000000004</v>
      </c>
      <c r="O8" s="62">
        <v>20</v>
      </c>
      <c r="P8" s="63">
        <v>0.47619047619047611</v>
      </c>
      <c r="Q8" s="62">
        <v>33</v>
      </c>
      <c r="R8" s="63">
        <v>0.64705882352941169</v>
      </c>
      <c r="S8" s="62">
        <v>32</v>
      </c>
      <c r="T8" s="63">
        <v>0.60377358490566035</v>
      </c>
      <c r="U8" s="62">
        <v>14</v>
      </c>
      <c r="V8" s="63">
        <v>0.53846153846153844</v>
      </c>
      <c r="W8" s="62">
        <v>10</v>
      </c>
      <c r="X8" s="63">
        <v>0.66666666666666652</v>
      </c>
      <c r="Y8" s="62">
        <v>6</v>
      </c>
      <c r="Z8" s="63">
        <v>0.46153846153846151</v>
      </c>
      <c r="AA8" s="62">
        <v>2</v>
      </c>
      <c r="AB8" s="64">
        <v>0.33333333333333326</v>
      </c>
    </row>
    <row r="9" spans="1:28" ht="15" customHeight="1">
      <c r="B9" s="863" t="s">
        <v>98</v>
      </c>
      <c r="C9" s="66">
        <v>49</v>
      </c>
      <c r="D9" s="67">
        <v>0.43362831858407075</v>
      </c>
      <c r="E9" s="66">
        <v>3</v>
      </c>
      <c r="F9" s="67">
        <v>0.15</v>
      </c>
      <c r="G9" s="66">
        <v>16</v>
      </c>
      <c r="H9" s="67">
        <v>0.84210526315789469</v>
      </c>
      <c r="I9" s="66">
        <v>22</v>
      </c>
      <c r="J9" s="67">
        <v>0.36666666666666664</v>
      </c>
      <c r="K9" s="66">
        <v>8</v>
      </c>
      <c r="L9" s="67">
        <v>0.5714285714285714</v>
      </c>
      <c r="M9" s="66">
        <v>9</v>
      </c>
      <c r="N9" s="67">
        <v>0.45</v>
      </c>
      <c r="O9" s="66">
        <v>22</v>
      </c>
      <c r="P9" s="67">
        <v>0.52380952380952384</v>
      </c>
      <c r="Q9" s="66">
        <v>18</v>
      </c>
      <c r="R9" s="67">
        <v>0.35294117647058826</v>
      </c>
      <c r="S9" s="66">
        <v>21</v>
      </c>
      <c r="T9" s="67">
        <v>0.39622641509433959</v>
      </c>
      <c r="U9" s="66">
        <v>12</v>
      </c>
      <c r="V9" s="67">
        <v>0.46153846153846151</v>
      </c>
      <c r="W9" s="66">
        <v>5</v>
      </c>
      <c r="X9" s="67">
        <v>0.33333333333333326</v>
      </c>
      <c r="Y9" s="66">
        <v>7</v>
      </c>
      <c r="Z9" s="67">
        <v>0.53846153846153844</v>
      </c>
      <c r="AA9" s="66">
        <v>4</v>
      </c>
      <c r="AB9" s="68">
        <v>0.66666666666666652</v>
      </c>
    </row>
    <row r="10" spans="1:28" ht="15" customHeight="1" thickBot="1">
      <c r="B10" s="864" t="s">
        <v>1269</v>
      </c>
      <c r="C10" s="70">
        <v>113</v>
      </c>
      <c r="D10" s="71">
        <v>1</v>
      </c>
      <c r="E10" s="70">
        <v>20</v>
      </c>
      <c r="F10" s="71">
        <v>1</v>
      </c>
      <c r="G10" s="70">
        <v>19</v>
      </c>
      <c r="H10" s="71">
        <v>1</v>
      </c>
      <c r="I10" s="70">
        <v>60</v>
      </c>
      <c r="J10" s="71">
        <v>1</v>
      </c>
      <c r="K10" s="70">
        <v>14</v>
      </c>
      <c r="L10" s="71">
        <v>1</v>
      </c>
      <c r="M10" s="70">
        <v>20</v>
      </c>
      <c r="N10" s="71">
        <v>1</v>
      </c>
      <c r="O10" s="70">
        <v>42</v>
      </c>
      <c r="P10" s="71">
        <v>1</v>
      </c>
      <c r="Q10" s="70">
        <v>51</v>
      </c>
      <c r="R10" s="71">
        <v>1</v>
      </c>
      <c r="S10" s="70">
        <v>53</v>
      </c>
      <c r="T10" s="71">
        <v>1</v>
      </c>
      <c r="U10" s="70">
        <v>26</v>
      </c>
      <c r="V10" s="71">
        <v>1</v>
      </c>
      <c r="W10" s="70">
        <v>15</v>
      </c>
      <c r="X10" s="71">
        <v>1</v>
      </c>
      <c r="Y10" s="70">
        <v>13</v>
      </c>
      <c r="Z10" s="71">
        <v>1</v>
      </c>
      <c r="AA10" s="70">
        <v>6</v>
      </c>
      <c r="AB10" s="72">
        <v>1</v>
      </c>
    </row>
    <row r="11" spans="1:28" ht="12.95" customHeight="1" thickTop="1">
      <c r="B11" s="1671" t="s">
        <v>1457</v>
      </c>
      <c r="C11" s="1671"/>
      <c r="D11" s="1671"/>
      <c r="E11" s="1671"/>
      <c r="F11" s="1671"/>
      <c r="G11" s="1671"/>
      <c r="H11" s="1671"/>
      <c r="I11" s="1671"/>
      <c r="J11" s="1671"/>
      <c r="K11" s="1671"/>
      <c r="L11" s="1671"/>
      <c r="M11" s="1671"/>
      <c r="N11" s="1671"/>
      <c r="O11" s="1671"/>
      <c r="P11" s="1671"/>
      <c r="Q11" s="1671"/>
      <c r="R11" s="1671"/>
      <c r="S11" s="1671"/>
      <c r="T11" s="1671"/>
      <c r="U11" s="1671"/>
      <c r="V11" s="1671"/>
      <c r="W11" s="1671"/>
      <c r="X11" s="1671"/>
      <c r="Y11" s="1671"/>
      <c r="Z11" s="1671"/>
      <c r="AA11" s="1671"/>
      <c r="AB11" s="1671"/>
    </row>
    <row r="12" spans="1:28" ht="15.75" customHeight="1"/>
  </sheetData>
  <mergeCells count="21">
    <mergeCell ref="B4:AB4"/>
    <mergeCell ref="B5:B7"/>
    <mergeCell ref="C5:D5"/>
    <mergeCell ref="E5:L5"/>
    <mergeCell ref="M5:R5"/>
    <mergeCell ref="S5:AB5"/>
    <mergeCell ref="C6:C7"/>
    <mergeCell ref="D6:D7"/>
    <mergeCell ref="E6:F6"/>
    <mergeCell ref="G6:H6"/>
    <mergeCell ref="U6:V6"/>
    <mergeCell ref="W6:X6"/>
    <mergeCell ref="Y6:Z6"/>
    <mergeCell ref="AA6:AB6"/>
    <mergeCell ref="B11:AB11"/>
    <mergeCell ref="I6:J6"/>
    <mergeCell ref="K6:L6"/>
    <mergeCell ref="M6:N6"/>
    <mergeCell ref="O6:P6"/>
    <mergeCell ref="Q6:R6"/>
    <mergeCell ref="S6:T6"/>
  </mergeCells>
  <hyperlinks>
    <hyperlink ref="A1" location="Índice!A1" display="Índice!A1"/>
  </hyperlinks>
  <pageMargins left="0.511811024" right="0.511811024" top="0.78740157499999996" bottom="0.78740157499999996" header="0.31496062000000002" footer="0.3149606200000000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0"/>
  <sheetViews>
    <sheetView topLeftCell="E7" zoomScaleNormal="100" workbookViewId="0">
      <selection activeCell="Q31" sqref="Q31:R31"/>
    </sheetView>
  </sheetViews>
  <sheetFormatPr defaultRowHeight="12"/>
  <cols>
    <col min="1" max="1" width="9" style="1148"/>
    <col min="2" max="2" width="24.375" style="1148" customWidth="1"/>
    <col min="3" max="3" width="9" style="1148"/>
    <col min="4" max="4" width="9.625" style="1148" bestFit="1" customWidth="1"/>
    <col min="5" max="7" width="9.125" style="1148" bestFit="1" customWidth="1"/>
    <col min="8" max="8" width="10.375" style="1148" customWidth="1"/>
    <col min="9" max="16" width="9.125" style="1148" bestFit="1" customWidth="1"/>
    <col min="17" max="16384" width="9" style="1148"/>
  </cols>
  <sheetData>
    <row r="1" spans="1:28">
      <c r="A1" s="1147" t="s">
        <v>2</v>
      </c>
    </row>
    <row r="3" spans="1:28" ht="74.099999999999994" customHeight="1" thickBot="1">
      <c r="B3" s="1830" t="s">
        <v>1377</v>
      </c>
      <c r="C3" s="1830"/>
      <c r="D3" s="1830"/>
      <c r="E3" s="1830"/>
      <c r="F3" s="1830"/>
      <c r="G3" s="1830"/>
      <c r="H3" s="1830"/>
      <c r="I3" s="1830"/>
      <c r="J3" s="1830"/>
      <c r="K3" s="1830"/>
      <c r="L3" s="1830"/>
      <c r="M3" s="1830"/>
      <c r="N3" s="1830"/>
      <c r="O3" s="1830"/>
      <c r="P3" s="1830"/>
      <c r="Q3" s="1830"/>
      <c r="R3" s="1830"/>
      <c r="S3" s="1830"/>
      <c r="T3" s="1830"/>
      <c r="U3" s="1830"/>
      <c r="V3" s="1830"/>
      <c r="W3" s="1830"/>
      <c r="X3" s="1830"/>
      <c r="Y3" s="1830"/>
      <c r="Z3" s="1830"/>
      <c r="AA3" s="1830"/>
      <c r="AB3" s="1830"/>
    </row>
    <row r="4" spans="1:28" ht="15" customHeight="1" thickTop="1">
      <c r="B4" s="1831"/>
      <c r="C4" s="1834" t="s">
        <v>44</v>
      </c>
      <c r="D4" s="1834"/>
      <c r="E4" s="1834" t="s">
        <v>123</v>
      </c>
      <c r="F4" s="1834"/>
      <c r="G4" s="1834"/>
      <c r="H4" s="1834"/>
      <c r="I4" s="1834"/>
      <c r="J4" s="1834"/>
      <c r="K4" s="1834"/>
      <c r="L4" s="1834"/>
      <c r="M4" s="1834" t="s">
        <v>124</v>
      </c>
      <c r="N4" s="1834"/>
      <c r="O4" s="1834"/>
      <c r="P4" s="1834"/>
      <c r="Q4" s="1834"/>
      <c r="R4" s="1834"/>
      <c r="S4" s="1834" t="s">
        <v>45</v>
      </c>
      <c r="T4" s="1834"/>
      <c r="U4" s="1834"/>
      <c r="V4" s="1834"/>
      <c r="W4" s="1834"/>
      <c r="X4" s="1834"/>
      <c r="Y4" s="1834"/>
      <c r="Z4" s="1834"/>
      <c r="AA4" s="1834"/>
      <c r="AB4" s="1835"/>
    </row>
    <row r="5" spans="1:28" ht="27.95" customHeight="1">
      <c r="B5" s="1832"/>
      <c r="C5" s="1828" t="s">
        <v>127</v>
      </c>
      <c r="D5" s="1828" t="s">
        <v>128</v>
      </c>
      <c r="E5" s="1828" t="s">
        <v>46</v>
      </c>
      <c r="F5" s="1828"/>
      <c r="G5" s="1828" t="s">
        <v>1078</v>
      </c>
      <c r="H5" s="1828"/>
      <c r="I5" s="1828" t="s">
        <v>1077</v>
      </c>
      <c r="J5" s="1828"/>
      <c r="K5" s="1828" t="s">
        <v>1098</v>
      </c>
      <c r="L5" s="1828"/>
      <c r="M5" s="1828" t="s">
        <v>48</v>
      </c>
      <c r="N5" s="1828"/>
      <c r="O5" s="1828" t="s">
        <v>49</v>
      </c>
      <c r="P5" s="1828"/>
      <c r="Q5" s="1828" t="s">
        <v>1441</v>
      </c>
      <c r="R5" s="1828"/>
      <c r="S5" s="1828" t="s">
        <v>1065</v>
      </c>
      <c r="T5" s="1828"/>
      <c r="U5" s="1828" t="s">
        <v>1066</v>
      </c>
      <c r="V5" s="1828"/>
      <c r="W5" s="1828" t="s">
        <v>1067</v>
      </c>
      <c r="X5" s="1828"/>
      <c r="Y5" s="1828" t="s">
        <v>125</v>
      </c>
      <c r="Z5" s="1828"/>
      <c r="AA5" s="1828" t="s">
        <v>47</v>
      </c>
      <c r="AB5" s="1829"/>
    </row>
    <row r="6" spans="1:28" ht="15" customHeight="1">
      <c r="B6" s="1833"/>
      <c r="C6" s="1828"/>
      <c r="D6" s="1828"/>
      <c r="E6" s="859" t="s">
        <v>127</v>
      </c>
      <c r="F6" s="859" t="s">
        <v>128</v>
      </c>
      <c r="G6" s="859" t="s">
        <v>127</v>
      </c>
      <c r="H6" s="859" t="s">
        <v>128</v>
      </c>
      <c r="I6" s="859" t="s">
        <v>127</v>
      </c>
      <c r="J6" s="859" t="s">
        <v>128</v>
      </c>
      <c r="K6" s="859" t="s">
        <v>127</v>
      </c>
      <c r="L6" s="859" t="s">
        <v>128</v>
      </c>
      <c r="M6" s="859" t="s">
        <v>127</v>
      </c>
      <c r="N6" s="859" t="s">
        <v>128</v>
      </c>
      <c r="O6" s="859" t="s">
        <v>127</v>
      </c>
      <c r="P6" s="859" t="s">
        <v>128</v>
      </c>
      <c r="Q6" s="859" t="s">
        <v>127</v>
      </c>
      <c r="R6" s="859" t="s">
        <v>128</v>
      </c>
      <c r="S6" s="859" t="s">
        <v>127</v>
      </c>
      <c r="T6" s="859" t="s">
        <v>128</v>
      </c>
      <c r="U6" s="859" t="s">
        <v>127</v>
      </c>
      <c r="V6" s="859" t="s">
        <v>128</v>
      </c>
      <c r="W6" s="859" t="s">
        <v>127</v>
      </c>
      <c r="X6" s="859" t="s">
        <v>128</v>
      </c>
      <c r="Y6" s="859" t="s">
        <v>127</v>
      </c>
      <c r="Z6" s="859" t="s">
        <v>128</v>
      </c>
      <c r="AA6" s="859" t="s">
        <v>127</v>
      </c>
      <c r="AB6" s="860" t="s">
        <v>128</v>
      </c>
    </row>
    <row r="7" spans="1:28" ht="15" customHeight="1">
      <c r="B7" s="238" t="s">
        <v>1222</v>
      </c>
      <c r="C7" s="239">
        <v>10</v>
      </c>
      <c r="D7" s="240">
        <v>8.8495575221238937E-2</v>
      </c>
      <c r="E7" s="239">
        <v>0</v>
      </c>
      <c r="F7" s="240">
        <v>0</v>
      </c>
      <c r="G7" s="239">
        <v>3</v>
      </c>
      <c r="H7" s="240">
        <v>0.15789473684210525</v>
      </c>
      <c r="I7" s="239">
        <v>2</v>
      </c>
      <c r="J7" s="240">
        <v>3.3333333333333333E-2</v>
      </c>
      <c r="K7" s="239">
        <v>5</v>
      </c>
      <c r="L7" s="240">
        <v>0.35714285714285715</v>
      </c>
      <c r="M7" s="239">
        <v>3</v>
      </c>
      <c r="N7" s="240">
        <v>0.15</v>
      </c>
      <c r="O7" s="239">
        <v>4</v>
      </c>
      <c r="P7" s="240">
        <v>9.5238095238095233E-2</v>
      </c>
      <c r="Q7" s="239">
        <v>3</v>
      </c>
      <c r="R7" s="240">
        <v>5.8823529411764698E-2</v>
      </c>
      <c r="S7" s="239">
        <v>5</v>
      </c>
      <c r="T7" s="240">
        <v>9.4339622641509441E-2</v>
      </c>
      <c r="U7" s="239">
        <v>1</v>
      </c>
      <c r="V7" s="240">
        <v>3.8461538461538464E-2</v>
      </c>
      <c r="W7" s="239">
        <v>3</v>
      </c>
      <c r="X7" s="240">
        <v>0.2</v>
      </c>
      <c r="Y7" s="239">
        <v>1</v>
      </c>
      <c r="Z7" s="240">
        <v>7.6923076923076927E-2</v>
      </c>
      <c r="AA7" s="239">
        <v>0</v>
      </c>
      <c r="AB7" s="241">
        <v>0</v>
      </c>
    </row>
    <row r="8" spans="1:28" ht="33.75" customHeight="1">
      <c r="B8" s="242" t="s">
        <v>1022</v>
      </c>
      <c r="C8" s="243">
        <v>4</v>
      </c>
      <c r="D8" s="244">
        <v>3.5398230088495575E-2</v>
      </c>
      <c r="E8" s="243">
        <v>2</v>
      </c>
      <c r="F8" s="244">
        <v>0.1</v>
      </c>
      <c r="G8" s="243">
        <v>0</v>
      </c>
      <c r="H8" s="244">
        <v>0</v>
      </c>
      <c r="I8" s="243">
        <v>2</v>
      </c>
      <c r="J8" s="244">
        <v>3.3333333333333333E-2</v>
      </c>
      <c r="K8" s="243">
        <v>0</v>
      </c>
      <c r="L8" s="244">
        <v>0</v>
      </c>
      <c r="M8" s="243">
        <v>1</v>
      </c>
      <c r="N8" s="244">
        <v>0.05</v>
      </c>
      <c r="O8" s="243">
        <v>2</v>
      </c>
      <c r="P8" s="244">
        <v>4.7619047619047616E-2</v>
      </c>
      <c r="Q8" s="243">
        <v>1</v>
      </c>
      <c r="R8" s="244">
        <v>1.9607843137254902E-2</v>
      </c>
      <c r="S8" s="243">
        <v>3</v>
      </c>
      <c r="T8" s="244">
        <v>5.6603773584905669E-2</v>
      </c>
      <c r="U8" s="243">
        <v>1</v>
      </c>
      <c r="V8" s="244">
        <v>3.8461538461538464E-2</v>
      </c>
      <c r="W8" s="243">
        <v>0</v>
      </c>
      <c r="X8" s="244">
        <v>0</v>
      </c>
      <c r="Y8" s="243">
        <v>0</v>
      </c>
      <c r="Z8" s="244">
        <v>0</v>
      </c>
      <c r="AA8" s="243">
        <v>0</v>
      </c>
      <c r="AB8" s="245">
        <v>0</v>
      </c>
    </row>
    <row r="9" spans="1:28" ht="24">
      <c r="B9" s="242" t="s">
        <v>1219</v>
      </c>
      <c r="C9" s="243">
        <v>7</v>
      </c>
      <c r="D9" s="244">
        <v>6.1946902654867256E-2</v>
      </c>
      <c r="E9" s="243">
        <v>1</v>
      </c>
      <c r="F9" s="244">
        <v>0.05</v>
      </c>
      <c r="G9" s="243">
        <v>0</v>
      </c>
      <c r="H9" s="244">
        <v>0</v>
      </c>
      <c r="I9" s="243">
        <v>6</v>
      </c>
      <c r="J9" s="244">
        <v>0.1</v>
      </c>
      <c r="K9" s="243">
        <v>0</v>
      </c>
      <c r="L9" s="244">
        <v>0</v>
      </c>
      <c r="M9" s="243">
        <v>1</v>
      </c>
      <c r="N9" s="244">
        <v>0.05</v>
      </c>
      <c r="O9" s="243">
        <v>3</v>
      </c>
      <c r="P9" s="244">
        <v>7.1428571428571425E-2</v>
      </c>
      <c r="Q9" s="243">
        <v>3</v>
      </c>
      <c r="R9" s="244">
        <v>5.8823529411764698E-2</v>
      </c>
      <c r="S9" s="243">
        <v>2</v>
      </c>
      <c r="T9" s="244">
        <v>3.7735849056603772E-2</v>
      </c>
      <c r="U9" s="243">
        <v>3</v>
      </c>
      <c r="V9" s="244">
        <v>0.11538461538461538</v>
      </c>
      <c r="W9" s="243">
        <v>1</v>
      </c>
      <c r="X9" s="244">
        <v>6.6666666666666666E-2</v>
      </c>
      <c r="Y9" s="243">
        <v>0</v>
      </c>
      <c r="Z9" s="244">
        <v>0</v>
      </c>
      <c r="AA9" s="243">
        <v>1</v>
      </c>
      <c r="AB9" s="245">
        <v>0.16666666666666663</v>
      </c>
    </row>
    <row r="10" spans="1:28" ht="24">
      <c r="B10" s="242" t="s">
        <v>1220</v>
      </c>
      <c r="C10" s="243">
        <v>19</v>
      </c>
      <c r="D10" s="244">
        <v>0.16814159292035399</v>
      </c>
      <c r="E10" s="243">
        <v>5</v>
      </c>
      <c r="F10" s="244">
        <v>0.25</v>
      </c>
      <c r="G10" s="243">
        <v>0</v>
      </c>
      <c r="H10" s="244">
        <v>0</v>
      </c>
      <c r="I10" s="243">
        <v>14</v>
      </c>
      <c r="J10" s="244">
        <v>0.23333333333333331</v>
      </c>
      <c r="K10" s="243">
        <v>0</v>
      </c>
      <c r="L10" s="244">
        <v>0</v>
      </c>
      <c r="M10" s="243">
        <v>1</v>
      </c>
      <c r="N10" s="244">
        <v>0.05</v>
      </c>
      <c r="O10" s="243">
        <v>8</v>
      </c>
      <c r="P10" s="244">
        <v>0.19047619047619047</v>
      </c>
      <c r="Q10" s="243">
        <v>10</v>
      </c>
      <c r="R10" s="244">
        <v>0.19607843137254904</v>
      </c>
      <c r="S10" s="243">
        <v>11</v>
      </c>
      <c r="T10" s="244">
        <v>0.20754716981132076</v>
      </c>
      <c r="U10" s="243">
        <v>2</v>
      </c>
      <c r="V10" s="244">
        <v>7.6923076923076927E-2</v>
      </c>
      <c r="W10" s="243">
        <v>2</v>
      </c>
      <c r="X10" s="244">
        <v>0.13333333333333333</v>
      </c>
      <c r="Y10" s="243">
        <v>3</v>
      </c>
      <c r="Z10" s="244">
        <v>0.23076923076923075</v>
      </c>
      <c r="AA10" s="243">
        <v>1</v>
      </c>
      <c r="AB10" s="245">
        <v>0.16666666666666663</v>
      </c>
    </row>
    <row r="11" spans="1:28" ht="24">
      <c r="B11" s="242" t="s">
        <v>1221</v>
      </c>
      <c r="C11" s="243">
        <v>23</v>
      </c>
      <c r="D11" s="244">
        <v>0.20353982300884957</v>
      </c>
      <c r="E11" s="243">
        <v>9</v>
      </c>
      <c r="F11" s="244">
        <v>0.45</v>
      </c>
      <c r="G11" s="243">
        <v>0</v>
      </c>
      <c r="H11" s="244">
        <v>0</v>
      </c>
      <c r="I11" s="243">
        <v>14</v>
      </c>
      <c r="J11" s="244">
        <v>0.23333333333333331</v>
      </c>
      <c r="K11" s="243">
        <v>0</v>
      </c>
      <c r="L11" s="244">
        <v>0</v>
      </c>
      <c r="M11" s="243">
        <v>5</v>
      </c>
      <c r="N11" s="244">
        <v>0.25</v>
      </c>
      <c r="O11" s="243">
        <v>3</v>
      </c>
      <c r="P11" s="244">
        <v>7.1428571428571425E-2</v>
      </c>
      <c r="Q11" s="243">
        <v>15</v>
      </c>
      <c r="R11" s="244">
        <v>0.29411764705882354</v>
      </c>
      <c r="S11" s="243">
        <v>11</v>
      </c>
      <c r="T11" s="244">
        <v>0.20754716981132076</v>
      </c>
      <c r="U11" s="243">
        <v>7</v>
      </c>
      <c r="V11" s="244">
        <v>0.26923076923076922</v>
      </c>
      <c r="W11" s="243">
        <v>3</v>
      </c>
      <c r="X11" s="244">
        <v>0.2</v>
      </c>
      <c r="Y11" s="243">
        <v>2</v>
      </c>
      <c r="Z11" s="244">
        <v>0.15384615384615385</v>
      </c>
      <c r="AA11" s="243">
        <v>0</v>
      </c>
      <c r="AB11" s="245">
        <v>0</v>
      </c>
    </row>
    <row r="12" spans="1:28" ht="15" customHeight="1">
      <c r="B12" s="242" t="s">
        <v>47</v>
      </c>
      <c r="C12" s="243">
        <v>1</v>
      </c>
      <c r="D12" s="244">
        <v>8.8495575221238937E-3</v>
      </c>
      <c r="E12" s="243">
        <v>0</v>
      </c>
      <c r="F12" s="244">
        <v>0</v>
      </c>
      <c r="G12" s="243">
        <v>0</v>
      </c>
      <c r="H12" s="244">
        <v>0</v>
      </c>
      <c r="I12" s="243">
        <v>0</v>
      </c>
      <c r="J12" s="244">
        <v>0</v>
      </c>
      <c r="K12" s="243">
        <v>1</v>
      </c>
      <c r="L12" s="244">
        <v>7.1428571428571425E-2</v>
      </c>
      <c r="M12" s="243">
        <v>0</v>
      </c>
      <c r="N12" s="244">
        <v>0</v>
      </c>
      <c r="O12" s="243">
        <v>0</v>
      </c>
      <c r="P12" s="244">
        <v>0</v>
      </c>
      <c r="Q12" s="243">
        <v>1</v>
      </c>
      <c r="R12" s="244">
        <v>1.9607843137254902E-2</v>
      </c>
      <c r="S12" s="243">
        <v>0</v>
      </c>
      <c r="T12" s="244">
        <v>0</v>
      </c>
      <c r="U12" s="243">
        <v>0</v>
      </c>
      <c r="V12" s="244">
        <v>0</v>
      </c>
      <c r="W12" s="243">
        <v>1</v>
      </c>
      <c r="X12" s="244">
        <v>6.6666666666666666E-2</v>
      </c>
      <c r="Y12" s="243">
        <v>0</v>
      </c>
      <c r="Z12" s="244">
        <v>0</v>
      </c>
      <c r="AA12" s="243">
        <v>0</v>
      </c>
      <c r="AB12" s="245">
        <v>0</v>
      </c>
    </row>
    <row r="13" spans="1:28" ht="27.95" customHeight="1">
      <c r="B13" s="242" t="s">
        <v>512</v>
      </c>
      <c r="C13" s="243">
        <v>49</v>
      </c>
      <c r="D13" s="244">
        <v>0.43362831858407075</v>
      </c>
      <c r="E13" s="243">
        <v>3</v>
      </c>
      <c r="F13" s="244">
        <v>0.15</v>
      </c>
      <c r="G13" s="243">
        <v>16</v>
      </c>
      <c r="H13" s="244">
        <v>0.84210526315789469</v>
      </c>
      <c r="I13" s="243">
        <v>22</v>
      </c>
      <c r="J13" s="244">
        <v>0.36666666666666664</v>
      </c>
      <c r="K13" s="243">
        <v>8</v>
      </c>
      <c r="L13" s="244">
        <v>0.5714285714285714</v>
      </c>
      <c r="M13" s="243">
        <v>9</v>
      </c>
      <c r="N13" s="244">
        <v>0.45</v>
      </c>
      <c r="O13" s="243">
        <v>22</v>
      </c>
      <c r="P13" s="244">
        <v>0.52380952380952384</v>
      </c>
      <c r="Q13" s="243">
        <v>18</v>
      </c>
      <c r="R13" s="244">
        <v>0.35294117647058826</v>
      </c>
      <c r="S13" s="243">
        <v>21</v>
      </c>
      <c r="T13" s="244">
        <v>0.39622641509433959</v>
      </c>
      <c r="U13" s="243">
        <v>12</v>
      </c>
      <c r="V13" s="244">
        <v>0.46153846153846151</v>
      </c>
      <c r="W13" s="243">
        <v>5</v>
      </c>
      <c r="X13" s="244">
        <v>0.33333333333333326</v>
      </c>
      <c r="Y13" s="243">
        <v>7</v>
      </c>
      <c r="Z13" s="244">
        <v>0.53846153846153844</v>
      </c>
      <c r="AA13" s="243">
        <v>4</v>
      </c>
      <c r="AB13" s="245">
        <v>0.66666666666666652</v>
      </c>
    </row>
    <row r="14" spans="1:28" ht="15" customHeight="1" thickBot="1">
      <c r="B14" s="246" t="s">
        <v>1269</v>
      </c>
      <c r="C14" s="878">
        <v>113</v>
      </c>
      <c r="D14" s="879">
        <v>1</v>
      </c>
      <c r="E14" s="878">
        <v>20</v>
      </c>
      <c r="F14" s="879">
        <v>1</v>
      </c>
      <c r="G14" s="878">
        <v>19</v>
      </c>
      <c r="H14" s="879">
        <v>1</v>
      </c>
      <c r="I14" s="878">
        <v>60</v>
      </c>
      <c r="J14" s="879">
        <v>1</v>
      </c>
      <c r="K14" s="878">
        <v>14</v>
      </c>
      <c r="L14" s="879">
        <v>1</v>
      </c>
      <c r="M14" s="878">
        <v>20</v>
      </c>
      <c r="N14" s="879">
        <v>1</v>
      </c>
      <c r="O14" s="878">
        <v>42</v>
      </c>
      <c r="P14" s="879">
        <v>1</v>
      </c>
      <c r="Q14" s="878">
        <v>51</v>
      </c>
      <c r="R14" s="879">
        <v>1</v>
      </c>
      <c r="S14" s="878">
        <v>53</v>
      </c>
      <c r="T14" s="879">
        <v>1</v>
      </c>
      <c r="U14" s="878">
        <v>26</v>
      </c>
      <c r="V14" s="879">
        <v>1</v>
      </c>
      <c r="W14" s="878">
        <v>15</v>
      </c>
      <c r="X14" s="879">
        <v>1</v>
      </c>
      <c r="Y14" s="878">
        <v>13</v>
      </c>
      <c r="Z14" s="879">
        <v>1</v>
      </c>
      <c r="AA14" s="878">
        <v>6</v>
      </c>
      <c r="AB14" s="880">
        <v>1</v>
      </c>
    </row>
    <row r="15" spans="1:28" ht="12.95" customHeight="1" thickTop="1">
      <c r="B15" s="1827" t="s">
        <v>1457</v>
      </c>
      <c r="C15" s="1827"/>
      <c r="D15" s="1827"/>
      <c r="E15" s="1827"/>
      <c r="F15" s="1827"/>
      <c r="G15" s="1827"/>
      <c r="H15" s="1827"/>
      <c r="I15" s="1827"/>
      <c r="J15" s="1827"/>
      <c r="K15" s="1827"/>
      <c r="L15" s="1827"/>
      <c r="M15" s="1827"/>
      <c r="N15" s="1827"/>
      <c r="O15" s="1827"/>
      <c r="P15" s="1827"/>
      <c r="Q15" s="1827"/>
      <c r="R15" s="1827"/>
      <c r="S15" s="1827"/>
      <c r="T15" s="1827"/>
      <c r="U15" s="1827"/>
      <c r="V15" s="1827"/>
      <c r="W15" s="1827"/>
      <c r="X15" s="1827"/>
      <c r="Y15" s="1827"/>
      <c r="Z15" s="1827"/>
      <c r="AA15" s="1827"/>
      <c r="AB15" s="1827"/>
    </row>
    <row r="16" spans="1:28" ht="12.95" customHeight="1">
      <c r="B16" s="858"/>
      <c r="C16" s="858"/>
      <c r="D16" s="858"/>
      <c r="E16" s="858"/>
      <c r="F16" s="858"/>
      <c r="G16" s="858"/>
      <c r="H16" s="858"/>
      <c r="I16" s="858"/>
      <c r="J16" s="858"/>
      <c r="K16" s="858"/>
      <c r="L16" s="858"/>
      <c r="M16" s="858"/>
      <c r="N16" s="858"/>
      <c r="O16" s="858"/>
      <c r="P16" s="858"/>
      <c r="Q16" s="858"/>
      <c r="R16" s="858"/>
      <c r="S16" s="858"/>
      <c r="T16" s="858"/>
      <c r="U16" s="858"/>
      <c r="V16" s="858"/>
      <c r="W16" s="858"/>
      <c r="X16" s="858"/>
      <c r="Y16" s="858"/>
      <c r="Z16" s="858"/>
      <c r="AA16" s="858"/>
      <c r="AB16" s="858"/>
    </row>
    <row r="17" spans="2:28" ht="60.95" customHeight="1" thickBot="1">
      <c r="B17" s="1673" t="s">
        <v>1218</v>
      </c>
      <c r="C17" s="1673"/>
      <c r="D17" s="1673"/>
      <c r="E17" s="1673"/>
      <c r="F17" s="1673"/>
      <c r="G17" s="1673"/>
      <c r="H17" s="1673"/>
      <c r="I17" s="1673"/>
      <c r="J17" s="1673"/>
      <c r="K17" s="1673"/>
      <c r="L17" s="1673"/>
      <c r="M17" s="1673"/>
      <c r="N17" s="1673"/>
      <c r="O17" s="1673"/>
      <c r="P17" s="1673"/>
    </row>
    <row r="18" spans="2:28" ht="15" customHeight="1" thickTop="1">
      <c r="B18" s="1842"/>
      <c r="C18" s="1674"/>
      <c r="D18" s="1677" t="s">
        <v>44</v>
      </c>
      <c r="E18" s="1677" t="s">
        <v>123</v>
      </c>
      <c r="F18" s="1677"/>
      <c r="G18" s="1677"/>
      <c r="H18" s="1677"/>
      <c r="I18" s="1677" t="s">
        <v>124</v>
      </c>
      <c r="J18" s="1677"/>
      <c r="K18" s="1677"/>
      <c r="L18" s="1677" t="s">
        <v>45</v>
      </c>
      <c r="M18" s="1677"/>
      <c r="N18" s="1677"/>
      <c r="O18" s="1677"/>
      <c r="P18" s="1678"/>
    </row>
    <row r="19" spans="2:28" ht="60.75" customHeight="1">
      <c r="B19" s="1843"/>
      <c r="C19" s="1676"/>
      <c r="D19" s="1672"/>
      <c r="E19" s="844" t="s">
        <v>46</v>
      </c>
      <c r="F19" s="844" t="s">
        <v>1078</v>
      </c>
      <c r="G19" s="844" t="s">
        <v>1077</v>
      </c>
      <c r="H19" s="844" t="s">
        <v>1098</v>
      </c>
      <c r="I19" s="844" t="s">
        <v>48</v>
      </c>
      <c r="J19" s="844" t="s">
        <v>49</v>
      </c>
      <c r="K19" s="844" t="s">
        <v>1441</v>
      </c>
      <c r="L19" s="844" t="s">
        <v>1065</v>
      </c>
      <c r="M19" s="844" t="s">
        <v>1066</v>
      </c>
      <c r="N19" s="844" t="s">
        <v>1067</v>
      </c>
      <c r="O19" s="844" t="s">
        <v>125</v>
      </c>
      <c r="P19" s="847" t="s">
        <v>47</v>
      </c>
    </row>
    <row r="20" spans="2:28" ht="15" customHeight="1">
      <c r="B20" s="1844" t="s">
        <v>288</v>
      </c>
      <c r="C20" s="73" t="s">
        <v>215</v>
      </c>
      <c r="D20" s="1037">
        <v>1799.4761904761904</v>
      </c>
      <c r="E20" s="1037">
        <v>2180.3529411764707</v>
      </c>
      <c r="F20" s="1037">
        <v>0</v>
      </c>
      <c r="G20" s="1037">
        <v>2007.921052631579</v>
      </c>
      <c r="H20" s="1037">
        <v>0</v>
      </c>
      <c r="I20" s="1037">
        <v>1656.909090909091</v>
      </c>
      <c r="J20" s="1037">
        <v>1810.8</v>
      </c>
      <c r="K20" s="1037">
        <v>1841.40625</v>
      </c>
      <c r="L20" s="1037">
        <v>350.78125</v>
      </c>
      <c r="M20" s="1037">
        <v>2204.4285714285716</v>
      </c>
      <c r="N20" s="1037">
        <v>1893.7777777777778</v>
      </c>
      <c r="O20" s="1037">
        <v>8713</v>
      </c>
      <c r="P20" s="1038">
        <v>979</v>
      </c>
    </row>
    <row r="21" spans="2:28" ht="15" customHeight="1">
      <c r="B21" s="1845"/>
      <c r="C21" s="74" t="s">
        <v>289</v>
      </c>
      <c r="D21" s="1039">
        <v>113367</v>
      </c>
      <c r="E21" s="1039">
        <v>37066</v>
      </c>
      <c r="F21" s="1039">
        <v>0</v>
      </c>
      <c r="G21" s="1039">
        <v>76301</v>
      </c>
      <c r="H21" s="1039">
        <v>0</v>
      </c>
      <c r="I21" s="1039">
        <v>18226</v>
      </c>
      <c r="J21" s="1039">
        <v>36216</v>
      </c>
      <c r="K21" s="1039">
        <v>58925</v>
      </c>
      <c r="L21" s="1039">
        <v>11225</v>
      </c>
      <c r="M21" s="1039">
        <v>30862</v>
      </c>
      <c r="N21" s="1039">
        <v>17044</v>
      </c>
      <c r="O21" s="1039">
        <v>52278</v>
      </c>
      <c r="P21" s="1040">
        <v>1958</v>
      </c>
    </row>
    <row r="22" spans="2:28" ht="15" customHeight="1">
      <c r="B22" s="1845"/>
      <c r="C22" s="74" t="s">
        <v>216</v>
      </c>
      <c r="D22" s="1039">
        <v>300</v>
      </c>
      <c r="E22" s="1039">
        <v>300</v>
      </c>
      <c r="F22" s="1039">
        <v>0</v>
      </c>
      <c r="G22" s="1039">
        <v>385</v>
      </c>
      <c r="H22" s="1039">
        <v>0</v>
      </c>
      <c r="I22" s="1039">
        <v>129</v>
      </c>
      <c r="J22" s="1039">
        <v>240</v>
      </c>
      <c r="K22" s="1039">
        <v>300</v>
      </c>
      <c r="L22" s="1039">
        <v>120.5</v>
      </c>
      <c r="M22" s="1039">
        <v>818</v>
      </c>
      <c r="N22" s="1039">
        <v>810</v>
      </c>
      <c r="O22" s="1039">
        <v>10923</v>
      </c>
      <c r="P22" s="1040">
        <v>979</v>
      </c>
    </row>
    <row r="23" spans="2:28" ht="15" customHeight="1">
      <c r="B23" s="1845" t="s">
        <v>290</v>
      </c>
      <c r="C23" s="74" t="s">
        <v>215</v>
      </c>
      <c r="D23" s="1039">
        <v>441.49206349206349</v>
      </c>
      <c r="E23" s="1039">
        <v>290.70588235294116</v>
      </c>
      <c r="F23" s="1039">
        <v>74</v>
      </c>
      <c r="G23" s="1039">
        <v>470</v>
      </c>
      <c r="H23" s="1039">
        <v>958</v>
      </c>
      <c r="I23" s="1039">
        <v>167.09090909090909</v>
      </c>
      <c r="J23" s="1039">
        <v>885.85</v>
      </c>
      <c r="K23" s="1039">
        <v>258.09375</v>
      </c>
      <c r="L23" s="1039">
        <v>316.1875</v>
      </c>
      <c r="M23" s="1039">
        <v>991</v>
      </c>
      <c r="N23" s="1039">
        <v>173.44444444444446</v>
      </c>
      <c r="O23" s="1039">
        <v>248.33333333333334</v>
      </c>
      <c r="P23" s="1040">
        <v>385.5</v>
      </c>
    </row>
    <row r="24" spans="2:28" ht="15" customHeight="1">
      <c r="B24" s="1845"/>
      <c r="C24" s="74" t="s">
        <v>289</v>
      </c>
      <c r="D24" s="1039">
        <v>27814</v>
      </c>
      <c r="E24" s="1039">
        <v>4942</v>
      </c>
      <c r="F24" s="1039">
        <v>222</v>
      </c>
      <c r="G24" s="1039">
        <v>17860</v>
      </c>
      <c r="H24" s="1039">
        <v>4790</v>
      </c>
      <c r="I24" s="1039">
        <v>1838</v>
      </c>
      <c r="J24" s="1039">
        <v>17717</v>
      </c>
      <c r="K24" s="1039">
        <v>8259</v>
      </c>
      <c r="L24" s="1039">
        <v>10118</v>
      </c>
      <c r="M24" s="1039">
        <v>13874</v>
      </c>
      <c r="N24" s="1039">
        <v>1561</v>
      </c>
      <c r="O24" s="1039">
        <v>1490</v>
      </c>
      <c r="P24" s="1040">
        <v>771</v>
      </c>
    </row>
    <row r="25" spans="2:28" ht="15" customHeight="1" thickBot="1">
      <c r="B25" s="1846"/>
      <c r="C25" s="75" t="s">
        <v>216</v>
      </c>
      <c r="D25" s="1041">
        <v>15</v>
      </c>
      <c r="E25" s="1041">
        <v>0</v>
      </c>
      <c r="F25" s="1041">
        <v>63</v>
      </c>
      <c r="G25" s="1041">
        <v>10</v>
      </c>
      <c r="H25" s="1041">
        <v>300</v>
      </c>
      <c r="I25" s="1041">
        <v>3</v>
      </c>
      <c r="J25" s="1041">
        <v>59</v>
      </c>
      <c r="K25" s="1041">
        <v>4.5</v>
      </c>
      <c r="L25" s="1041">
        <v>11.5</v>
      </c>
      <c r="M25" s="1041">
        <v>2</v>
      </c>
      <c r="N25" s="1041">
        <v>68</v>
      </c>
      <c r="O25" s="1041">
        <v>95</v>
      </c>
      <c r="P25" s="1042">
        <v>385.5</v>
      </c>
    </row>
    <row r="26" spans="2:28" ht="12.95" customHeight="1" thickTop="1">
      <c r="B26" s="1671" t="s">
        <v>1457</v>
      </c>
      <c r="C26" s="1671"/>
      <c r="D26" s="1671"/>
      <c r="E26" s="1671"/>
      <c r="F26" s="1671"/>
      <c r="G26" s="1671"/>
      <c r="H26" s="1671"/>
      <c r="I26" s="1671"/>
      <c r="J26" s="1671"/>
      <c r="K26" s="1671"/>
      <c r="L26" s="1671"/>
      <c r="M26" s="1671"/>
      <c r="N26" s="1671"/>
      <c r="O26" s="1671"/>
      <c r="P26" s="1671"/>
    </row>
    <row r="27" spans="2:28" ht="15.75" customHeight="1">
      <c r="D27" s="1160"/>
    </row>
    <row r="29" spans="2:28" ht="74.099999999999994" customHeight="1" thickBot="1">
      <c r="B29" s="1830" t="s">
        <v>1223</v>
      </c>
      <c r="C29" s="1830"/>
      <c r="D29" s="1830"/>
      <c r="E29" s="1830"/>
      <c r="F29" s="1830"/>
      <c r="G29" s="1830"/>
      <c r="H29" s="1830"/>
      <c r="I29" s="1830"/>
      <c r="J29" s="1830"/>
      <c r="K29" s="1830"/>
      <c r="L29" s="1830"/>
      <c r="M29" s="1830"/>
      <c r="N29" s="1830"/>
      <c r="O29" s="1830"/>
      <c r="P29" s="1830"/>
      <c r="Q29" s="1830"/>
      <c r="R29" s="1830"/>
      <c r="S29" s="1830"/>
      <c r="T29" s="1830"/>
      <c r="U29" s="1830"/>
      <c r="V29" s="1830"/>
      <c r="W29" s="1830"/>
      <c r="X29" s="1830"/>
      <c r="Y29" s="1830"/>
      <c r="Z29" s="1830"/>
      <c r="AA29" s="1830"/>
      <c r="AB29" s="1830"/>
    </row>
    <row r="30" spans="2:28" ht="15" customHeight="1" thickTop="1">
      <c r="B30" s="1831"/>
      <c r="C30" s="1834" t="s">
        <v>44</v>
      </c>
      <c r="D30" s="1834"/>
      <c r="E30" s="1834" t="s">
        <v>123</v>
      </c>
      <c r="F30" s="1834"/>
      <c r="G30" s="1834"/>
      <c r="H30" s="1834"/>
      <c r="I30" s="1834"/>
      <c r="J30" s="1834"/>
      <c r="K30" s="1834"/>
      <c r="L30" s="1834"/>
      <c r="M30" s="1834" t="s">
        <v>124</v>
      </c>
      <c r="N30" s="1834"/>
      <c r="O30" s="1834"/>
      <c r="P30" s="1834"/>
      <c r="Q30" s="1834"/>
      <c r="R30" s="1834"/>
      <c r="S30" s="1834" t="s">
        <v>45</v>
      </c>
      <c r="T30" s="1834"/>
      <c r="U30" s="1834"/>
      <c r="V30" s="1834"/>
      <c r="W30" s="1834"/>
      <c r="X30" s="1834"/>
      <c r="Y30" s="1834"/>
      <c r="Z30" s="1834"/>
      <c r="AA30" s="1834"/>
      <c r="AB30" s="1835"/>
    </row>
    <row r="31" spans="2:28" ht="27.95" customHeight="1">
      <c r="B31" s="1832"/>
      <c r="C31" s="1828" t="s">
        <v>127</v>
      </c>
      <c r="D31" s="1828" t="s">
        <v>128</v>
      </c>
      <c r="E31" s="1828" t="s">
        <v>46</v>
      </c>
      <c r="F31" s="1828"/>
      <c r="G31" s="1828" t="s">
        <v>1078</v>
      </c>
      <c r="H31" s="1828"/>
      <c r="I31" s="1828" t="s">
        <v>1077</v>
      </c>
      <c r="J31" s="1828"/>
      <c r="K31" s="1828" t="s">
        <v>1098</v>
      </c>
      <c r="L31" s="1828"/>
      <c r="M31" s="1828" t="s">
        <v>48</v>
      </c>
      <c r="N31" s="1828"/>
      <c r="O31" s="1828" t="s">
        <v>49</v>
      </c>
      <c r="P31" s="1828"/>
      <c r="Q31" s="1828" t="s">
        <v>1441</v>
      </c>
      <c r="R31" s="1828"/>
      <c r="S31" s="1828" t="s">
        <v>1065</v>
      </c>
      <c r="T31" s="1828"/>
      <c r="U31" s="1828" t="s">
        <v>1066</v>
      </c>
      <c r="V31" s="1828"/>
      <c r="W31" s="1828" t="s">
        <v>1067</v>
      </c>
      <c r="X31" s="1828"/>
      <c r="Y31" s="1828" t="s">
        <v>125</v>
      </c>
      <c r="Z31" s="1828"/>
      <c r="AA31" s="1828" t="s">
        <v>47</v>
      </c>
      <c r="AB31" s="1829"/>
    </row>
    <row r="32" spans="2:28" ht="15" customHeight="1">
      <c r="B32" s="1833"/>
      <c r="C32" s="1828"/>
      <c r="D32" s="1828"/>
      <c r="E32" s="859" t="s">
        <v>127</v>
      </c>
      <c r="F32" s="859" t="s">
        <v>128</v>
      </c>
      <c r="G32" s="859" t="s">
        <v>127</v>
      </c>
      <c r="H32" s="859" t="s">
        <v>128</v>
      </c>
      <c r="I32" s="859" t="s">
        <v>127</v>
      </c>
      <c r="J32" s="859" t="s">
        <v>128</v>
      </c>
      <c r="K32" s="859" t="s">
        <v>127</v>
      </c>
      <c r="L32" s="859" t="s">
        <v>128</v>
      </c>
      <c r="M32" s="859" t="s">
        <v>127</v>
      </c>
      <c r="N32" s="859" t="s">
        <v>128</v>
      </c>
      <c r="O32" s="859" t="s">
        <v>127</v>
      </c>
      <c r="P32" s="859" t="s">
        <v>128</v>
      </c>
      <c r="Q32" s="859" t="s">
        <v>127</v>
      </c>
      <c r="R32" s="859" t="s">
        <v>128</v>
      </c>
      <c r="S32" s="859" t="s">
        <v>127</v>
      </c>
      <c r="T32" s="859" t="s">
        <v>128</v>
      </c>
      <c r="U32" s="859" t="s">
        <v>127</v>
      </c>
      <c r="V32" s="859" t="s">
        <v>128</v>
      </c>
      <c r="W32" s="859" t="s">
        <v>127</v>
      </c>
      <c r="X32" s="859" t="s">
        <v>128</v>
      </c>
      <c r="Y32" s="859" t="s">
        <v>127</v>
      </c>
      <c r="Z32" s="859" t="s">
        <v>128</v>
      </c>
      <c r="AA32" s="859" t="s">
        <v>127</v>
      </c>
      <c r="AB32" s="860" t="s">
        <v>128</v>
      </c>
    </row>
    <row r="33" spans="2:28" ht="15" customHeight="1">
      <c r="B33" s="238" t="s">
        <v>509</v>
      </c>
      <c r="C33" s="239">
        <v>8</v>
      </c>
      <c r="D33" s="240">
        <v>7.0796460176991149E-2</v>
      </c>
      <c r="E33" s="239">
        <v>1</v>
      </c>
      <c r="F33" s="240">
        <v>0.05</v>
      </c>
      <c r="G33" s="239">
        <v>1</v>
      </c>
      <c r="H33" s="240">
        <v>5.2631578947368418E-2</v>
      </c>
      <c r="I33" s="239">
        <v>5</v>
      </c>
      <c r="J33" s="240">
        <v>8.3333333333333315E-2</v>
      </c>
      <c r="K33" s="239">
        <v>1</v>
      </c>
      <c r="L33" s="240">
        <v>7.1428571428571425E-2</v>
      </c>
      <c r="M33" s="239">
        <v>3</v>
      </c>
      <c r="N33" s="240">
        <v>0.15</v>
      </c>
      <c r="O33" s="239">
        <v>4</v>
      </c>
      <c r="P33" s="240">
        <v>9.5238095238095233E-2</v>
      </c>
      <c r="Q33" s="239">
        <v>1</v>
      </c>
      <c r="R33" s="240">
        <v>1.9607843137254902E-2</v>
      </c>
      <c r="S33" s="239">
        <v>6</v>
      </c>
      <c r="T33" s="240">
        <v>0.11320754716981134</v>
      </c>
      <c r="U33" s="239">
        <v>2</v>
      </c>
      <c r="V33" s="240">
        <v>7.6923076923076927E-2</v>
      </c>
      <c r="W33" s="239">
        <v>0</v>
      </c>
      <c r="X33" s="240">
        <v>0</v>
      </c>
      <c r="Y33" s="239">
        <v>0</v>
      </c>
      <c r="Z33" s="240">
        <v>0</v>
      </c>
      <c r="AA33" s="239">
        <v>0</v>
      </c>
      <c r="AB33" s="241">
        <v>0</v>
      </c>
    </row>
    <row r="34" spans="2:28" ht="15" customHeight="1">
      <c r="B34" s="242" t="s">
        <v>510</v>
      </c>
      <c r="C34" s="243">
        <v>17</v>
      </c>
      <c r="D34" s="244">
        <v>0.15044247787610621</v>
      </c>
      <c r="E34" s="243">
        <v>7</v>
      </c>
      <c r="F34" s="244">
        <v>0.35</v>
      </c>
      <c r="G34" s="243">
        <v>2</v>
      </c>
      <c r="H34" s="244">
        <v>0.10526315789473684</v>
      </c>
      <c r="I34" s="243">
        <v>7</v>
      </c>
      <c r="J34" s="244">
        <v>0.11666666666666665</v>
      </c>
      <c r="K34" s="243">
        <v>1</v>
      </c>
      <c r="L34" s="244">
        <v>7.1428571428571425E-2</v>
      </c>
      <c r="M34" s="243">
        <v>2</v>
      </c>
      <c r="N34" s="244">
        <v>0.1</v>
      </c>
      <c r="O34" s="243">
        <v>4</v>
      </c>
      <c r="P34" s="244">
        <v>9.5238095238095233E-2</v>
      </c>
      <c r="Q34" s="243">
        <v>11</v>
      </c>
      <c r="R34" s="244">
        <v>0.21568627450980393</v>
      </c>
      <c r="S34" s="243">
        <v>12</v>
      </c>
      <c r="T34" s="244">
        <v>0.22641509433962267</v>
      </c>
      <c r="U34" s="243">
        <v>0</v>
      </c>
      <c r="V34" s="244">
        <v>0</v>
      </c>
      <c r="W34" s="243">
        <v>3</v>
      </c>
      <c r="X34" s="244">
        <v>0.2</v>
      </c>
      <c r="Y34" s="243">
        <v>2</v>
      </c>
      <c r="Z34" s="244">
        <v>0.15384615384615385</v>
      </c>
      <c r="AA34" s="243">
        <v>0</v>
      </c>
      <c r="AB34" s="245">
        <v>0</v>
      </c>
    </row>
    <row r="35" spans="2:28" ht="15" customHeight="1">
      <c r="B35" s="242" t="s">
        <v>1224</v>
      </c>
      <c r="C35" s="243">
        <v>10</v>
      </c>
      <c r="D35" s="244">
        <v>8.8495575221238937E-2</v>
      </c>
      <c r="E35" s="243">
        <v>2</v>
      </c>
      <c r="F35" s="244">
        <v>0.1</v>
      </c>
      <c r="G35" s="243">
        <v>0</v>
      </c>
      <c r="H35" s="244">
        <v>0</v>
      </c>
      <c r="I35" s="243">
        <v>7</v>
      </c>
      <c r="J35" s="244">
        <v>0.11666666666666665</v>
      </c>
      <c r="K35" s="243">
        <v>1</v>
      </c>
      <c r="L35" s="244">
        <v>7.1428571428571425E-2</v>
      </c>
      <c r="M35" s="243">
        <v>1</v>
      </c>
      <c r="N35" s="244">
        <v>0.05</v>
      </c>
      <c r="O35" s="243">
        <v>3</v>
      </c>
      <c r="P35" s="244">
        <v>7.1428571428571425E-2</v>
      </c>
      <c r="Q35" s="243">
        <v>6</v>
      </c>
      <c r="R35" s="244">
        <v>0.1176470588235294</v>
      </c>
      <c r="S35" s="243">
        <v>5</v>
      </c>
      <c r="T35" s="244">
        <v>9.4339622641509441E-2</v>
      </c>
      <c r="U35" s="243">
        <v>4</v>
      </c>
      <c r="V35" s="244">
        <v>0.15384615384615385</v>
      </c>
      <c r="W35" s="243">
        <v>1</v>
      </c>
      <c r="X35" s="244">
        <v>6.6666666666666666E-2</v>
      </c>
      <c r="Y35" s="243">
        <v>0</v>
      </c>
      <c r="Z35" s="244">
        <v>0</v>
      </c>
      <c r="AA35" s="243">
        <v>0</v>
      </c>
      <c r="AB35" s="245">
        <v>0</v>
      </c>
    </row>
    <row r="36" spans="2:28" ht="15" customHeight="1">
      <c r="B36" s="242" t="s">
        <v>1225</v>
      </c>
      <c r="C36" s="243">
        <v>5</v>
      </c>
      <c r="D36" s="244">
        <v>4.4247787610619468E-2</v>
      </c>
      <c r="E36" s="243">
        <v>0</v>
      </c>
      <c r="F36" s="244">
        <v>0</v>
      </c>
      <c r="G36" s="243">
        <v>0</v>
      </c>
      <c r="H36" s="244">
        <v>0</v>
      </c>
      <c r="I36" s="243">
        <v>5</v>
      </c>
      <c r="J36" s="244">
        <v>8.3333333333333315E-2</v>
      </c>
      <c r="K36" s="243">
        <v>0</v>
      </c>
      <c r="L36" s="244">
        <v>0</v>
      </c>
      <c r="M36" s="243">
        <v>0</v>
      </c>
      <c r="N36" s="244">
        <v>0</v>
      </c>
      <c r="O36" s="243">
        <v>2</v>
      </c>
      <c r="P36" s="244">
        <v>4.7619047619047616E-2</v>
      </c>
      <c r="Q36" s="243">
        <v>3</v>
      </c>
      <c r="R36" s="244">
        <v>5.8823529411764698E-2</v>
      </c>
      <c r="S36" s="243">
        <v>2</v>
      </c>
      <c r="T36" s="244">
        <v>3.7735849056603772E-2</v>
      </c>
      <c r="U36" s="243">
        <v>1</v>
      </c>
      <c r="V36" s="244">
        <v>3.8461538461538464E-2</v>
      </c>
      <c r="W36" s="243">
        <v>1</v>
      </c>
      <c r="X36" s="244">
        <v>6.6666666666666666E-2</v>
      </c>
      <c r="Y36" s="243">
        <v>0</v>
      </c>
      <c r="Z36" s="244">
        <v>0</v>
      </c>
      <c r="AA36" s="243">
        <v>1</v>
      </c>
      <c r="AB36" s="245">
        <v>0.16666666666666663</v>
      </c>
    </row>
    <row r="37" spans="2:28" ht="15" customHeight="1">
      <c r="B37" s="242" t="s">
        <v>1226</v>
      </c>
      <c r="C37" s="243">
        <v>7</v>
      </c>
      <c r="D37" s="244">
        <v>6.1946902654867256E-2</v>
      </c>
      <c r="E37" s="243">
        <v>3</v>
      </c>
      <c r="F37" s="244">
        <v>0.15</v>
      </c>
      <c r="G37" s="243">
        <v>0</v>
      </c>
      <c r="H37" s="244">
        <v>0</v>
      </c>
      <c r="I37" s="243">
        <v>3</v>
      </c>
      <c r="J37" s="244">
        <v>0.05</v>
      </c>
      <c r="K37" s="243">
        <v>1</v>
      </c>
      <c r="L37" s="244">
        <v>7.1428571428571425E-2</v>
      </c>
      <c r="M37" s="243">
        <v>3</v>
      </c>
      <c r="N37" s="244">
        <v>0.15</v>
      </c>
      <c r="O37" s="243">
        <v>1</v>
      </c>
      <c r="P37" s="244">
        <v>2.3809523809523808E-2</v>
      </c>
      <c r="Q37" s="243">
        <v>3</v>
      </c>
      <c r="R37" s="244">
        <v>5.8823529411764698E-2</v>
      </c>
      <c r="S37" s="243">
        <v>3</v>
      </c>
      <c r="T37" s="244">
        <v>5.6603773584905669E-2</v>
      </c>
      <c r="U37" s="243">
        <v>3</v>
      </c>
      <c r="V37" s="244">
        <v>0.11538461538461538</v>
      </c>
      <c r="W37" s="243">
        <v>0</v>
      </c>
      <c r="X37" s="244">
        <v>0</v>
      </c>
      <c r="Y37" s="243">
        <v>0</v>
      </c>
      <c r="Z37" s="244">
        <v>0</v>
      </c>
      <c r="AA37" s="243">
        <v>1</v>
      </c>
      <c r="AB37" s="245">
        <v>0.16666666666666663</v>
      </c>
    </row>
    <row r="38" spans="2:28" ht="15" customHeight="1">
      <c r="B38" s="242" t="s">
        <v>1227</v>
      </c>
      <c r="C38" s="243">
        <v>10</v>
      </c>
      <c r="D38" s="244">
        <v>8.8495575221238937E-2</v>
      </c>
      <c r="E38" s="243">
        <v>1</v>
      </c>
      <c r="F38" s="244">
        <v>0.05</v>
      </c>
      <c r="G38" s="243">
        <v>0</v>
      </c>
      <c r="H38" s="244">
        <v>0</v>
      </c>
      <c r="I38" s="243">
        <v>8</v>
      </c>
      <c r="J38" s="244">
        <v>0.13333333333333333</v>
      </c>
      <c r="K38" s="243">
        <v>1</v>
      </c>
      <c r="L38" s="244">
        <v>7.1428571428571425E-2</v>
      </c>
      <c r="M38" s="243">
        <v>1</v>
      </c>
      <c r="N38" s="244">
        <v>0.05</v>
      </c>
      <c r="O38" s="243">
        <v>4</v>
      </c>
      <c r="P38" s="244">
        <v>9.5238095238095233E-2</v>
      </c>
      <c r="Q38" s="243">
        <v>5</v>
      </c>
      <c r="R38" s="244">
        <v>9.8039215686274522E-2</v>
      </c>
      <c r="S38" s="243">
        <v>4</v>
      </c>
      <c r="T38" s="244">
        <v>7.5471698113207544E-2</v>
      </c>
      <c r="U38" s="243">
        <v>2</v>
      </c>
      <c r="V38" s="244">
        <v>7.6923076923076927E-2</v>
      </c>
      <c r="W38" s="243">
        <v>4</v>
      </c>
      <c r="X38" s="244">
        <v>0.26666666666666666</v>
      </c>
      <c r="Y38" s="243">
        <v>0</v>
      </c>
      <c r="Z38" s="244">
        <v>0</v>
      </c>
      <c r="AA38" s="243">
        <v>0</v>
      </c>
      <c r="AB38" s="245">
        <v>0</v>
      </c>
    </row>
    <row r="39" spans="2:28" ht="15" customHeight="1">
      <c r="B39" s="242" t="s">
        <v>511</v>
      </c>
      <c r="C39" s="243">
        <v>6</v>
      </c>
      <c r="D39" s="244">
        <v>5.3097345132743362E-2</v>
      </c>
      <c r="E39" s="243">
        <v>3</v>
      </c>
      <c r="F39" s="244">
        <v>0.15</v>
      </c>
      <c r="G39" s="243">
        <v>0</v>
      </c>
      <c r="H39" s="244">
        <v>0</v>
      </c>
      <c r="I39" s="243">
        <v>3</v>
      </c>
      <c r="J39" s="244">
        <v>0.05</v>
      </c>
      <c r="K39" s="243">
        <v>0</v>
      </c>
      <c r="L39" s="244">
        <v>0</v>
      </c>
      <c r="M39" s="243">
        <v>1</v>
      </c>
      <c r="N39" s="244">
        <v>0.05</v>
      </c>
      <c r="O39" s="243">
        <v>2</v>
      </c>
      <c r="P39" s="244">
        <v>4.7619047619047616E-2</v>
      </c>
      <c r="Q39" s="243">
        <v>3</v>
      </c>
      <c r="R39" s="244">
        <v>5.8823529411764698E-2</v>
      </c>
      <c r="S39" s="243">
        <v>0</v>
      </c>
      <c r="T39" s="244">
        <v>0</v>
      </c>
      <c r="U39" s="243">
        <v>2</v>
      </c>
      <c r="V39" s="244">
        <v>7.6923076923076927E-2</v>
      </c>
      <c r="W39" s="243">
        <v>0</v>
      </c>
      <c r="X39" s="244">
        <v>0</v>
      </c>
      <c r="Y39" s="243">
        <v>4</v>
      </c>
      <c r="Z39" s="244">
        <v>0.30769230769230771</v>
      </c>
      <c r="AA39" s="243">
        <v>0</v>
      </c>
      <c r="AB39" s="245">
        <v>0</v>
      </c>
    </row>
    <row r="40" spans="2:28" ht="15" customHeight="1">
      <c r="B40" s="242" t="s">
        <v>47</v>
      </c>
      <c r="C40" s="243">
        <v>1</v>
      </c>
      <c r="D40" s="244">
        <v>8.8495575221238937E-3</v>
      </c>
      <c r="E40" s="243">
        <v>0</v>
      </c>
      <c r="F40" s="244">
        <v>0</v>
      </c>
      <c r="G40" s="243">
        <v>0</v>
      </c>
      <c r="H40" s="244">
        <v>0</v>
      </c>
      <c r="I40" s="243">
        <v>0</v>
      </c>
      <c r="J40" s="244">
        <v>0</v>
      </c>
      <c r="K40" s="243">
        <v>1</v>
      </c>
      <c r="L40" s="244">
        <v>7.1428571428571425E-2</v>
      </c>
      <c r="M40" s="243">
        <v>0</v>
      </c>
      <c r="N40" s="244">
        <v>0</v>
      </c>
      <c r="O40" s="243">
        <v>0</v>
      </c>
      <c r="P40" s="244">
        <v>0</v>
      </c>
      <c r="Q40" s="243">
        <v>1</v>
      </c>
      <c r="R40" s="244">
        <v>1.9607843137254902E-2</v>
      </c>
      <c r="S40" s="243">
        <v>0</v>
      </c>
      <c r="T40" s="244">
        <v>0</v>
      </c>
      <c r="U40" s="243">
        <v>0</v>
      </c>
      <c r="V40" s="244">
        <v>0</v>
      </c>
      <c r="W40" s="243">
        <v>1</v>
      </c>
      <c r="X40" s="244">
        <v>6.6666666666666666E-2</v>
      </c>
      <c r="Y40" s="243">
        <v>0</v>
      </c>
      <c r="Z40" s="244">
        <v>0</v>
      </c>
      <c r="AA40" s="243">
        <v>0</v>
      </c>
      <c r="AB40" s="245">
        <v>0</v>
      </c>
    </row>
    <row r="41" spans="2:28" ht="27.95" customHeight="1">
      <c r="B41" s="242" t="s">
        <v>512</v>
      </c>
      <c r="C41" s="243">
        <v>49</v>
      </c>
      <c r="D41" s="244">
        <v>0.43362831858407075</v>
      </c>
      <c r="E41" s="243">
        <v>3</v>
      </c>
      <c r="F41" s="244">
        <v>0.15</v>
      </c>
      <c r="G41" s="243">
        <v>16</v>
      </c>
      <c r="H41" s="244">
        <v>0.84210526315789469</v>
      </c>
      <c r="I41" s="243">
        <v>22</v>
      </c>
      <c r="J41" s="244">
        <v>0.36666666666666664</v>
      </c>
      <c r="K41" s="243">
        <v>8</v>
      </c>
      <c r="L41" s="244">
        <v>0.5714285714285714</v>
      </c>
      <c r="M41" s="243">
        <v>9</v>
      </c>
      <c r="N41" s="244">
        <v>0.45</v>
      </c>
      <c r="O41" s="243">
        <v>22</v>
      </c>
      <c r="P41" s="244">
        <v>0.52380952380952384</v>
      </c>
      <c r="Q41" s="243">
        <v>18</v>
      </c>
      <c r="R41" s="244">
        <v>0.35294117647058826</v>
      </c>
      <c r="S41" s="243">
        <v>21</v>
      </c>
      <c r="T41" s="244">
        <v>0.39622641509433959</v>
      </c>
      <c r="U41" s="243">
        <v>12</v>
      </c>
      <c r="V41" s="244">
        <v>0.46153846153846151</v>
      </c>
      <c r="W41" s="243">
        <v>5</v>
      </c>
      <c r="X41" s="244">
        <v>0.33333333333333326</v>
      </c>
      <c r="Y41" s="243">
        <v>7</v>
      </c>
      <c r="Z41" s="244">
        <v>0.53846153846153844</v>
      </c>
      <c r="AA41" s="243">
        <v>4</v>
      </c>
      <c r="AB41" s="245">
        <v>0.66666666666666652</v>
      </c>
    </row>
    <row r="42" spans="2:28" s="1149" customFormat="1" ht="15" customHeight="1">
      <c r="B42" s="816" t="s">
        <v>1269</v>
      </c>
      <c r="C42" s="817">
        <v>113</v>
      </c>
      <c r="D42" s="818">
        <v>1</v>
      </c>
      <c r="E42" s="817">
        <v>20</v>
      </c>
      <c r="F42" s="818">
        <v>1</v>
      </c>
      <c r="G42" s="817">
        <v>19</v>
      </c>
      <c r="H42" s="818">
        <v>1</v>
      </c>
      <c r="I42" s="817">
        <v>60</v>
      </c>
      <c r="J42" s="818">
        <v>1</v>
      </c>
      <c r="K42" s="817">
        <v>14</v>
      </c>
      <c r="L42" s="818">
        <v>1</v>
      </c>
      <c r="M42" s="817">
        <v>20</v>
      </c>
      <c r="N42" s="818">
        <v>1</v>
      </c>
      <c r="O42" s="817">
        <v>42</v>
      </c>
      <c r="P42" s="818">
        <v>1</v>
      </c>
      <c r="Q42" s="817">
        <v>51</v>
      </c>
      <c r="R42" s="818">
        <v>1</v>
      </c>
      <c r="S42" s="817">
        <v>53</v>
      </c>
      <c r="T42" s="818">
        <v>1</v>
      </c>
      <c r="U42" s="817">
        <v>26</v>
      </c>
      <c r="V42" s="818">
        <v>1</v>
      </c>
      <c r="W42" s="817">
        <v>15</v>
      </c>
      <c r="X42" s="818">
        <v>1</v>
      </c>
      <c r="Y42" s="817">
        <v>13</v>
      </c>
      <c r="Z42" s="818">
        <v>1</v>
      </c>
      <c r="AA42" s="819">
        <v>6</v>
      </c>
      <c r="AB42" s="820">
        <v>1</v>
      </c>
    </row>
    <row r="43" spans="2:28" ht="15" customHeight="1" thickBot="1">
      <c r="B43" s="246" t="s">
        <v>215</v>
      </c>
      <c r="C43" s="1041">
        <v>2240.968253968254</v>
      </c>
      <c r="D43" s="1041"/>
      <c r="E43" s="1041">
        <v>2471.0588235294117</v>
      </c>
      <c r="F43" s="1041"/>
      <c r="G43" s="1041">
        <v>74</v>
      </c>
      <c r="H43" s="1041"/>
      <c r="I43" s="1041">
        <v>2477.9210526315787</v>
      </c>
      <c r="J43" s="1041"/>
      <c r="K43" s="1041">
        <v>958</v>
      </c>
      <c r="L43" s="1041"/>
      <c r="M43" s="1041">
        <v>1824</v>
      </c>
      <c r="N43" s="1041"/>
      <c r="O43" s="1041">
        <v>2696.65</v>
      </c>
      <c r="P43" s="1041"/>
      <c r="Q43" s="1041">
        <v>2099.5</v>
      </c>
      <c r="R43" s="1041"/>
      <c r="S43" s="1041">
        <v>666.96875</v>
      </c>
      <c r="T43" s="1041"/>
      <c r="U43" s="1041">
        <v>3195.4285714285716</v>
      </c>
      <c r="V43" s="1041"/>
      <c r="W43" s="1041">
        <v>2067.2222222222222</v>
      </c>
      <c r="X43" s="1041"/>
      <c r="Y43" s="1041">
        <v>8961.3333333333339</v>
      </c>
      <c r="Z43" s="1042"/>
      <c r="AA43" s="1042">
        <v>1364.5</v>
      </c>
      <c r="AB43" s="1161"/>
    </row>
    <row r="44" spans="2:28" ht="12.95" customHeight="1" thickTop="1">
      <c r="B44" s="1827" t="s">
        <v>1457</v>
      </c>
      <c r="C44" s="1827"/>
      <c r="D44" s="1827"/>
      <c r="E44" s="1827"/>
      <c r="F44" s="1827"/>
      <c r="G44" s="1827"/>
      <c r="H44" s="1827"/>
      <c r="I44" s="1827"/>
      <c r="J44" s="1827"/>
      <c r="K44" s="1827"/>
      <c r="L44" s="1827"/>
      <c r="M44" s="1827"/>
      <c r="N44" s="1827"/>
      <c r="O44" s="1827"/>
      <c r="P44" s="1827"/>
      <c r="Q44" s="1827"/>
      <c r="R44" s="1827"/>
      <c r="S44" s="1827"/>
      <c r="T44" s="1827"/>
      <c r="U44" s="1827"/>
      <c r="V44" s="1827"/>
      <c r="W44" s="1827"/>
      <c r="X44" s="1827"/>
      <c r="Y44" s="1827"/>
      <c r="Z44" s="1827"/>
      <c r="AA44" s="1827"/>
    </row>
    <row r="45" spans="2:28" ht="12.95" customHeight="1">
      <c r="B45" s="858"/>
      <c r="C45" s="858"/>
      <c r="D45" s="858"/>
      <c r="E45" s="858"/>
      <c r="F45" s="858"/>
      <c r="G45" s="858"/>
      <c r="H45" s="858"/>
      <c r="I45" s="858"/>
      <c r="J45" s="858"/>
      <c r="K45" s="858"/>
      <c r="L45" s="858"/>
      <c r="M45" s="858"/>
      <c r="N45" s="858"/>
      <c r="O45" s="858"/>
      <c r="P45" s="858"/>
      <c r="Q45" s="858"/>
      <c r="R45" s="858"/>
      <c r="S45" s="858"/>
      <c r="T45" s="858"/>
      <c r="U45" s="858"/>
      <c r="V45" s="858"/>
      <c r="W45" s="858"/>
      <c r="X45" s="858"/>
      <c r="Y45" s="858"/>
      <c r="Z45" s="858"/>
      <c r="AA45" s="858"/>
    </row>
    <row r="60" ht="15.75" customHeight="1"/>
  </sheetData>
  <mergeCells count="51">
    <mergeCell ref="W31:X31"/>
    <mergeCell ref="Y31:Z31"/>
    <mergeCell ref="AA31:AB31"/>
    <mergeCell ref="B44:AA44"/>
    <mergeCell ref="B20:B22"/>
    <mergeCell ref="B23:B25"/>
    <mergeCell ref="B26:P26"/>
    <mergeCell ref="B29:AB29"/>
    <mergeCell ref="B30:B32"/>
    <mergeCell ref="C30:D30"/>
    <mergeCell ref="E30:L30"/>
    <mergeCell ref="M30:R30"/>
    <mergeCell ref="S30:AB30"/>
    <mergeCell ref="U31:V31"/>
    <mergeCell ref="B17:P17"/>
    <mergeCell ref="B18:C19"/>
    <mergeCell ref="D18:D19"/>
    <mergeCell ref="E18:H18"/>
    <mergeCell ref="I18:K18"/>
    <mergeCell ref="L18:P18"/>
    <mergeCell ref="B3:AB3"/>
    <mergeCell ref="K31:L31"/>
    <mergeCell ref="M31:N31"/>
    <mergeCell ref="O31:P31"/>
    <mergeCell ref="Q31:R31"/>
    <mergeCell ref="S31:T31"/>
    <mergeCell ref="C31:C32"/>
    <mergeCell ref="D31:D32"/>
    <mergeCell ref="E31:F31"/>
    <mergeCell ref="G31:H31"/>
    <mergeCell ref="I31:J31"/>
    <mergeCell ref="W5:X5"/>
    <mergeCell ref="Y5:Z5"/>
    <mergeCell ref="AA5:AB5"/>
    <mergeCell ref="B15:AB15"/>
    <mergeCell ref="B4:B6"/>
    <mergeCell ref="C4:D4"/>
    <mergeCell ref="E4:L4"/>
    <mergeCell ref="M4:R4"/>
    <mergeCell ref="S4:AB4"/>
    <mergeCell ref="C5:C6"/>
    <mergeCell ref="D5:D6"/>
    <mergeCell ref="E5:F5"/>
    <mergeCell ref="G5:H5"/>
    <mergeCell ref="I5:J5"/>
    <mergeCell ref="K5:L5"/>
    <mergeCell ref="M5:N5"/>
    <mergeCell ref="O5:P5"/>
    <mergeCell ref="Q5:R5"/>
    <mergeCell ref="S5:T5"/>
    <mergeCell ref="U5:V5"/>
  </mergeCells>
  <hyperlinks>
    <hyperlink ref="A1" location="Índice!A1" display="Índice!A1"/>
  </hyperlinks>
  <pageMargins left="0.511811024" right="0.511811024" top="0.78740157499999996" bottom="0.78740157499999996" header="0.31496062000000002" footer="0.31496062000000002"/>
  <pageSetup paperSize="9" orientation="portrait" horizontalDpi="300" verticalDpi="3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5"/>
  <sheetViews>
    <sheetView topLeftCell="E73" zoomScaleNormal="100" workbookViewId="0">
      <selection activeCell="Q95" sqref="Q95:R95"/>
    </sheetView>
  </sheetViews>
  <sheetFormatPr defaultRowHeight="12"/>
  <cols>
    <col min="1" max="1" width="9" style="1151"/>
    <col min="2" max="2" width="24.25" style="1151" customWidth="1"/>
    <col min="3" max="3" width="11.375" style="1151" customWidth="1"/>
    <col min="4" max="5" width="9" style="1151"/>
    <col min="6" max="6" width="11.25" style="1151" customWidth="1"/>
    <col min="7" max="7" width="9" style="1151"/>
    <col min="8" max="8" width="9.625" style="1151" customWidth="1"/>
    <col min="9" max="10" width="9" style="1151"/>
    <col min="11" max="11" width="7.875" style="1151" customWidth="1"/>
    <col min="12" max="16384" width="9" style="1151"/>
  </cols>
  <sheetData>
    <row r="1" spans="1:17">
      <c r="A1" s="1162" t="s">
        <v>2</v>
      </c>
    </row>
    <row r="2" spans="1:17">
      <c r="A2" s="1162"/>
    </row>
    <row r="3" spans="1:17" ht="90" customHeight="1" thickBot="1">
      <c r="B3" s="1847" t="s">
        <v>1228</v>
      </c>
      <c r="C3" s="1847"/>
      <c r="D3" s="1847"/>
      <c r="E3" s="1847"/>
      <c r="F3" s="1847"/>
      <c r="G3" s="1847"/>
      <c r="H3" s="1847"/>
      <c r="K3" s="938"/>
      <c r="L3" s="938"/>
      <c r="M3" s="938"/>
      <c r="N3" s="938"/>
      <c r="O3" s="938"/>
      <c r="P3" s="938"/>
      <c r="Q3" s="938"/>
    </row>
    <row r="4" spans="1:17" ht="60.75" thickTop="1">
      <c r="B4" s="1163"/>
      <c r="C4" s="1164" t="s">
        <v>514</v>
      </c>
      <c r="D4" s="1164" t="s">
        <v>515</v>
      </c>
      <c r="E4" s="1164" t="s">
        <v>516</v>
      </c>
      <c r="F4" s="1164" t="s">
        <v>517</v>
      </c>
      <c r="G4" s="1164" t="s">
        <v>47</v>
      </c>
      <c r="H4" s="1165" t="s">
        <v>521</v>
      </c>
      <c r="K4" s="938"/>
      <c r="L4" s="938"/>
      <c r="M4" s="938"/>
      <c r="N4" s="938"/>
      <c r="O4" s="938"/>
      <c r="P4" s="938"/>
      <c r="Q4" s="938"/>
    </row>
    <row r="5" spans="1:17" ht="36">
      <c r="B5" s="1166" t="s">
        <v>984</v>
      </c>
      <c r="C5" s="1167">
        <v>0.23008849557522124</v>
      </c>
      <c r="D5" s="1168">
        <v>0.23893805309734514</v>
      </c>
      <c r="E5" s="1168">
        <v>0.32743362831858408</v>
      </c>
      <c r="F5" s="1168">
        <v>0.63716814159292035</v>
      </c>
      <c r="G5" s="1168">
        <v>8.8495575221238937E-3</v>
      </c>
      <c r="H5" s="1169"/>
      <c r="K5" s="938"/>
      <c r="L5" s="938"/>
      <c r="M5" s="938"/>
      <c r="N5" s="938"/>
      <c r="O5" s="938"/>
      <c r="P5" s="938"/>
      <c r="Q5" s="938"/>
    </row>
    <row r="6" spans="1:17" ht="36">
      <c r="B6" s="1170" t="s">
        <v>985</v>
      </c>
      <c r="C6" s="1171">
        <v>0.12389380530973451</v>
      </c>
      <c r="D6" s="1172">
        <v>0.12389380530973451</v>
      </c>
      <c r="E6" s="1172">
        <v>0.12389380530973451</v>
      </c>
      <c r="F6" s="1172">
        <v>0.7168141592920354</v>
      </c>
      <c r="G6" s="1172">
        <v>8.8495575221238937E-3</v>
      </c>
      <c r="K6" s="938"/>
      <c r="L6" s="938"/>
      <c r="M6" s="938"/>
      <c r="N6" s="938"/>
      <c r="O6" s="938"/>
      <c r="P6" s="938"/>
      <c r="Q6" s="938"/>
    </row>
    <row r="7" spans="1:17" ht="14.25">
      <c r="B7" s="1170" t="s">
        <v>691</v>
      </c>
      <c r="C7" s="1171">
        <v>0.11504424778761062</v>
      </c>
      <c r="D7" s="1172">
        <v>0.22123893805309736</v>
      </c>
      <c r="E7" s="1172">
        <v>0.12389380530973451</v>
      </c>
      <c r="F7" s="1172">
        <v>0.69026548672566368</v>
      </c>
      <c r="G7" s="1172">
        <v>8.8495575221238937E-3</v>
      </c>
      <c r="K7" s="938"/>
      <c r="L7" s="938"/>
      <c r="M7" s="938"/>
      <c r="N7" s="938"/>
      <c r="O7" s="938"/>
      <c r="P7" s="938"/>
      <c r="Q7" s="938"/>
    </row>
    <row r="8" spans="1:17" ht="15" thickBot="1">
      <c r="B8" s="1173" t="s">
        <v>54</v>
      </c>
      <c r="C8" s="1174">
        <v>8.8495575221238937E-3</v>
      </c>
      <c r="D8" s="1175">
        <v>1.7699115044247787E-2</v>
      </c>
      <c r="E8" s="1175">
        <v>8.8495575221238937E-3</v>
      </c>
      <c r="F8" s="1175">
        <v>0</v>
      </c>
      <c r="G8" s="1176">
        <v>0.01</v>
      </c>
      <c r="H8" s="1177">
        <v>0.96</v>
      </c>
      <c r="K8" s="938"/>
      <c r="L8" s="938"/>
      <c r="M8" s="938"/>
      <c r="N8" s="938"/>
      <c r="O8" s="938"/>
      <c r="P8" s="938"/>
      <c r="Q8" s="938"/>
    </row>
    <row r="9" spans="1:17" ht="15" thickTop="1">
      <c r="B9" s="1178" t="s">
        <v>1457</v>
      </c>
      <c r="C9" s="1179"/>
      <c r="D9" s="1179"/>
      <c r="E9" s="1179"/>
      <c r="F9" s="1179"/>
      <c r="G9" s="1179"/>
      <c r="K9" s="938"/>
      <c r="L9" s="938"/>
      <c r="M9" s="938"/>
      <c r="N9" s="938"/>
      <c r="O9" s="938"/>
      <c r="P9" s="938"/>
      <c r="Q9" s="938"/>
    </row>
    <row r="11" spans="1:17" ht="90" customHeight="1" thickBot="1">
      <c r="B11" s="1847" t="s">
        <v>1229</v>
      </c>
      <c r="C11" s="1847"/>
      <c r="D11" s="1847"/>
      <c r="E11" s="1847"/>
      <c r="F11" s="1847"/>
      <c r="G11" s="1847"/>
      <c r="H11" s="1847"/>
    </row>
    <row r="12" spans="1:17" ht="60.75" thickTop="1">
      <c r="B12" s="1163"/>
      <c r="C12" s="1164" t="s">
        <v>514</v>
      </c>
      <c r="D12" s="1164" t="s">
        <v>515</v>
      </c>
      <c r="E12" s="1164" t="s">
        <v>516</v>
      </c>
      <c r="F12" s="1164" t="s">
        <v>517</v>
      </c>
      <c r="G12" s="1164" t="s">
        <v>47</v>
      </c>
      <c r="H12" s="1180" t="s">
        <v>521</v>
      </c>
    </row>
    <row r="13" spans="1:17" ht="36">
      <c r="B13" s="1166" t="s">
        <v>984</v>
      </c>
      <c r="C13" s="1181">
        <v>26</v>
      </c>
      <c r="D13" s="1182">
        <v>27</v>
      </c>
      <c r="E13" s="1182">
        <v>37</v>
      </c>
      <c r="F13" s="1182">
        <v>72</v>
      </c>
      <c r="G13" s="1182">
        <v>1</v>
      </c>
      <c r="H13" s="1169"/>
    </row>
    <row r="14" spans="1:17" ht="36">
      <c r="B14" s="1170" t="s">
        <v>985</v>
      </c>
      <c r="C14" s="1183">
        <v>14</v>
      </c>
      <c r="D14" s="1184">
        <v>14</v>
      </c>
      <c r="E14" s="1184">
        <v>14</v>
      </c>
      <c r="F14" s="1184">
        <v>81</v>
      </c>
      <c r="G14" s="1184">
        <v>1</v>
      </c>
      <c r="H14" s="1185"/>
    </row>
    <row r="15" spans="1:17">
      <c r="B15" s="1170" t="s">
        <v>691</v>
      </c>
      <c r="C15" s="1183">
        <v>13</v>
      </c>
      <c r="D15" s="1184">
        <v>25</v>
      </c>
      <c r="E15" s="1184">
        <v>14</v>
      </c>
      <c r="F15" s="1184">
        <v>78</v>
      </c>
      <c r="G15" s="1184">
        <v>1</v>
      </c>
      <c r="H15" s="1185"/>
    </row>
    <row r="16" spans="1:17" ht="12.75" thickBot="1">
      <c r="B16" s="1173" t="s">
        <v>54</v>
      </c>
      <c r="C16" s="1186">
        <v>1</v>
      </c>
      <c r="D16" s="1187">
        <v>2</v>
      </c>
      <c r="E16" s="1187">
        <v>1</v>
      </c>
      <c r="F16" s="1187">
        <v>0</v>
      </c>
      <c r="G16" s="1187">
        <v>1</v>
      </c>
      <c r="H16" s="1188">
        <v>109</v>
      </c>
      <c r="I16" s="1315"/>
    </row>
    <row r="17" spans="2:28" ht="12.75" thickTop="1">
      <c r="B17" s="1178" t="s">
        <v>1457</v>
      </c>
      <c r="C17" s="1179"/>
      <c r="D17" s="1179"/>
      <c r="E17" s="1179"/>
      <c r="F17" s="1179"/>
      <c r="G17" s="1179"/>
    </row>
    <row r="19" spans="2:28" ht="60.95" customHeight="1" thickBot="1">
      <c r="B19" s="1849" t="s">
        <v>1233</v>
      </c>
      <c r="C19" s="1849"/>
      <c r="D19" s="1849"/>
      <c r="E19" s="1849"/>
      <c r="F19" s="1849"/>
      <c r="G19" s="1849"/>
      <c r="H19" s="1849"/>
      <c r="I19" s="1849"/>
      <c r="J19" s="1849"/>
      <c r="K19" s="1849"/>
      <c r="L19" s="1849"/>
      <c r="M19" s="1849"/>
      <c r="N19" s="1849"/>
      <c r="O19" s="1849"/>
      <c r="P19" s="1849"/>
      <c r="Q19" s="1849"/>
      <c r="R19" s="1849"/>
      <c r="S19" s="1849"/>
      <c r="T19" s="1849"/>
      <c r="U19" s="1849"/>
      <c r="V19" s="1849"/>
      <c r="W19" s="1849"/>
      <c r="X19" s="1849"/>
      <c r="Y19" s="1849"/>
      <c r="Z19" s="1849"/>
      <c r="AA19" s="1849"/>
      <c r="AB19" s="1849"/>
    </row>
    <row r="20" spans="2:28" ht="15" customHeight="1" thickTop="1">
      <c r="B20" s="1850"/>
      <c r="C20" s="1853" t="s">
        <v>44</v>
      </c>
      <c r="D20" s="1853"/>
      <c r="E20" s="1853" t="s">
        <v>123</v>
      </c>
      <c r="F20" s="1853"/>
      <c r="G20" s="1853"/>
      <c r="H20" s="1853"/>
      <c r="I20" s="1853"/>
      <c r="J20" s="1853"/>
      <c r="K20" s="1853"/>
      <c r="L20" s="1853"/>
      <c r="M20" s="1853" t="s">
        <v>124</v>
      </c>
      <c r="N20" s="1853"/>
      <c r="O20" s="1853"/>
      <c r="P20" s="1853"/>
      <c r="Q20" s="1853"/>
      <c r="R20" s="1853"/>
      <c r="S20" s="1853" t="s">
        <v>45</v>
      </c>
      <c r="T20" s="1853"/>
      <c r="U20" s="1853"/>
      <c r="V20" s="1853"/>
      <c r="W20" s="1853"/>
      <c r="X20" s="1853"/>
      <c r="Y20" s="1853"/>
      <c r="Z20" s="1853"/>
      <c r="AA20" s="1853"/>
      <c r="AB20" s="1854"/>
    </row>
    <row r="21" spans="2:28" ht="45" customHeight="1">
      <c r="B21" s="1851"/>
      <c r="C21" s="1848" t="s">
        <v>127</v>
      </c>
      <c r="D21" s="1848" t="s">
        <v>128</v>
      </c>
      <c r="E21" s="1848" t="s">
        <v>46</v>
      </c>
      <c r="F21" s="1848"/>
      <c r="G21" s="1848" t="s">
        <v>1078</v>
      </c>
      <c r="H21" s="1848"/>
      <c r="I21" s="1848" t="s">
        <v>1077</v>
      </c>
      <c r="J21" s="1848"/>
      <c r="K21" s="1848" t="s">
        <v>1098</v>
      </c>
      <c r="L21" s="1848"/>
      <c r="M21" s="1848" t="s">
        <v>48</v>
      </c>
      <c r="N21" s="1848"/>
      <c r="O21" s="1848" t="s">
        <v>49</v>
      </c>
      <c r="P21" s="1848"/>
      <c r="Q21" s="1848" t="s">
        <v>1441</v>
      </c>
      <c r="R21" s="1848"/>
      <c r="S21" s="1848" t="s">
        <v>1065</v>
      </c>
      <c r="T21" s="1848"/>
      <c r="U21" s="1848" t="s">
        <v>1066</v>
      </c>
      <c r="V21" s="1848"/>
      <c r="W21" s="1848" t="s">
        <v>1067</v>
      </c>
      <c r="X21" s="1848"/>
      <c r="Y21" s="1848" t="s">
        <v>125</v>
      </c>
      <c r="Z21" s="1848"/>
      <c r="AA21" s="1848" t="s">
        <v>47</v>
      </c>
      <c r="AB21" s="1856"/>
    </row>
    <row r="22" spans="2:28" ht="15" customHeight="1">
      <c r="B22" s="1852"/>
      <c r="C22" s="1848"/>
      <c r="D22" s="1848"/>
      <c r="E22" s="1189" t="s">
        <v>127</v>
      </c>
      <c r="F22" s="1189" t="s">
        <v>128</v>
      </c>
      <c r="G22" s="1189" t="s">
        <v>127</v>
      </c>
      <c r="H22" s="1189" t="s">
        <v>128</v>
      </c>
      <c r="I22" s="1189" t="s">
        <v>127</v>
      </c>
      <c r="J22" s="1189" t="s">
        <v>128</v>
      </c>
      <c r="K22" s="1189" t="s">
        <v>127</v>
      </c>
      <c r="L22" s="1189" t="s">
        <v>128</v>
      </c>
      <c r="M22" s="1189" t="s">
        <v>127</v>
      </c>
      <c r="N22" s="1189" t="s">
        <v>128</v>
      </c>
      <c r="O22" s="1189" t="s">
        <v>127</v>
      </c>
      <c r="P22" s="1189" t="s">
        <v>128</v>
      </c>
      <c r="Q22" s="1189" t="s">
        <v>127</v>
      </c>
      <c r="R22" s="1189" t="s">
        <v>128</v>
      </c>
      <c r="S22" s="1189" t="s">
        <v>127</v>
      </c>
      <c r="T22" s="1189" t="s">
        <v>128</v>
      </c>
      <c r="U22" s="1189" t="s">
        <v>127</v>
      </c>
      <c r="V22" s="1189" t="s">
        <v>128</v>
      </c>
      <c r="W22" s="1189" t="s">
        <v>127</v>
      </c>
      <c r="X22" s="1189" t="s">
        <v>128</v>
      </c>
      <c r="Y22" s="1189" t="s">
        <v>127</v>
      </c>
      <c r="Z22" s="1189" t="s">
        <v>128</v>
      </c>
      <c r="AA22" s="1189" t="s">
        <v>127</v>
      </c>
      <c r="AB22" s="1190" t="s">
        <v>128</v>
      </c>
    </row>
    <row r="23" spans="2:28" ht="15" customHeight="1">
      <c r="B23" s="1191" t="s">
        <v>1023</v>
      </c>
      <c r="C23" s="1192">
        <v>59</v>
      </c>
      <c r="D23" s="1193">
        <v>0.52212389380530977</v>
      </c>
      <c r="E23" s="1192">
        <v>5</v>
      </c>
      <c r="F23" s="1193">
        <v>0.25</v>
      </c>
      <c r="G23" s="1192">
        <v>16</v>
      </c>
      <c r="H23" s="1193">
        <v>0.84210526315789469</v>
      </c>
      <c r="I23" s="1192">
        <v>30</v>
      </c>
      <c r="J23" s="1193">
        <v>0.5</v>
      </c>
      <c r="K23" s="1192">
        <v>8</v>
      </c>
      <c r="L23" s="1193">
        <v>0.5714285714285714</v>
      </c>
      <c r="M23" s="1192">
        <v>11</v>
      </c>
      <c r="N23" s="1193">
        <v>0.55000000000000004</v>
      </c>
      <c r="O23" s="1192">
        <v>23</v>
      </c>
      <c r="P23" s="1193">
        <v>0.54761904761904767</v>
      </c>
      <c r="Q23" s="1192">
        <v>25</v>
      </c>
      <c r="R23" s="1193">
        <v>0.49019607843137253</v>
      </c>
      <c r="S23" s="1192">
        <v>28</v>
      </c>
      <c r="T23" s="1193">
        <v>0.52830188679245282</v>
      </c>
      <c r="U23" s="1192">
        <v>15</v>
      </c>
      <c r="V23" s="1193">
        <v>0.57692307692307687</v>
      </c>
      <c r="W23" s="1192">
        <v>7</v>
      </c>
      <c r="X23" s="1193">
        <v>0.46666666666666662</v>
      </c>
      <c r="Y23" s="1192">
        <v>7</v>
      </c>
      <c r="Z23" s="1193">
        <v>0.53846153846153844</v>
      </c>
      <c r="AA23" s="1192">
        <v>2</v>
      </c>
      <c r="AB23" s="1194">
        <v>0.33333333333333326</v>
      </c>
    </row>
    <row r="24" spans="2:28" ht="15" customHeight="1">
      <c r="B24" s="1195" t="s">
        <v>1230</v>
      </c>
      <c r="C24" s="1196">
        <v>23</v>
      </c>
      <c r="D24" s="1197">
        <v>0.20353982300884957</v>
      </c>
      <c r="E24" s="1196">
        <v>7</v>
      </c>
      <c r="F24" s="1197">
        <v>0.35</v>
      </c>
      <c r="G24" s="1196">
        <v>2</v>
      </c>
      <c r="H24" s="1197">
        <v>0.10526315789473684</v>
      </c>
      <c r="I24" s="1196">
        <v>10</v>
      </c>
      <c r="J24" s="1197">
        <v>0.16666666666666663</v>
      </c>
      <c r="K24" s="1196">
        <v>4</v>
      </c>
      <c r="L24" s="1197">
        <v>0.2857142857142857</v>
      </c>
      <c r="M24" s="1196">
        <v>3</v>
      </c>
      <c r="N24" s="1197">
        <v>0.15</v>
      </c>
      <c r="O24" s="1196">
        <v>10</v>
      </c>
      <c r="P24" s="1197">
        <v>0.23809523809523805</v>
      </c>
      <c r="Q24" s="1196">
        <v>10</v>
      </c>
      <c r="R24" s="1197">
        <v>0.19607843137254904</v>
      </c>
      <c r="S24" s="1196">
        <v>9</v>
      </c>
      <c r="T24" s="1197">
        <v>0.169811320754717</v>
      </c>
      <c r="U24" s="1196">
        <v>4</v>
      </c>
      <c r="V24" s="1197">
        <v>0.15384615384615385</v>
      </c>
      <c r="W24" s="1196">
        <v>5</v>
      </c>
      <c r="X24" s="1197">
        <v>0.33333333333333326</v>
      </c>
      <c r="Y24" s="1196">
        <v>3</v>
      </c>
      <c r="Z24" s="1197">
        <v>0.23076923076923075</v>
      </c>
      <c r="AA24" s="1196">
        <v>2</v>
      </c>
      <c r="AB24" s="1198">
        <v>0.33333333333333326</v>
      </c>
    </row>
    <row r="25" spans="2:28" ht="15" customHeight="1">
      <c r="B25" s="1195" t="s">
        <v>1231</v>
      </c>
      <c r="C25" s="1196">
        <v>23</v>
      </c>
      <c r="D25" s="1197">
        <v>0.20353982300884957</v>
      </c>
      <c r="E25" s="1196">
        <v>8</v>
      </c>
      <c r="F25" s="1197">
        <v>0.4</v>
      </c>
      <c r="G25" s="1196">
        <v>1</v>
      </c>
      <c r="H25" s="1197">
        <v>5.2631578947368418E-2</v>
      </c>
      <c r="I25" s="1196">
        <v>13</v>
      </c>
      <c r="J25" s="1197">
        <v>0.21666666666666667</v>
      </c>
      <c r="K25" s="1196">
        <v>1</v>
      </c>
      <c r="L25" s="1197">
        <v>7.1428571428571425E-2</v>
      </c>
      <c r="M25" s="1196">
        <v>6</v>
      </c>
      <c r="N25" s="1197">
        <v>0.3</v>
      </c>
      <c r="O25" s="1196">
        <v>5</v>
      </c>
      <c r="P25" s="1197">
        <v>0.11904761904761903</v>
      </c>
      <c r="Q25" s="1196">
        <v>12</v>
      </c>
      <c r="R25" s="1197">
        <v>0.23529411764705879</v>
      </c>
      <c r="S25" s="1196">
        <v>13</v>
      </c>
      <c r="T25" s="1197">
        <v>0.24528301886792453</v>
      </c>
      <c r="U25" s="1196">
        <v>5</v>
      </c>
      <c r="V25" s="1197">
        <v>0.19230769230769235</v>
      </c>
      <c r="W25" s="1196">
        <v>1</v>
      </c>
      <c r="X25" s="1197">
        <v>6.6666666666666666E-2</v>
      </c>
      <c r="Y25" s="1196">
        <v>2</v>
      </c>
      <c r="Z25" s="1197">
        <v>0.15384615384615385</v>
      </c>
      <c r="AA25" s="1196">
        <v>2</v>
      </c>
      <c r="AB25" s="1198">
        <v>0.33333333333333326</v>
      </c>
    </row>
    <row r="26" spans="2:28" ht="15" customHeight="1">
      <c r="B26" s="1195" t="s">
        <v>1232</v>
      </c>
      <c r="C26" s="1196">
        <v>7</v>
      </c>
      <c r="D26" s="1197">
        <v>6.1946902654867256E-2</v>
      </c>
      <c r="E26" s="1196">
        <v>0</v>
      </c>
      <c r="F26" s="1197">
        <v>0</v>
      </c>
      <c r="G26" s="1196">
        <v>0</v>
      </c>
      <c r="H26" s="1197">
        <v>0</v>
      </c>
      <c r="I26" s="1196">
        <v>7</v>
      </c>
      <c r="J26" s="1197">
        <v>0.11666666666666665</v>
      </c>
      <c r="K26" s="1196">
        <v>0</v>
      </c>
      <c r="L26" s="1197">
        <v>0</v>
      </c>
      <c r="M26" s="1196">
        <v>0</v>
      </c>
      <c r="N26" s="1197">
        <v>0</v>
      </c>
      <c r="O26" s="1196">
        <v>4</v>
      </c>
      <c r="P26" s="1197">
        <v>9.5238095238095233E-2</v>
      </c>
      <c r="Q26" s="1196">
        <v>3</v>
      </c>
      <c r="R26" s="1197">
        <v>5.8823529411764698E-2</v>
      </c>
      <c r="S26" s="1196">
        <v>3</v>
      </c>
      <c r="T26" s="1197">
        <v>5.6603773584905669E-2</v>
      </c>
      <c r="U26" s="1196">
        <v>2</v>
      </c>
      <c r="V26" s="1197">
        <v>7.6923076923076927E-2</v>
      </c>
      <c r="W26" s="1196">
        <v>1</v>
      </c>
      <c r="X26" s="1197">
        <v>6.6666666666666666E-2</v>
      </c>
      <c r="Y26" s="1196">
        <v>1</v>
      </c>
      <c r="Z26" s="1197">
        <v>7.6923076923076927E-2</v>
      </c>
      <c r="AA26" s="1196">
        <v>0</v>
      </c>
      <c r="AB26" s="1198">
        <v>0</v>
      </c>
    </row>
    <row r="27" spans="2:28" ht="15" customHeight="1">
      <c r="B27" s="1195" t="s">
        <v>47</v>
      </c>
      <c r="C27" s="1196">
        <v>1</v>
      </c>
      <c r="D27" s="1197">
        <v>8.8495575221238937E-3</v>
      </c>
      <c r="E27" s="1196">
        <v>0</v>
      </c>
      <c r="F27" s="1197">
        <v>0</v>
      </c>
      <c r="G27" s="1196">
        <v>0</v>
      </c>
      <c r="H27" s="1197">
        <v>0</v>
      </c>
      <c r="I27" s="1196">
        <v>0</v>
      </c>
      <c r="J27" s="1197">
        <v>0</v>
      </c>
      <c r="K27" s="1196">
        <v>1</v>
      </c>
      <c r="L27" s="1197">
        <v>7.1428571428571425E-2</v>
      </c>
      <c r="M27" s="1196">
        <v>0</v>
      </c>
      <c r="N27" s="1197">
        <v>0</v>
      </c>
      <c r="O27" s="1196">
        <v>0</v>
      </c>
      <c r="P27" s="1197">
        <v>0</v>
      </c>
      <c r="Q27" s="1196">
        <v>1</v>
      </c>
      <c r="R27" s="1197">
        <v>1.9607843137254902E-2</v>
      </c>
      <c r="S27" s="1196">
        <v>0</v>
      </c>
      <c r="T27" s="1197">
        <v>0</v>
      </c>
      <c r="U27" s="1196">
        <v>0</v>
      </c>
      <c r="V27" s="1197">
        <v>0</v>
      </c>
      <c r="W27" s="1196">
        <v>1</v>
      </c>
      <c r="X27" s="1197">
        <v>6.6666666666666666E-2</v>
      </c>
      <c r="Y27" s="1196">
        <v>0</v>
      </c>
      <c r="Z27" s="1197">
        <v>0</v>
      </c>
      <c r="AA27" s="1196">
        <v>0</v>
      </c>
      <c r="AB27" s="1198">
        <v>0</v>
      </c>
    </row>
    <row r="28" spans="2:28" s="1185" customFormat="1" ht="15" customHeight="1">
      <c r="B28" s="989" t="s">
        <v>1269</v>
      </c>
      <c r="C28" s="990">
        <v>113</v>
      </c>
      <c r="D28" s="991">
        <v>1</v>
      </c>
      <c r="E28" s="990">
        <v>20</v>
      </c>
      <c r="F28" s="991">
        <v>1</v>
      </c>
      <c r="G28" s="990">
        <v>19</v>
      </c>
      <c r="H28" s="991">
        <v>1</v>
      </c>
      <c r="I28" s="990">
        <v>60</v>
      </c>
      <c r="J28" s="991">
        <v>1</v>
      </c>
      <c r="K28" s="990">
        <v>14</v>
      </c>
      <c r="L28" s="991">
        <v>1</v>
      </c>
      <c r="M28" s="990">
        <v>20</v>
      </c>
      <c r="N28" s="991">
        <v>1</v>
      </c>
      <c r="O28" s="990">
        <v>42</v>
      </c>
      <c r="P28" s="991">
        <v>1</v>
      </c>
      <c r="Q28" s="990">
        <v>51</v>
      </c>
      <c r="R28" s="991">
        <v>1</v>
      </c>
      <c r="S28" s="990">
        <v>53</v>
      </c>
      <c r="T28" s="991">
        <v>1</v>
      </c>
      <c r="U28" s="990">
        <v>26</v>
      </c>
      <c r="V28" s="991">
        <v>1</v>
      </c>
      <c r="W28" s="990">
        <v>15</v>
      </c>
      <c r="X28" s="991">
        <v>1</v>
      </c>
      <c r="Y28" s="990">
        <v>13</v>
      </c>
      <c r="Z28" s="991">
        <v>1</v>
      </c>
      <c r="AA28" s="992">
        <v>6</v>
      </c>
      <c r="AB28" s="984">
        <v>1</v>
      </c>
    </row>
    <row r="29" spans="2:28" ht="15" customHeight="1" thickBot="1">
      <c r="B29" s="1199" t="s">
        <v>215</v>
      </c>
      <c r="C29" s="1200">
        <v>0.8035714285714286</v>
      </c>
      <c r="D29" s="1200"/>
      <c r="E29" s="1201">
        <v>1.1499999999999999</v>
      </c>
      <c r="F29" s="1201"/>
      <c r="G29" s="1200">
        <v>0.21052631578947367</v>
      </c>
      <c r="H29" s="1200"/>
      <c r="I29" s="1200">
        <v>0.95</v>
      </c>
      <c r="J29" s="1200"/>
      <c r="K29" s="1200">
        <v>0.46153846153846156</v>
      </c>
      <c r="L29" s="1200"/>
      <c r="M29" s="1200">
        <v>0.75</v>
      </c>
      <c r="N29" s="1200"/>
      <c r="O29" s="1200">
        <v>0.76190476190476186</v>
      </c>
      <c r="P29" s="1200"/>
      <c r="Q29" s="1200">
        <v>0.86</v>
      </c>
      <c r="R29" s="1200"/>
      <c r="S29" s="1200">
        <v>0.83018867924528306</v>
      </c>
      <c r="T29" s="1200"/>
      <c r="U29" s="1200">
        <v>0.76923076923076927</v>
      </c>
      <c r="V29" s="1200"/>
      <c r="W29" s="1200">
        <v>0.7142857142857143</v>
      </c>
      <c r="X29" s="1200"/>
      <c r="Y29" s="1200">
        <v>0.76923076923076927</v>
      </c>
      <c r="Z29" s="1202"/>
      <c r="AA29" s="1203">
        <v>1</v>
      </c>
      <c r="AB29" s="1204"/>
    </row>
    <row r="30" spans="2:28" ht="12.95" customHeight="1" thickTop="1">
      <c r="B30" s="1857" t="s">
        <v>1457</v>
      </c>
      <c r="C30" s="1857"/>
      <c r="D30" s="1857"/>
      <c r="E30" s="1857"/>
      <c r="F30" s="1857"/>
      <c r="G30" s="1857"/>
      <c r="H30" s="1857"/>
      <c r="I30" s="1857"/>
      <c r="J30" s="1857"/>
      <c r="K30" s="1857"/>
      <c r="L30" s="1857"/>
      <c r="M30" s="1857"/>
      <c r="N30" s="1857"/>
      <c r="O30" s="1857"/>
      <c r="P30" s="1857"/>
      <c r="Q30" s="1857"/>
      <c r="R30" s="1857"/>
      <c r="S30" s="1857"/>
      <c r="T30" s="1857"/>
      <c r="U30" s="1857"/>
      <c r="V30" s="1857"/>
      <c r="W30" s="1857"/>
      <c r="X30" s="1857"/>
      <c r="Y30" s="1857"/>
      <c r="Z30" s="1857"/>
      <c r="AA30" s="1857"/>
      <c r="AB30" s="1205"/>
    </row>
    <row r="31" spans="2:28" ht="60.95" customHeight="1" thickBot="1">
      <c r="B31" s="1849" t="s">
        <v>1235</v>
      </c>
      <c r="C31" s="1849"/>
      <c r="D31" s="1849"/>
      <c r="E31" s="1849"/>
      <c r="F31" s="1849"/>
      <c r="G31" s="1849"/>
      <c r="H31" s="1849"/>
      <c r="I31" s="1849"/>
      <c r="J31" s="1849"/>
      <c r="K31" s="1849"/>
      <c r="L31" s="1849"/>
      <c r="M31" s="1849"/>
      <c r="N31" s="1849"/>
      <c r="O31" s="1849"/>
      <c r="P31" s="1849"/>
      <c r="Q31" s="1849"/>
      <c r="R31" s="1849"/>
      <c r="S31" s="1849"/>
      <c r="T31" s="1849"/>
      <c r="U31" s="1849"/>
      <c r="V31" s="1849"/>
      <c r="W31" s="1849"/>
      <c r="X31" s="1849"/>
      <c r="Y31" s="1849"/>
      <c r="Z31" s="1849"/>
      <c r="AA31" s="1849"/>
      <c r="AB31" s="1849"/>
    </row>
    <row r="32" spans="2:28" ht="15" customHeight="1" thickTop="1">
      <c r="B32" s="1850"/>
      <c r="C32" s="1853" t="s">
        <v>44</v>
      </c>
      <c r="D32" s="1853"/>
      <c r="E32" s="1853" t="s">
        <v>123</v>
      </c>
      <c r="F32" s="1853"/>
      <c r="G32" s="1853"/>
      <c r="H32" s="1853"/>
      <c r="I32" s="1853"/>
      <c r="J32" s="1853"/>
      <c r="K32" s="1853"/>
      <c r="L32" s="1853"/>
      <c r="M32" s="1853" t="s">
        <v>124</v>
      </c>
      <c r="N32" s="1853"/>
      <c r="O32" s="1853"/>
      <c r="P32" s="1853"/>
      <c r="Q32" s="1853"/>
      <c r="R32" s="1853"/>
      <c r="S32" s="1853" t="s">
        <v>45</v>
      </c>
      <c r="T32" s="1853"/>
      <c r="U32" s="1853"/>
      <c r="V32" s="1853"/>
      <c r="W32" s="1853"/>
      <c r="X32" s="1853"/>
      <c r="Y32" s="1853"/>
      <c r="Z32" s="1853"/>
      <c r="AA32" s="1853"/>
      <c r="AB32" s="1854"/>
    </row>
    <row r="33" spans="2:28" ht="49.5" customHeight="1">
      <c r="B33" s="1851"/>
      <c r="C33" s="1848" t="s">
        <v>127</v>
      </c>
      <c r="D33" s="1848" t="s">
        <v>128</v>
      </c>
      <c r="E33" s="1848" t="s">
        <v>46</v>
      </c>
      <c r="F33" s="1848"/>
      <c r="G33" s="1848" t="s">
        <v>1078</v>
      </c>
      <c r="H33" s="1848"/>
      <c r="I33" s="1848" t="s">
        <v>1077</v>
      </c>
      <c r="J33" s="1848"/>
      <c r="K33" s="1848" t="s">
        <v>1098</v>
      </c>
      <c r="L33" s="1848"/>
      <c r="M33" s="1848" t="s">
        <v>48</v>
      </c>
      <c r="N33" s="1848"/>
      <c r="O33" s="1848" t="s">
        <v>49</v>
      </c>
      <c r="P33" s="1848"/>
      <c r="Q33" s="1848" t="s">
        <v>1441</v>
      </c>
      <c r="R33" s="1848"/>
      <c r="S33" s="1848" t="s">
        <v>1065</v>
      </c>
      <c r="T33" s="1848"/>
      <c r="U33" s="1848" t="s">
        <v>1066</v>
      </c>
      <c r="V33" s="1848"/>
      <c r="W33" s="1848" t="s">
        <v>1067</v>
      </c>
      <c r="X33" s="1848"/>
      <c r="Y33" s="1848" t="s">
        <v>125</v>
      </c>
      <c r="Z33" s="1848"/>
      <c r="AA33" s="1848" t="s">
        <v>47</v>
      </c>
      <c r="AB33" s="1856"/>
    </row>
    <row r="34" spans="2:28" ht="15" customHeight="1">
      <c r="B34" s="1852"/>
      <c r="C34" s="1848"/>
      <c r="D34" s="1848"/>
      <c r="E34" s="1189" t="s">
        <v>127</v>
      </c>
      <c r="F34" s="1189" t="s">
        <v>128</v>
      </c>
      <c r="G34" s="1189" t="s">
        <v>127</v>
      </c>
      <c r="H34" s="1189" t="s">
        <v>128</v>
      </c>
      <c r="I34" s="1189" t="s">
        <v>127</v>
      </c>
      <c r="J34" s="1189" t="s">
        <v>128</v>
      </c>
      <c r="K34" s="1189" t="s">
        <v>127</v>
      </c>
      <c r="L34" s="1189" t="s">
        <v>128</v>
      </c>
      <c r="M34" s="1189" t="s">
        <v>127</v>
      </c>
      <c r="N34" s="1189" t="s">
        <v>128</v>
      </c>
      <c r="O34" s="1189" t="s">
        <v>127</v>
      </c>
      <c r="P34" s="1189" t="s">
        <v>128</v>
      </c>
      <c r="Q34" s="1189" t="s">
        <v>127</v>
      </c>
      <c r="R34" s="1189" t="s">
        <v>128</v>
      </c>
      <c r="S34" s="1189" t="s">
        <v>127</v>
      </c>
      <c r="T34" s="1189" t="s">
        <v>128</v>
      </c>
      <c r="U34" s="1189" t="s">
        <v>127</v>
      </c>
      <c r="V34" s="1189" t="s">
        <v>128</v>
      </c>
      <c r="W34" s="1189" t="s">
        <v>127</v>
      </c>
      <c r="X34" s="1189" t="s">
        <v>128</v>
      </c>
      <c r="Y34" s="1189" t="s">
        <v>127</v>
      </c>
      <c r="Z34" s="1189" t="s">
        <v>128</v>
      </c>
      <c r="AA34" s="1189" t="s">
        <v>127</v>
      </c>
      <c r="AB34" s="1190" t="s">
        <v>128</v>
      </c>
    </row>
    <row r="35" spans="2:28" ht="15" customHeight="1">
      <c r="B35" s="1191" t="s">
        <v>1023</v>
      </c>
      <c r="C35" s="1192">
        <v>81</v>
      </c>
      <c r="D35" s="1193">
        <v>0.7168141592920354</v>
      </c>
      <c r="E35" s="1192">
        <v>15</v>
      </c>
      <c r="F35" s="1193">
        <v>0.75</v>
      </c>
      <c r="G35" s="1192">
        <v>18</v>
      </c>
      <c r="H35" s="1193">
        <v>0.94736842105263153</v>
      </c>
      <c r="I35" s="1192">
        <v>38</v>
      </c>
      <c r="J35" s="1193">
        <v>0.6333333333333333</v>
      </c>
      <c r="K35" s="1192">
        <v>10</v>
      </c>
      <c r="L35" s="1193">
        <v>0.7142857142857143</v>
      </c>
      <c r="M35" s="1192">
        <v>17</v>
      </c>
      <c r="N35" s="1193">
        <v>0.85</v>
      </c>
      <c r="O35" s="1192">
        <v>27</v>
      </c>
      <c r="P35" s="1193">
        <v>0.6428571428571429</v>
      </c>
      <c r="Q35" s="1192">
        <v>37</v>
      </c>
      <c r="R35" s="1193">
        <v>0.72549019607843135</v>
      </c>
      <c r="S35" s="1192">
        <v>41</v>
      </c>
      <c r="T35" s="1193">
        <v>0.77358490566037741</v>
      </c>
      <c r="U35" s="1192">
        <v>19</v>
      </c>
      <c r="V35" s="1193">
        <v>0.73076923076923062</v>
      </c>
      <c r="W35" s="1192">
        <v>8</v>
      </c>
      <c r="X35" s="1193">
        <v>0.53333333333333333</v>
      </c>
      <c r="Y35" s="1192">
        <v>10</v>
      </c>
      <c r="Z35" s="1193">
        <v>0.76923076923076938</v>
      </c>
      <c r="AA35" s="1192">
        <v>3</v>
      </c>
      <c r="AB35" s="1194">
        <v>0.5</v>
      </c>
    </row>
    <row r="36" spans="2:28" ht="15" customHeight="1">
      <c r="B36" s="1195" t="s">
        <v>1230</v>
      </c>
      <c r="C36" s="1196">
        <v>22</v>
      </c>
      <c r="D36" s="1197">
        <v>0.19469026548672566</v>
      </c>
      <c r="E36" s="1196">
        <v>5</v>
      </c>
      <c r="F36" s="1197">
        <v>0.25</v>
      </c>
      <c r="G36" s="1196">
        <v>0</v>
      </c>
      <c r="H36" s="1197">
        <v>0</v>
      </c>
      <c r="I36" s="1196">
        <v>16</v>
      </c>
      <c r="J36" s="1197">
        <v>0.26666666666666666</v>
      </c>
      <c r="K36" s="1196">
        <v>1</v>
      </c>
      <c r="L36" s="1197">
        <v>7.1428571428571425E-2</v>
      </c>
      <c r="M36" s="1196">
        <v>3</v>
      </c>
      <c r="N36" s="1197">
        <v>0.15</v>
      </c>
      <c r="O36" s="1196">
        <v>10</v>
      </c>
      <c r="P36" s="1197">
        <v>0.23809523809523805</v>
      </c>
      <c r="Q36" s="1196">
        <v>9</v>
      </c>
      <c r="R36" s="1197">
        <v>0.17647058823529413</v>
      </c>
      <c r="S36" s="1196">
        <v>8</v>
      </c>
      <c r="T36" s="1197">
        <v>0.15094339622641509</v>
      </c>
      <c r="U36" s="1196">
        <v>5</v>
      </c>
      <c r="V36" s="1197">
        <v>0.19230769230769235</v>
      </c>
      <c r="W36" s="1196">
        <v>4</v>
      </c>
      <c r="X36" s="1197">
        <v>0.26666666666666666</v>
      </c>
      <c r="Y36" s="1196">
        <v>2</v>
      </c>
      <c r="Z36" s="1197">
        <v>0.15384615384615385</v>
      </c>
      <c r="AA36" s="1196">
        <v>3</v>
      </c>
      <c r="AB36" s="1198">
        <v>0.5</v>
      </c>
    </row>
    <row r="37" spans="2:28" ht="15" customHeight="1">
      <c r="B37" s="1195" t="s">
        <v>1231</v>
      </c>
      <c r="C37" s="1196">
        <v>7</v>
      </c>
      <c r="D37" s="1197">
        <v>6.1946902654867256E-2</v>
      </c>
      <c r="E37" s="1196">
        <v>0</v>
      </c>
      <c r="F37" s="1197">
        <v>0</v>
      </c>
      <c r="G37" s="1196">
        <v>1</v>
      </c>
      <c r="H37" s="1197">
        <v>5.2631578947368418E-2</v>
      </c>
      <c r="I37" s="1196">
        <v>5</v>
      </c>
      <c r="J37" s="1197">
        <v>8.3333333333333315E-2</v>
      </c>
      <c r="K37" s="1196">
        <v>1</v>
      </c>
      <c r="L37" s="1197">
        <v>7.1428571428571425E-2</v>
      </c>
      <c r="M37" s="1196">
        <v>0</v>
      </c>
      <c r="N37" s="1197">
        <v>0</v>
      </c>
      <c r="O37" s="1196">
        <v>3</v>
      </c>
      <c r="P37" s="1197">
        <v>7.1428571428571425E-2</v>
      </c>
      <c r="Q37" s="1196">
        <v>4</v>
      </c>
      <c r="R37" s="1197">
        <v>7.8431372549019607E-2</v>
      </c>
      <c r="S37" s="1196">
        <v>4</v>
      </c>
      <c r="T37" s="1197">
        <v>7.5471698113207544E-2</v>
      </c>
      <c r="U37" s="1196">
        <v>1</v>
      </c>
      <c r="V37" s="1197">
        <v>3.8461538461538464E-2</v>
      </c>
      <c r="W37" s="1196">
        <v>1</v>
      </c>
      <c r="X37" s="1197">
        <v>6.6666666666666666E-2</v>
      </c>
      <c r="Y37" s="1196">
        <v>1</v>
      </c>
      <c r="Z37" s="1197">
        <v>7.6923076923076927E-2</v>
      </c>
      <c r="AA37" s="1196">
        <v>0</v>
      </c>
      <c r="AB37" s="1198">
        <v>0</v>
      </c>
    </row>
    <row r="38" spans="2:28" ht="15" customHeight="1">
      <c r="B38" s="1195" t="s">
        <v>1232</v>
      </c>
      <c r="C38" s="1196">
        <v>2</v>
      </c>
      <c r="D38" s="1197">
        <v>1.7699115044247787E-2</v>
      </c>
      <c r="E38" s="1196">
        <v>0</v>
      </c>
      <c r="F38" s="1197">
        <v>0</v>
      </c>
      <c r="G38" s="1196">
        <v>0</v>
      </c>
      <c r="H38" s="1197">
        <v>0</v>
      </c>
      <c r="I38" s="1196">
        <v>1</v>
      </c>
      <c r="J38" s="1197">
        <v>1.6666666666666666E-2</v>
      </c>
      <c r="K38" s="1196">
        <v>1</v>
      </c>
      <c r="L38" s="1197">
        <v>7.1428571428571425E-2</v>
      </c>
      <c r="M38" s="1196">
        <v>0</v>
      </c>
      <c r="N38" s="1197">
        <v>0</v>
      </c>
      <c r="O38" s="1196">
        <v>2</v>
      </c>
      <c r="P38" s="1197">
        <v>4.7619047619047616E-2</v>
      </c>
      <c r="Q38" s="1196">
        <v>0</v>
      </c>
      <c r="R38" s="1197">
        <v>0</v>
      </c>
      <c r="S38" s="1196">
        <v>0</v>
      </c>
      <c r="T38" s="1197">
        <v>0</v>
      </c>
      <c r="U38" s="1196">
        <v>1</v>
      </c>
      <c r="V38" s="1197">
        <v>3.8461538461538464E-2</v>
      </c>
      <c r="W38" s="1196">
        <v>1</v>
      </c>
      <c r="X38" s="1197">
        <v>6.6666666666666666E-2</v>
      </c>
      <c r="Y38" s="1196">
        <v>0</v>
      </c>
      <c r="Z38" s="1197">
        <v>0</v>
      </c>
      <c r="AA38" s="1196">
        <v>0</v>
      </c>
      <c r="AB38" s="1198">
        <v>0</v>
      </c>
    </row>
    <row r="39" spans="2:28" ht="15" customHeight="1">
      <c r="B39" s="1195" t="s">
        <v>47</v>
      </c>
      <c r="C39" s="1196">
        <v>1</v>
      </c>
      <c r="D39" s="1197">
        <v>8.8495575221238937E-3</v>
      </c>
      <c r="E39" s="1196">
        <v>0</v>
      </c>
      <c r="F39" s="1197">
        <v>0</v>
      </c>
      <c r="G39" s="1196">
        <v>0</v>
      </c>
      <c r="H39" s="1197">
        <v>0</v>
      </c>
      <c r="I39" s="1196">
        <v>0</v>
      </c>
      <c r="J39" s="1197">
        <v>0</v>
      </c>
      <c r="K39" s="1196">
        <v>1</v>
      </c>
      <c r="L39" s="1197">
        <v>7.1428571428571425E-2</v>
      </c>
      <c r="M39" s="1196">
        <v>0</v>
      </c>
      <c r="N39" s="1197">
        <v>0</v>
      </c>
      <c r="O39" s="1196">
        <v>0</v>
      </c>
      <c r="P39" s="1197">
        <v>0</v>
      </c>
      <c r="Q39" s="1196">
        <v>1</v>
      </c>
      <c r="R39" s="1197">
        <v>1.9607843137254902E-2</v>
      </c>
      <c r="S39" s="1196">
        <v>0</v>
      </c>
      <c r="T39" s="1197">
        <v>0</v>
      </c>
      <c r="U39" s="1196">
        <v>0</v>
      </c>
      <c r="V39" s="1197">
        <v>0</v>
      </c>
      <c r="W39" s="1196">
        <v>1</v>
      </c>
      <c r="X39" s="1197">
        <v>6.6666666666666666E-2</v>
      </c>
      <c r="Y39" s="1196">
        <v>0</v>
      </c>
      <c r="Z39" s="1197">
        <v>0</v>
      </c>
      <c r="AA39" s="1196">
        <v>0</v>
      </c>
      <c r="AB39" s="1198">
        <v>0</v>
      </c>
    </row>
    <row r="40" spans="2:28" s="1185" customFormat="1" ht="15" customHeight="1">
      <c r="B40" s="989" t="s">
        <v>1269</v>
      </c>
      <c r="C40" s="990">
        <v>113</v>
      </c>
      <c r="D40" s="991">
        <v>1</v>
      </c>
      <c r="E40" s="990">
        <v>20</v>
      </c>
      <c r="F40" s="991">
        <v>1</v>
      </c>
      <c r="G40" s="990">
        <v>19</v>
      </c>
      <c r="H40" s="991">
        <v>1</v>
      </c>
      <c r="I40" s="990">
        <v>60</v>
      </c>
      <c r="J40" s="991">
        <v>1</v>
      </c>
      <c r="K40" s="990">
        <v>14</v>
      </c>
      <c r="L40" s="991">
        <v>1</v>
      </c>
      <c r="M40" s="990">
        <v>20</v>
      </c>
      <c r="N40" s="991">
        <v>1</v>
      </c>
      <c r="O40" s="990">
        <v>42</v>
      </c>
      <c r="P40" s="991">
        <v>1</v>
      </c>
      <c r="Q40" s="990">
        <v>51</v>
      </c>
      <c r="R40" s="991">
        <v>1</v>
      </c>
      <c r="S40" s="990">
        <v>53</v>
      </c>
      <c r="T40" s="991">
        <v>1</v>
      </c>
      <c r="U40" s="990">
        <v>26</v>
      </c>
      <c r="V40" s="991">
        <v>1</v>
      </c>
      <c r="W40" s="990">
        <v>15</v>
      </c>
      <c r="X40" s="991">
        <v>1</v>
      </c>
      <c r="Y40" s="990">
        <v>13</v>
      </c>
      <c r="Z40" s="991">
        <v>1</v>
      </c>
      <c r="AA40" s="992">
        <v>6</v>
      </c>
      <c r="AB40" s="984">
        <v>1</v>
      </c>
    </row>
    <row r="41" spans="2:28" ht="12.75" thickBot="1">
      <c r="B41" s="1199" t="s">
        <v>215</v>
      </c>
      <c r="C41" s="1200">
        <v>0.375</v>
      </c>
      <c r="D41" s="1200"/>
      <c r="E41" s="1200">
        <v>0.25</v>
      </c>
      <c r="F41" s="1200"/>
      <c r="G41" s="1200">
        <v>0.10526315789473684</v>
      </c>
      <c r="H41" s="1200"/>
      <c r="I41" s="1200">
        <v>0.48333333333333334</v>
      </c>
      <c r="J41" s="1200"/>
      <c r="K41" s="1200">
        <v>0.46153846153846156</v>
      </c>
      <c r="L41" s="1200"/>
      <c r="M41" s="1200">
        <v>0.15</v>
      </c>
      <c r="N41" s="1200"/>
      <c r="O41" s="1200">
        <v>0.52380952380952384</v>
      </c>
      <c r="P41" s="1200"/>
      <c r="Q41" s="1200">
        <v>0.34</v>
      </c>
      <c r="R41" s="1200"/>
      <c r="S41" s="1200">
        <v>0.30188679245283018</v>
      </c>
      <c r="T41" s="1200"/>
      <c r="U41" s="1200">
        <v>0.38461538461538464</v>
      </c>
      <c r="V41" s="1200"/>
      <c r="W41" s="1200">
        <v>0.6428571428571429</v>
      </c>
      <c r="X41" s="1200"/>
      <c r="Y41" s="1200">
        <v>0.30769230769230771</v>
      </c>
      <c r="Z41" s="1202"/>
      <c r="AA41" s="1206">
        <v>0.5</v>
      </c>
      <c r="AB41" s="1204"/>
    </row>
    <row r="42" spans="2:28" ht="12.75" thickTop="1">
      <c r="B42" s="1857" t="s">
        <v>1457</v>
      </c>
      <c r="C42" s="1857"/>
      <c r="D42" s="1857"/>
      <c r="E42" s="1857"/>
      <c r="F42" s="1857"/>
      <c r="G42" s="1857"/>
      <c r="H42" s="1857"/>
      <c r="I42" s="1857"/>
      <c r="J42" s="1857"/>
      <c r="K42" s="1857"/>
      <c r="L42" s="1857"/>
      <c r="M42" s="1857"/>
      <c r="N42" s="1857"/>
      <c r="O42" s="1857"/>
      <c r="P42" s="1857"/>
      <c r="Q42" s="1857"/>
      <c r="R42" s="1857"/>
      <c r="S42" s="1857"/>
      <c r="T42" s="1857"/>
      <c r="U42" s="1857"/>
      <c r="V42" s="1857"/>
      <c r="W42" s="1857"/>
      <c r="X42" s="1857"/>
      <c r="Y42" s="1857"/>
      <c r="Z42" s="1857"/>
      <c r="AA42" s="1857"/>
      <c r="AB42" s="1205"/>
    </row>
    <row r="43" spans="2:28" ht="60.95" customHeight="1" thickBot="1">
      <c r="B43" s="1849" t="s">
        <v>1234</v>
      </c>
      <c r="C43" s="1849"/>
      <c r="D43" s="1849"/>
      <c r="E43" s="1849"/>
      <c r="F43" s="1849"/>
      <c r="G43" s="1849"/>
      <c r="H43" s="1849"/>
      <c r="I43" s="1849"/>
      <c r="J43" s="1849"/>
      <c r="K43" s="1849"/>
      <c r="L43" s="1849"/>
      <c r="M43" s="1849"/>
      <c r="N43" s="1849"/>
      <c r="O43" s="1849"/>
      <c r="P43" s="1849"/>
      <c r="Q43" s="1849"/>
      <c r="R43" s="1849"/>
      <c r="S43" s="1849"/>
      <c r="T43" s="1849"/>
      <c r="U43" s="1849"/>
      <c r="V43" s="1849"/>
      <c r="W43" s="1849"/>
      <c r="X43" s="1849"/>
      <c r="Y43" s="1849"/>
      <c r="Z43" s="1849"/>
      <c r="AA43" s="1849"/>
      <c r="AB43" s="1849"/>
    </row>
    <row r="44" spans="2:28" ht="15" customHeight="1" thickTop="1">
      <c r="B44" s="1850"/>
      <c r="C44" s="1853" t="s">
        <v>44</v>
      </c>
      <c r="D44" s="1853"/>
      <c r="E44" s="1853" t="s">
        <v>123</v>
      </c>
      <c r="F44" s="1853"/>
      <c r="G44" s="1853"/>
      <c r="H44" s="1853"/>
      <c r="I44" s="1853"/>
      <c r="J44" s="1853"/>
      <c r="K44" s="1853"/>
      <c r="L44" s="1853"/>
      <c r="M44" s="1853" t="s">
        <v>124</v>
      </c>
      <c r="N44" s="1853"/>
      <c r="O44" s="1853"/>
      <c r="P44" s="1853"/>
      <c r="Q44" s="1853"/>
      <c r="R44" s="1853"/>
      <c r="S44" s="1853" t="s">
        <v>45</v>
      </c>
      <c r="T44" s="1853"/>
      <c r="U44" s="1853"/>
      <c r="V44" s="1853"/>
      <c r="W44" s="1853"/>
      <c r="X44" s="1853"/>
      <c r="Y44" s="1853"/>
      <c r="Z44" s="1853"/>
      <c r="AA44" s="1853"/>
      <c r="AB44" s="1854"/>
    </row>
    <row r="45" spans="2:28" ht="49.5" customHeight="1">
      <c r="B45" s="1851"/>
      <c r="C45" s="1848" t="s">
        <v>127</v>
      </c>
      <c r="D45" s="1848" t="s">
        <v>128</v>
      </c>
      <c r="E45" s="1848" t="s">
        <v>46</v>
      </c>
      <c r="F45" s="1848"/>
      <c r="G45" s="1848" t="s">
        <v>1078</v>
      </c>
      <c r="H45" s="1848"/>
      <c r="I45" s="1848" t="s">
        <v>1077</v>
      </c>
      <c r="J45" s="1848"/>
      <c r="K45" s="1848" t="s">
        <v>1098</v>
      </c>
      <c r="L45" s="1848"/>
      <c r="M45" s="1848" t="s">
        <v>48</v>
      </c>
      <c r="N45" s="1848"/>
      <c r="O45" s="1848" t="s">
        <v>49</v>
      </c>
      <c r="P45" s="1848"/>
      <c r="Q45" s="1848" t="s">
        <v>1441</v>
      </c>
      <c r="R45" s="1848"/>
      <c r="S45" s="1848" t="s">
        <v>1065</v>
      </c>
      <c r="T45" s="1848"/>
      <c r="U45" s="1848" t="s">
        <v>1066</v>
      </c>
      <c r="V45" s="1848"/>
      <c r="W45" s="1848" t="s">
        <v>1067</v>
      </c>
      <c r="X45" s="1848"/>
      <c r="Y45" s="1848" t="s">
        <v>125</v>
      </c>
      <c r="Z45" s="1848"/>
      <c r="AA45" s="1848" t="s">
        <v>47</v>
      </c>
      <c r="AB45" s="1856"/>
    </row>
    <row r="46" spans="2:28" ht="15" customHeight="1">
      <c r="B46" s="1852"/>
      <c r="C46" s="1848"/>
      <c r="D46" s="1848"/>
      <c r="E46" s="1189" t="s">
        <v>127</v>
      </c>
      <c r="F46" s="1189" t="s">
        <v>128</v>
      </c>
      <c r="G46" s="1189" t="s">
        <v>127</v>
      </c>
      <c r="H46" s="1189" t="s">
        <v>128</v>
      </c>
      <c r="I46" s="1189" t="s">
        <v>127</v>
      </c>
      <c r="J46" s="1189" t="s">
        <v>128</v>
      </c>
      <c r="K46" s="1189" t="s">
        <v>127</v>
      </c>
      <c r="L46" s="1189" t="s">
        <v>128</v>
      </c>
      <c r="M46" s="1189" t="s">
        <v>127</v>
      </c>
      <c r="N46" s="1189" t="s">
        <v>128</v>
      </c>
      <c r="O46" s="1189" t="s">
        <v>127</v>
      </c>
      <c r="P46" s="1189" t="s">
        <v>128</v>
      </c>
      <c r="Q46" s="1189" t="s">
        <v>127</v>
      </c>
      <c r="R46" s="1189" t="s">
        <v>128</v>
      </c>
      <c r="S46" s="1189" t="s">
        <v>127</v>
      </c>
      <c r="T46" s="1189" t="s">
        <v>128</v>
      </c>
      <c r="U46" s="1189" t="s">
        <v>127</v>
      </c>
      <c r="V46" s="1189" t="s">
        <v>128</v>
      </c>
      <c r="W46" s="1189" t="s">
        <v>127</v>
      </c>
      <c r="X46" s="1189" t="s">
        <v>128</v>
      </c>
      <c r="Y46" s="1189" t="s">
        <v>127</v>
      </c>
      <c r="Z46" s="1189" t="s">
        <v>128</v>
      </c>
      <c r="AA46" s="1189" t="s">
        <v>127</v>
      </c>
      <c r="AB46" s="1190" t="s">
        <v>128</v>
      </c>
    </row>
    <row r="47" spans="2:28" ht="15" customHeight="1">
      <c r="B47" s="1191" t="s">
        <v>1023</v>
      </c>
      <c r="C47" s="1192">
        <v>77</v>
      </c>
      <c r="D47" s="1193">
        <v>0.68141592920353977</v>
      </c>
      <c r="E47" s="1192">
        <v>16</v>
      </c>
      <c r="F47" s="1193">
        <v>0.8</v>
      </c>
      <c r="G47" s="1192">
        <v>12</v>
      </c>
      <c r="H47" s="1193">
        <v>0.63157894736842102</v>
      </c>
      <c r="I47" s="1192">
        <v>42</v>
      </c>
      <c r="J47" s="1193">
        <v>0.7</v>
      </c>
      <c r="K47" s="1192">
        <v>7</v>
      </c>
      <c r="L47" s="1193">
        <v>0.5</v>
      </c>
      <c r="M47" s="1192">
        <v>14</v>
      </c>
      <c r="N47" s="1193">
        <v>0.7</v>
      </c>
      <c r="O47" s="1192">
        <v>27</v>
      </c>
      <c r="P47" s="1193">
        <v>0.6428571428571429</v>
      </c>
      <c r="Q47" s="1192">
        <v>36</v>
      </c>
      <c r="R47" s="1193">
        <v>0.70588235294117652</v>
      </c>
      <c r="S47" s="1192">
        <v>37</v>
      </c>
      <c r="T47" s="1193">
        <v>0.69811320754716977</v>
      </c>
      <c r="U47" s="1192">
        <v>17</v>
      </c>
      <c r="V47" s="1193">
        <v>0.65384615384615385</v>
      </c>
      <c r="W47" s="1192">
        <v>8</v>
      </c>
      <c r="X47" s="1193">
        <v>0.53333333333333333</v>
      </c>
      <c r="Y47" s="1192">
        <v>11</v>
      </c>
      <c r="Z47" s="1193">
        <v>0.84615384615384615</v>
      </c>
      <c r="AA47" s="1192">
        <v>4</v>
      </c>
      <c r="AB47" s="1194">
        <v>0.66666666666666652</v>
      </c>
    </row>
    <row r="48" spans="2:28" ht="15" customHeight="1">
      <c r="B48" s="1195" t="s">
        <v>1230</v>
      </c>
      <c r="C48" s="1196">
        <v>22</v>
      </c>
      <c r="D48" s="1197">
        <v>0.19469026548672566</v>
      </c>
      <c r="E48" s="1196">
        <v>3</v>
      </c>
      <c r="F48" s="1197">
        <v>0.15</v>
      </c>
      <c r="G48" s="1196">
        <v>6</v>
      </c>
      <c r="H48" s="1197">
        <v>0.31578947368421051</v>
      </c>
      <c r="I48" s="1196">
        <v>10</v>
      </c>
      <c r="J48" s="1197">
        <v>0.16666666666666663</v>
      </c>
      <c r="K48" s="1196">
        <v>3</v>
      </c>
      <c r="L48" s="1197">
        <v>0.21428571428571427</v>
      </c>
      <c r="M48" s="1196">
        <v>6</v>
      </c>
      <c r="N48" s="1197">
        <v>0.3</v>
      </c>
      <c r="O48" s="1196">
        <v>6</v>
      </c>
      <c r="P48" s="1197">
        <v>0.14285714285714285</v>
      </c>
      <c r="Q48" s="1196">
        <v>10</v>
      </c>
      <c r="R48" s="1197">
        <v>0.19607843137254904</v>
      </c>
      <c r="S48" s="1196">
        <v>11</v>
      </c>
      <c r="T48" s="1197">
        <v>0.20754716981132076</v>
      </c>
      <c r="U48" s="1196">
        <v>4</v>
      </c>
      <c r="V48" s="1197">
        <v>0.15384615384615385</v>
      </c>
      <c r="W48" s="1196">
        <v>4</v>
      </c>
      <c r="X48" s="1197">
        <v>0.26666666666666666</v>
      </c>
      <c r="Y48" s="1196">
        <v>1</v>
      </c>
      <c r="Z48" s="1197">
        <v>7.6923076923076927E-2</v>
      </c>
      <c r="AA48" s="1196">
        <v>2</v>
      </c>
      <c r="AB48" s="1198">
        <v>0.33333333333333326</v>
      </c>
    </row>
    <row r="49" spans="2:28" ht="15" customHeight="1">
      <c r="B49" s="1195" t="s">
        <v>1231</v>
      </c>
      <c r="C49" s="1196">
        <v>9</v>
      </c>
      <c r="D49" s="1197">
        <v>7.9646017699115043E-2</v>
      </c>
      <c r="E49" s="1196">
        <v>1</v>
      </c>
      <c r="F49" s="1197">
        <v>0.05</v>
      </c>
      <c r="G49" s="1196">
        <v>1</v>
      </c>
      <c r="H49" s="1197">
        <v>5.2631578947368418E-2</v>
      </c>
      <c r="I49" s="1196">
        <v>5</v>
      </c>
      <c r="J49" s="1197">
        <v>8.3333333333333315E-2</v>
      </c>
      <c r="K49" s="1196">
        <v>2</v>
      </c>
      <c r="L49" s="1197">
        <v>0.14285714285714285</v>
      </c>
      <c r="M49" s="1196">
        <v>0</v>
      </c>
      <c r="N49" s="1197">
        <v>0</v>
      </c>
      <c r="O49" s="1196">
        <v>6</v>
      </c>
      <c r="P49" s="1197">
        <v>0.14285714285714285</v>
      </c>
      <c r="Q49" s="1196">
        <v>3</v>
      </c>
      <c r="R49" s="1197">
        <v>5.8823529411764698E-2</v>
      </c>
      <c r="S49" s="1196">
        <v>3</v>
      </c>
      <c r="T49" s="1197">
        <v>5.6603773584905669E-2</v>
      </c>
      <c r="U49" s="1196">
        <v>4</v>
      </c>
      <c r="V49" s="1197">
        <v>0.15384615384615385</v>
      </c>
      <c r="W49" s="1196">
        <v>1</v>
      </c>
      <c r="X49" s="1197">
        <v>6.6666666666666666E-2</v>
      </c>
      <c r="Y49" s="1196">
        <v>1</v>
      </c>
      <c r="Z49" s="1197">
        <v>7.6923076923076927E-2</v>
      </c>
      <c r="AA49" s="1196">
        <v>0</v>
      </c>
      <c r="AB49" s="1198">
        <v>0</v>
      </c>
    </row>
    <row r="50" spans="2:28" ht="15" customHeight="1">
      <c r="B50" s="1195" t="s">
        <v>1232</v>
      </c>
      <c r="C50" s="1196">
        <v>4</v>
      </c>
      <c r="D50" s="1197">
        <v>3.5398230088495575E-2</v>
      </c>
      <c r="E50" s="1196">
        <v>0</v>
      </c>
      <c r="F50" s="1197">
        <v>0</v>
      </c>
      <c r="G50" s="1196">
        <v>0</v>
      </c>
      <c r="H50" s="1197">
        <v>0</v>
      </c>
      <c r="I50" s="1196">
        <v>3</v>
      </c>
      <c r="J50" s="1197">
        <v>0.05</v>
      </c>
      <c r="K50" s="1196">
        <v>1</v>
      </c>
      <c r="L50" s="1197">
        <v>7.1428571428571425E-2</v>
      </c>
      <c r="M50" s="1196">
        <v>0</v>
      </c>
      <c r="N50" s="1197">
        <v>0</v>
      </c>
      <c r="O50" s="1196">
        <v>3</v>
      </c>
      <c r="P50" s="1197">
        <v>7.1428571428571425E-2</v>
      </c>
      <c r="Q50" s="1196">
        <v>1</v>
      </c>
      <c r="R50" s="1197">
        <v>1.9607843137254902E-2</v>
      </c>
      <c r="S50" s="1196">
        <v>2</v>
      </c>
      <c r="T50" s="1197">
        <v>3.7735849056603772E-2</v>
      </c>
      <c r="U50" s="1196">
        <v>1</v>
      </c>
      <c r="V50" s="1197">
        <v>3.8461538461538464E-2</v>
      </c>
      <c r="W50" s="1196">
        <v>1</v>
      </c>
      <c r="X50" s="1197">
        <v>6.6666666666666666E-2</v>
      </c>
      <c r="Y50" s="1196">
        <v>0</v>
      </c>
      <c r="Z50" s="1197">
        <v>0</v>
      </c>
      <c r="AA50" s="1196">
        <v>0</v>
      </c>
      <c r="AB50" s="1198">
        <v>0</v>
      </c>
    </row>
    <row r="51" spans="2:28" ht="15" customHeight="1">
      <c r="B51" s="1195" t="s">
        <v>47</v>
      </c>
      <c r="C51" s="1196">
        <v>1</v>
      </c>
      <c r="D51" s="1197">
        <v>8.8495575221238937E-3</v>
      </c>
      <c r="E51" s="1196">
        <v>0</v>
      </c>
      <c r="F51" s="1197">
        <v>0</v>
      </c>
      <c r="G51" s="1196">
        <v>0</v>
      </c>
      <c r="H51" s="1197">
        <v>0</v>
      </c>
      <c r="I51" s="1196">
        <v>0</v>
      </c>
      <c r="J51" s="1197">
        <v>0</v>
      </c>
      <c r="K51" s="1196">
        <v>1</v>
      </c>
      <c r="L51" s="1197">
        <v>7.1428571428571425E-2</v>
      </c>
      <c r="M51" s="1196">
        <v>0</v>
      </c>
      <c r="N51" s="1197">
        <v>0</v>
      </c>
      <c r="O51" s="1196">
        <v>0</v>
      </c>
      <c r="P51" s="1197">
        <v>0</v>
      </c>
      <c r="Q51" s="1196">
        <v>1</v>
      </c>
      <c r="R51" s="1197">
        <v>1.9607843137254902E-2</v>
      </c>
      <c r="S51" s="1196">
        <v>0</v>
      </c>
      <c r="T51" s="1197">
        <v>0</v>
      </c>
      <c r="U51" s="1196">
        <v>0</v>
      </c>
      <c r="V51" s="1197">
        <v>0</v>
      </c>
      <c r="W51" s="1196">
        <v>1</v>
      </c>
      <c r="X51" s="1197">
        <v>6.6666666666666666E-2</v>
      </c>
      <c r="Y51" s="1196">
        <v>0</v>
      </c>
      <c r="Z51" s="1197">
        <v>0</v>
      </c>
      <c r="AA51" s="1196">
        <v>0</v>
      </c>
      <c r="AB51" s="1198">
        <v>0</v>
      </c>
    </row>
    <row r="52" spans="2:28" s="1185" customFormat="1" ht="15" customHeight="1">
      <c r="B52" s="989" t="s">
        <v>1269</v>
      </c>
      <c r="C52" s="990">
        <v>113</v>
      </c>
      <c r="D52" s="991">
        <v>1</v>
      </c>
      <c r="E52" s="990">
        <v>20</v>
      </c>
      <c r="F52" s="991">
        <v>1</v>
      </c>
      <c r="G52" s="990">
        <v>19</v>
      </c>
      <c r="H52" s="991">
        <v>1</v>
      </c>
      <c r="I52" s="990">
        <v>60</v>
      </c>
      <c r="J52" s="991">
        <v>1</v>
      </c>
      <c r="K52" s="990">
        <v>14</v>
      </c>
      <c r="L52" s="991">
        <v>1</v>
      </c>
      <c r="M52" s="990">
        <v>20</v>
      </c>
      <c r="N52" s="991">
        <v>1</v>
      </c>
      <c r="O52" s="990">
        <v>42</v>
      </c>
      <c r="P52" s="991">
        <v>1</v>
      </c>
      <c r="Q52" s="990">
        <v>51</v>
      </c>
      <c r="R52" s="991">
        <v>1</v>
      </c>
      <c r="S52" s="990">
        <v>53</v>
      </c>
      <c r="T52" s="991">
        <v>1</v>
      </c>
      <c r="U52" s="990">
        <v>26</v>
      </c>
      <c r="V52" s="991">
        <v>1</v>
      </c>
      <c r="W52" s="990">
        <v>15</v>
      </c>
      <c r="X52" s="991">
        <v>1</v>
      </c>
      <c r="Y52" s="990">
        <v>13</v>
      </c>
      <c r="Z52" s="991">
        <v>1</v>
      </c>
      <c r="AA52" s="992">
        <v>6</v>
      </c>
      <c r="AB52" s="984">
        <v>1</v>
      </c>
    </row>
    <row r="53" spans="2:28" ht="12.75" thickBot="1">
      <c r="B53" s="1199" t="s">
        <v>215</v>
      </c>
      <c r="C53" s="1200">
        <v>0.4642857142857143</v>
      </c>
      <c r="D53" s="1200"/>
      <c r="E53" s="1200">
        <v>0.25</v>
      </c>
      <c r="F53" s="1200"/>
      <c r="G53" s="1200">
        <v>0.42105263157894735</v>
      </c>
      <c r="H53" s="1200"/>
      <c r="I53" s="1200">
        <v>0.48333333333333334</v>
      </c>
      <c r="J53" s="1200"/>
      <c r="K53" s="1200">
        <v>0.76923076923076927</v>
      </c>
      <c r="L53" s="1200"/>
      <c r="M53" s="1200">
        <v>0.3</v>
      </c>
      <c r="N53" s="1200"/>
      <c r="O53" s="1200">
        <v>0.6428571428571429</v>
      </c>
      <c r="P53" s="1200"/>
      <c r="Q53" s="1200">
        <v>0.38</v>
      </c>
      <c r="R53" s="1200"/>
      <c r="S53" s="1200">
        <v>0.43396226415094341</v>
      </c>
      <c r="T53" s="1200"/>
      <c r="U53" s="1200">
        <v>0.57692307692307687</v>
      </c>
      <c r="V53" s="1200"/>
      <c r="W53" s="1200">
        <v>0.6428571428571429</v>
      </c>
      <c r="X53" s="1200"/>
      <c r="Y53" s="1200">
        <v>0.23076923076923078</v>
      </c>
      <c r="Z53" s="1202"/>
      <c r="AA53" s="1206">
        <v>0.33333333333333331</v>
      </c>
      <c r="AB53" s="1204"/>
    </row>
    <row r="54" spans="2:28" ht="12.95" customHeight="1" thickTop="1">
      <c r="B54" s="1857" t="s">
        <v>1457</v>
      </c>
      <c r="C54" s="1857"/>
      <c r="D54" s="1857"/>
      <c r="E54" s="1857"/>
      <c r="F54" s="1857"/>
      <c r="G54" s="1857"/>
      <c r="H54" s="1857"/>
      <c r="I54" s="1857"/>
      <c r="J54" s="1857"/>
      <c r="K54" s="1857"/>
      <c r="L54" s="1857"/>
      <c r="M54" s="1857"/>
      <c r="N54" s="1857"/>
      <c r="O54" s="1857"/>
      <c r="P54" s="1857"/>
      <c r="Q54" s="1857"/>
      <c r="R54" s="1857"/>
      <c r="S54" s="1857"/>
      <c r="T54" s="1857"/>
      <c r="U54" s="1857"/>
      <c r="V54" s="1857"/>
      <c r="W54" s="1857"/>
      <c r="X54" s="1857"/>
      <c r="Y54" s="1857"/>
      <c r="Z54" s="1857"/>
      <c r="AA54" s="1857"/>
      <c r="AB54" s="1205"/>
    </row>
    <row r="55" spans="2:28" ht="60.95" customHeight="1" thickBot="1">
      <c r="B55" s="1849" t="s">
        <v>513</v>
      </c>
      <c r="C55" s="1849"/>
      <c r="D55" s="1849"/>
      <c r="E55" s="1849"/>
      <c r="F55" s="1849"/>
      <c r="G55" s="1849"/>
      <c r="H55" s="1849"/>
      <c r="I55" s="1849"/>
      <c r="J55" s="1849"/>
      <c r="K55" s="1849"/>
      <c r="L55" s="1849"/>
      <c r="M55" s="1849"/>
      <c r="N55" s="1849"/>
      <c r="O55" s="1849"/>
      <c r="P55" s="1849"/>
      <c r="Q55" s="1849"/>
      <c r="R55" s="1849"/>
      <c r="S55" s="1849"/>
      <c r="T55" s="1849"/>
      <c r="U55" s="1849"/>
      <c r="V55" s="1849"/>
      <c r="W55" s="1849"/>
      <c r="X55" s="1849"/>
      <c r="Y55" s="1849"/>
      <c r="Z55" s="1849"/>
      <c r="AA55" s="1849"/>
      <c r="AB55" s="1849"/>
    </row>
    <row r="56" spans="2:28" ht="15" customHeight="1" thickTop="1">
      <c r="B56" s="1850"/>
      <c r="C56" s="1853" t="s">
        <v>44</v>
      </c>
      <c r="D56" s="1853"/>
      <c r="E56" s="1853" t="s">
        <v>123</v>
      </c>
      <c r="F56" s="1853"/>
      <c r="G56" s="1853"/>
      <c r="H56" s="1853"/>
      <c r="I56" s="1853"/>
      <c r="J56" s="1853"/>
      <c r="K56" s="1853"/>
      <c r="L56" s="1853"/>
      <c r="M56" s="1853" t="s">
        <v>124</v>
      </c>
      <c r="N56" s="1853"/>
      <c r="O56" s="1853"/>
      <c r="P56" s="1853"/>
      <c r="Q56" s="1853"/>
      <c r="R56" s="1853"/>
      <c r="S56" s="1853" t="s">
        <v>45</v>
      </c>
      <c r="T56" s="1853"/>
      <c r="U56" s="1853"/>
      <c r="V56" s="1853"/>
      <c r="W56" s="1853"/>
      <c r="X56" s="1853"/>
      <c r="Y56" s="1853"/>
      <c r="Z56" s="1853"/>
      <c r="AA56" s="1853"/>
      <c r="AB56" s="1854"/>
    </row>
    <row r="57" spans="2:28" ht="49.5" customHeight="1">
      <c r="B57" s="1851"/>
      <c r="C57" s="1848" t="s">
        <v>127</v>
      </c>
      <c r="D57" s="1848" t="s">
        <v>128</v>
      </c>
      <c r="E57" s="1848" t="s">
        <v>46</v>
      </c>
      <c r="F57" s="1848"/>
      <c r="G57" s="1848" t="s">
        <v>1078</v>
      </c>
      <c r="H57" s="1848"/>
      <c r="I57" s="1848" t="s">
        <v>1077</v>
      </c>
      <c r="J57" s="1848"/>
      <c r="K57" s="1848" t="s">
        <v>1098</v>
      </c>
      <c r="L57" s="1848"/>
      <c r="M57" s="1848" t="s">
        <v>48</v>
      </c>
      <c r="N57" s="1848"/>
      <c r="O57" s="1848" t="s">
        <v>49</v>
      </c>
      <c r="P57" s="1848"/>
      <c r="Q57" s="1848" t="s">
        <v>1441</v>
      </c>
      <c r="R57" s="1848"/>
      <c r="S57" s="1848" t="s">
        <v>1065</v>
      </c>
      <c r="T57" s="1848"/>
      <c r="U57" s="1848" t="s">
        <v>1066</v>
      </c>
      <c r="V57" s="1848"/>
      <c r="W57" s="1848" t="s">
        <v>1067</v>
      </c>
      <c r="X57" s="1848"/>
      <c r="Y57" s="1848" t="s">
        <v>125</v>
      </c>
      <c r="Z57" s="1848"/>
      <c r="AA57" s="1848" t="s">
        <v>47</v>
      </c>
      <c r="AB57" s="1856"/>
    </row>
    <row r="58" spans="2:28" ht="15" customHeight="1">
      <c r="B58" s="1852"/>
      <c r="C58" s="1848"/>
      <c r="D58" s="1848"/>
      <c r="E58" s="1189" t="s">
        <v>127</v>
      </c>
      <c r="F58" s="1189" t="s">
        <v>128</v>
      </c>
      <c r="G58" s="1189" t="s">
        <v>127</v>
      </c>
      <c r="H58" s="1189" t="s">
        <v>128</v>
      </c>
      <c r="I58" s="1189" t="s">
        <v>127</v>
      </c>
      <c r="J58" s="1189" t="s">
        <v>128</v>
      </c>
      <c r="K58" s="1189" t="s">
        <v>127</v>
      </c>
      <c r="L58" s="1189" t="s">
        <v>128</v>
      </c>
      <c r="M58" s="1189" t="s">
        <v>127</v>
      </c>
      <c r="N58" s="1189" t="s">
        <v>128</v>
      </c>
      <c r="O58" s="1189" t="s">
        <v>127</v>
      </c>
      <c r="P58" s="1189" t="s">
        <v>128</v>
      </c>
      <c r="Q58" s="1189" t="s">
        <v>127</v>
      </c>
      <c r="R58" s="1189" t="s">
        <v>128</v>
      </c>
      <c r="S58" s="1189" t="s">
        <v>127</v>
      </c>
      <c r="T58" s="1189" t="s">
        <v>128</v>
      </c>
      <c r="U58" s="1189" t="s">
        <v>127</v>
      </c>
      <c r="V58" s="1189" t="s">
        <v>128</v>
      </c>
      <c r="W58" s="1189" t="s">
        <v>127</v>
      </c>
      <c r="X58" s="1189" t="s">
        <v>128</v>
      </c>
      <c r="Y58" s="1189" t="s">
        <v>127</v>
      </c>
      <c r="Z58" s="1189" t="s">
        <v>128</v>
      </c>
      <c r="AA58" s="1189" t="s">
        <v>127</v>
      </c>
      <c r="AB58" s="1190" t="s">
        <v>128</v>
      </c>
    </row>
    <row r="59" spans="2:28" ht="24">
      <c r="B59" s="1191" t="s">
        <v>514</v>
      </c>
      <c r="C59" s="1192">
        <v>26</v>
      </c>
      <c r="D59" s="1193">
        <v>0.23008849557522124</v>
      </c>
      <c r="E59" s="1192">
        <v>4</v>
      </c>
      <c r="F59" s="1193">
        <v>0.2</v>
      </c>
      <c r="G59" s="1192">
        <v>2</v>
      </c>
      <c r="H59" s="1193">
        <v>0.10526315789473684</v>
      </c>
      <c r="I59" s="1192">
        <v>18</v>
      </c>
      <c r="J59" s="1193">
        <v>0.3</v>
      </c>
      <c r="K59" s="1192">
        <v>2</v>
      </c>
      <c r="L59" s="1193">
        <v>0.14285714285714285</v>
      </c>
      <c r="M59" s="1192">
        <v>2</v>
      </c>
      <c r="N59" s="1193">
        <v>0.1</v>
      </c>
      <c r="O59" s="1192">
        <v>12</v>
      </c>
      <c r="P59" s="1193">
        <v>0.2857142857142857</v>
      </c>
      <c r="Q59" s="1192">
        <v>12</v>
      </c>
      <c r="R59" s="1193">
        <v>0.23529411764705879</v>
      </c>
      <c r="S59" s="1192">
        <v>11</v>
      </c>
      <c r="T59" s="1193">
        <v>0.20754716981132076</v>
      </c>
      <c r="U59" s="1192">
        <v>6</v>
      </c>
      <c r="V59" s="1193">
        <v>0.23076923076923075</v>
      </c>
      <c r="W59" s="1192">
        <v>3</v>
      </c>
      <c r="X59" s="1193">
        <v>0.2</v>
      </c>
      <c r="Y59" s="1192">
        <v>3</v>
      </c>
      <c r="Z59" s="1193">
        <v>0.23076923076923075</v>
      </c>
      <c r="AA59" s="1192">
        <v>3</v>
      </c>
      <c r="AB59" s="1194">
        <v>0.5</v>
      </c>
    </row>
    <row r="60" spans="2:28" ht="24">
      <c r="B60" s="1195" t="s">
        <v>515</v>
      </c>
      <c r="C60" s="1196">
        <v>27</v>
      </c>
      <c r="D60" s="1197">
        <v>0.23893805309734514</v>
      </c>
      <c r="E60" s="1196">
        <v>7</v>
      </c>
      <c r="F60" s="1197">
        <v>0.35</v>
      </c>
      <c r="G60" s="1196">
        <v>2</v>
      </c>
      <c r="H60" s="1197">
        <v>0.10526315789473684</v>
      </c>
      <c r="I60" s="1196">
        <v>15</v>
      </c>
      <c r="J60" s="1197">
        <v>0.25</v>
      </c>
      <c r="K60" s="1196">
        <v>3</v>
      </c>
      <c r="L60" s="1197">
        <v>0.21428571428571427</v>
      </c>
      <c r="M60" s="1196">
        <v>5</v>
      </c>
      <c r="N60" s="1197">
        <v>0.25</v>
      </c>
      <c r="O60" s="1196">
        <v>11</v>
      </c>
      <c r="P60" s="1197">
        <v>0.26190476190476192</v>
      </c>
      <c r="Q60" s="1196">
        <v>11</v>
      </c>
      <c r="R60" s="1197">
        <v>0.21568627450980393</v>
      </c>
      <c r="S60" s="1196">
        <v>13</v>
      </c>
      <c r="T60" s="1197">
        <v>0.24528301886792453</v>
      </c>
      <c r="U60" s="1196">
        <v>7</v>
      </c>
      <c r="V60" s="1197">
        <v>0.26923076923076922</v>
      </c>
      <c r="W60" s="1196">
        <v>5</v>
      </c>
      <c r="X60" s="1197">
        <v>0.33333333333333326</v>
      </c>
      <c r="Y60" s="1196">
        <v>2</v>
      </c>
      <c r="Z60" s="1197">
        <v>0.15384615384615385</v>
      </c>
      <c r="AA60" s="1196">
        <v>0</v>
      </c>
      <c r="AB60" s="1198">
        <v>0</v>
      </c>
    </row>
    <row r="61" spans="2:28" ht="24">
      <c r="B61" s="1195" t="s">
        <v>516</v>
      </c>
      <c r="C61" s="1196">
        <v>37</v>
      </c>
      <c r="D61" s="1197">
        <v>0.32743362831858408</v>
      </c>
      <c r="E61" s="1196">
        <v>12</v>
      </c>
      <c r="F61" s="1197">
        <v>0.6</v>
      </c>
      <c r="G61" s="1196">
        <v>0</v>
      </c>
      <c r="H61" s="1197">
        <v>0</v>
      </c>
      <c r="I61" s="1196">
        <v>24</v>
      </c>
      <c r="J61" s="1197">
        <v>0.4</v>
      </c>
      <c r="K61" s="1196">
        <v>1</v>
      </c>
      <c r="L61" s="1197">
        <v>7.1428571428571425E-2</v>
      </c>
      <c r="M61" s="1196">
        <v>8</v>
      </c>
      <c r="N61" s="1197">
        <v>0.4</v>
      </c>
      <c r="O61" s="1196">
        <v>9</v>
      </c>
      <c r="P61" s="1197">
        <v>0.21428571428571427</v>
      </c>
      <c r="Q61" s="1196">
        <v>20</v>
      </c>
      <c r="R61" s="1197">
        <v>0.39215686274509809</v>
      </c>
      <c r="S61" s="1196">
        <v>20</v>
      </c>
      <c r="T61" s="1197">
        <v>0.37735849056603776</v>
      </c>
      <c r="U61" s="1196">
        <v>7</v>
      </c>
      <c r="V61" s="1197">
        <v>0.26923076923076922</v>
      </c>
      <c r="W61" s="1196">
        <v>2</v>
      </c>
      <c r="X61" s="1197">
        <v>0.13333333333333333</v>
      </c>
      <c r="Y61" s="1196">
        <v>5</v>
      </c>
      <c r="Z61" s="1197">
        <v>0.38461538461538469</v>
      </c>
      <c r="AA61" s="1196">
        <v>3</v>
      </c>
      <c r="AB61" s="1198">
        <v>0.5</v>
      </c>
    </row>
    <row r="62" spans="2:28" ht="24">
      <c r="B62" s="1195" t="s">
        <v>517</v>
      </c>
      <c r="C62" s="1196">
        <v>72</v>
      </c>
      <c r="D62" s="1197">
        <v>0.63716814159292035</v>
      </c>
      <c r="E62" s="1196">
        <v>6</v>
      </c>
      <c r="F62" s="1197">
        <v>0.3</v>
      </c>
      <c r="G62" s="1196">
        <v>18</v>
      </c>
      <c r="H62" s="1197">
        <v>0.94736842105263153</v>
      </c>
      <c r="I62" s="1196">
        <v>39</v>
      </c>
      <c r="J62" s="1197">
        <v>0.65</v>
      </c>
      <c r="K62" s="1196">
        <v>9</v>
      </c>
      <c r="L62" s="1197">
        <v>0.6428571428571429</v>
      </c>
      <c r="M62" s="1196">
        <v>13</v>
      </c>
      <c r="N62" s="1197">
        <v>0.65</v>
      </c>
      <c r="O62" s="1196">
        <v>32</v>
      </c>
      <c r="P62" s="1197">
        <v>0.76190476190476186</v>
      </c>
      <c r="Q62" s="1196">
        <v>27</v>
      </c>
      <c r="R62" s="1197">
        <v>0.52941176470588236</v>
      </c>
      <c r="S62" s="1196">
        <v>35</v>
      </c>
      <c r="T62" s="1197">
        <v>0.660377358490566</v>
      </c>
      <c r="U62" s="1196">
        <v>17</v>
      </c>
      <c r="V62" s="1197">
        <v>0.65384615384615385</v>
      </c>
      <c r="W62" s="1196">
        <v>8</v>
      </c>
      <c r="X62" s="1197">
        <v>0.53333333333333333</v>
      </c>
      <c r="Y62" s="1196">
        <v>8</v>
      </c>
      <c r="Z62" s="1197">
        <v>0.61538461538461542</v>
      </c>
      <c r="AA62" s="1196">
        <v>4</v>
      </c>
      <c r="AB62" s="1198">
        <v>0.66666666666666652</v>
      </c>
    </row>
    <row r="63" spans="2:28">
      <c r="B63" s="1195" t="s">
        <v>47</v>
      </c>
      <c r="C63" s="1196">
        <v>1</v>
      </c>
      <c r="D63" s="1197">
        <v>8.8495575221238937E-3</v>
      </c>
      <c r="E63" s="1196">
        <v>0</v>
      </c>
      <c r="F63" s="1197">
        <v>0</v>
      </c>
      <c r="G63" s="1196">
        <v>0</v>
      </c>
      <c r="H63" s="1197">
        <v>0</v>
      </c>
      <c r="I63" s="1196">
        <v>0</v>
      </c>
      <c r="J63" s="1197">
        <v>0</v>
      </c>
      <c r="K63" s="1196">
        <v>1</v>
      </c>
      <c r="L63" s="1197">
        <v>7.1428571428571425E-2</v>
      </c>
      <c r="M63" s="1196">
        <v>0</v>
      </c>
      <c r="N63" s="1197">
        <v>0</v>
      </c>
      <c r="O63" s="1196">
        <v>0</v>
      </c>
      <c r="P63" s="1197">
        <v>0</v>
      </c>
      <c r="Q63" s="1196">
        <v>1</v>
      </c>
      <c r="R63" s="1197">
        <v>1.9607843137254902E-2</v>
      </c>
      <c r="S63" s="1196">
        <v>0</v>
      </c>
      <c r="T63" s="1197">
        <v>0</v>
      </c>
      <c r="U63" s="1196">
        <v>0</v>
      </c>
      <c r="V63" s="1197">
        <v>0</v>
      </c>
      <c r="W63" s="1196">
        <v>1</v>
      </c>
      <c r="X63" s="1197">
        <v>6.6666666666666666E-2</v>
      </c>
      <c r="Y63" s="1196">
        <v>0</v>
      </c>
      <c r="Z63" s="1197">
        <v>0</v>
      </c>
      <c r="AA63" s="1196">
        <v>0</v>
      </c>
      <c r="AB63" s="1198">
        <v>0</v>
      </c>
    </row>
    <row r="64" spans="2:28" s="1185" customFormat="1">
      <c r="B64" s="989" t="s">
        <v>1269</v>
      </c>
      <c r="C64" s="990">
        <v>113</v>
      </c>
      <c r="D64" s="991">
        <v>1</v>
      </c>
      <c r="E64" s="990">
        <v>20</v>
      </c>
      <c r="F64" s="991">
        <v>1</v>
      </c>
      <c r="G64" s="990">
        <v>19</v>
      </c>
      <c r="H64" s="991">
        <v>1</v>
      </c>
      <c r="I64" s="990">
        <v>60</v>
      </c>
      <c r="J64" s="991">
        <v>1</v>
      </c>
      <c r="K64" s="990">
        <v>14</v>
      </c>
      <c r="L64" s="991">
        <v>1</v>
      </c>
      <c r="M64" s="990">
        <v>20</v>
      </c>
      <c r="N64" s="991">
        <v>1</v>
      </c>
      <c r="O64" s="990">
        <v>42</v>
      </c>
      <c r="P64" s="991">
        <v>1</v>
      </c>
      <c r="Q64" s="990">
        <v>51</v>
      </c>
      <c r="R64" s="991">
        <v>1</v>
      </c>
      <c r="S64" s="990">
        <v>53</v>
      </c>
      <c r="T64" s="991">
        <v>1</v>
      </c>
      <c r="U64" s="990">
        <v>26</v>
      </c>
      <c r="V64" s="991">
        <v>1</v>
      </c>
      <c r="W64" s="990">
        <v>15</v>
      </c>
      <c r="X64" s="991">
        <v>1</v>
      </c>
      <c r="Y64" s="990">
        <v>13</v>
      </c>
      <c r="Z64" s="991">
        <v>1</v>
      </c>
      <c r="AA64" s="992">
        <v>6</v>
      </c>
      <c r="AB64" s="984">
        <v>1</v>
      </c>
    </row>
    <row r="65" spans="2:28" ht="12.75" thickBot="1">
      <c r="B65" s="1199" t="s">
        <v>209</v>
      </c>
      <c r="C65" s="1200">
        <v>1.4464285714285714</v>
      </c>
      <c r="D65" s="1200"/>
      <c r="E65" s="1200">
        <v>1.45</v>
      </c>
      <c r="F65" s="1200"/>
      <c r="G65" s="1200">
        <v>1.1578947368421053</v>
      </c>
      <c r="H65" s="1200"/>
      <c r="I65" s="1200">
        <v>1.6</v>
      </c>
      <c r="J65" s="1200"/>
      <c r="K65" s="1200">
        <v>1.1538461538461537</v>
      </c>
      <c r="L65" s="1200"/>
      <c r="M65" s="1200">
        <v>1.4</v>
      </c>
      <c r="N65" s="1200"/>
      <c r="O65" s="1200">
        <v>1.5238095238095237</v>
      </c>
      <c r="P65" s="1200"/>
      <c r="Q65" s="1200">
        <v>1.4</v>
      </c>
      <c r="R65" s="1200"/>
      <c r="S65" s="1200">
        <v>1.4905660377358489</v>
      </c>
      <c r="T65" s="1200"/>
      <c r="U65" s="1200">
        <v>1.4230769230769231</v>
      </c>
      <c r="V65" s="1200"/>
      <c r="W65" s="1200">
        <v>1.2857142857142858</v>
      </c>
      <c r="X65" s="1200"/>
      <c r="Y65" s="1200">
        <v>1.3846153846153846</v>
      </c>
      <c r="Z65" s="1202"/>
      <c r="AA65" s="1206">
        <v>1.6666666666666667</v>
      </c>
      <c r="AB65" s="1204"/>
    </row>
    <row r="66" spans="2:28" ht="12.75" thickTop="1">
      <c r="B66" s="1855" t="s">
        <v>1457</v>
      </c>
      <c r="C66" s="1855"/>
      <c r="D66" s="1855"/>
      <c r="E66" s="1855"/>
      <c r="F66" s="1855"/>
      <c r="G66" s="1855"/>
      <c r="H66" s="1855"/>
      <c r="I66" s="1855"/>
      <c r="J66" s="1855"/>
      <c r="K66" s="1855"/>
      <c r="L66" s="1855"/>
      <c r="M66" s="1855"/>
      <c r="N66" s="1855"/>
      <c r="O66" s="1855"/>
      <c r="P66" s="1855"/>
      <c r="Q66" s="1855"/>
      <c r="R66" s="1855"/>
      <c r="S66" s="1855"/>
      <c r="T66" s="1855"/>
      <c r="U66" s="1855"/>
      <c r="V66" s="1855"/>
      <c r="W66" s="1855"/>
      <c r="X66" s="1855"/>
      <c r="Y66" s="1855"/>
      <c r="Z66" s="1855"/>
      <c r="AA66" s="1855"/>
    </row>
    <row r="67" spans="2:28">
      <c r="B67" s="1207"/>
      <c r="C67" s="1208"/>
      <c r="D67" s="1208"/>
      <c r="E67" s="1208"/>
      <c r="F67" s="1208"/>
      <c r="G67" s="1208"/>
      <c r="H67" s="1208"/>
      <c r="I67" s="1208"/>
      <c r="J67" s="1207"/>
      <c r="K67" s="1207"/>
      <c r="L67" s="1207"/>
      <c r="M67" s="1207"/>
      <c r="N67" s="1207"/>
      <c r="O67" s="1207"/>
      <c r="P67" s="1207"/>
      <c r="Q67" s="1207"/>
      <c r="R67" s="1207"/>
      <c r="S67" s="1207"/>
      <c r="T67" s="1207"/>
      <c r="U67" s="1207"/>
      <c r="V67" s="1207"/>
      <c r="W67" s="1207"/>
      <c r="X67" s="1207"/>
      <c r="Y67" s="1207"/>
      <c r="Z67" s="1207"/>
      <c r="AA67" s="1207"/>
    </row>
    <row r="68" spans="2:28" ht="60.95" customHeight="1" thickBot="1">
      <c r="B68" s="1849" t="s">
        <v>518</v>
      </c>
      <c r="C68" s="1849"/>
      <c r="D68" s="1849"/>
      <c r="E68" s="1849"/>
      <c r="F68" s="1849"/>
      <c r="G68" s="1849"/>
      <c r="H68" s="1849"/>
      <c r="I68" s="1849"/>
      <c r="J68" s="1849"/>
      <c r="K68" s="1849"/>
      <c r="L68" s="1849"/>
      <c r="M68" s="1849"/>
      <c r="N68" s="1849"/>
      <c r="O68" s="1849"/>
      <c r="P68" s="1849"/>
      <c r="Q68" s="1849"/>
      <c r="R68" s="1849"/>
      <c r="S68" s="1849"/>
      <c r="T68" s="1849"/>
      <c r="U68" s="1849"/>
      <c r="V68" s="1849"/>
      <c r="W68" s="1849"/>
      <c r="X68" s="1849"/>
      <c r="Y68" s="1849"/>
      <c r="Z68" s="1849"/>
      <c r="AA68" s="1849"/>
      <c r="AB68" s="1849"/>
    </row>
    <row r="69" spans="2:28" ht="15" customHeight="1" thickTop="1">
      <c r="B69" s="1850"/>
      <c r="C69" s="1853" t="s">
        <v>44</v>
      </c>
      <c r="D69" s="1853"/>
      <c r="E69" s="1853" t="s">
        <v>123</v>
      </c>
      <c r="F69" s="1853"/>
      <c r="G69" s="1853"/>
      <c r="H69" s="1853"/>
      <c r="I69" s="1853"/>
      <c r="J69" s="1853"/>
      <c r="K69" s="1853"/>
      <c r="L69" s="1853"/>
      <c r="M69" s="1853" t="s">
        <v>124</v>
      </c>
      <c r="N69" s="1853"/>
      <c r="O69" s="1853"/>
      <c r="P69" s="1853"/>
      <c r="Q69" s="1853"/>
      <c r="R69" s="1853"/>
      <c r="S69" s="1853" t="s">
        <v>45</v>
      </c>
      <c r="T69" s="1853"/>
      <c r="U69" s="1853"/>
      <c r="V69" s="1853"/>
      <c r="W69" s="1853"/>
      <c r="X69" s="1853"/>
      <c r="Y69" s="1853"/>
      <c r="Z69" s="1853"/>
      <c r="AA69" s="1853"/>
      <c r="AB69" s="1854"/>
    </row>
    <row r="70" spans="2:28" ht="49.5" customHeight="1">
      <c r="B70" s="1851"/>
      <c r="C70" s="1848" t="s">
        <v>127</v>
      </c>
      <c r="D70" s="1848" t="s">
        <v>128</v>
      </c>
      <c r="E70" s="1848" t="s">
        <v>46</v>
      </c>
      <c r="F70" s="1848"/>
      <c r="G70" s="1848" t="s">
        <v>1078</v>
      </c>
      <c r="H70" s="1848"/>
      <c r="I70" s="1848" t="s">
        <v>1077</v>
      </c>
      <c r="J70" s="1848"/>
      <c r="K70" s="1848" t="s">
        <v>1098</v>
      </c>
      <c r="L70" s="1848"/>
      <c r="M70" s="1848" t="s">
        <v>48</v>
      </c>
      <c r="N70" s="1848"/>
      <c r="O70" s="1848" t="s">
        <v>49</v>
      </c>
      <c r="P70" s="1848"/>
      <c r="Q70" s="1848" t="s">
        <v>1441</v>
      </c>
      <c r="R70" s="1848"/>
      <c r="S70" s="1848" t="s">
        <v>1065</v>
      </c>
      <c r="T70" s="1848"/>
      <c r="U70" s="1848" t="s">
        <v>1066</v>
      </c>
      <c r="V70" s="1848"/>
      <c r="W70" s="1848" t="s">
        <v>1067</v>
      </c>
      <c r="X70" s="1848"/>
      <c r="Y70" s="1848" t="s">
        <v>125</v>
      </c>
      <c r="Z70" s="1848"/>
      <c r="AA70" s="1848" t="s">
        <v>47</v>
      </c>
      <c r="AB70" s="1856"/>
    </row>
    <row r="71" spans="2:28" ht="15" customHeight="1">
      <c r="B71" s="1852"/>
      <c r="C71" s="1848"/>
      <c r="D71" s="1848"/>
      <c r="E71" s="1189" t="s">
        <v>127</v>
      </c>
      <c r="F71" s="1189" t="s">
        <v>128</v>
      </c>
      <c r="G71" s="1189" t="s">
        <v>127</v>
      </c>
      <c r="H71" s="1189" t="s">
        <v>128</v>
      </c>
      <c r="I71" s="1189" t="s">
        <v>127</v>
      </c>
      <c r="J71" s="1189" t="s">
        <v>128</v>
      </c>
      <c r="K71" s="1189" t="s">
        <v>127</v>
      </c>
      <c r="L71" s="1189" t="s">
        <v>128</v>
      </c>
      <c r="M71" s="1189" t="s">
        <v>127</v>
      </c>
      <c r="N71" s="1189" t="s">
        <v>128</v>
      </c>
      <c r="O71" s="1189" t="s">
        <v>127</v>
      </c>
      <c r="P71" s="1189" t="s">
        <v>128</v>
      </c>
      <c r="Q71" s="1189" t="s">
        <v>127</v>
      </c>
      <c r="R71" s="1189" t="s">
        <v>128</v>
      </c>
      <c r="S71" s="1189" t="s">
        <v>127</v>
      </c>
      <c r="T71" s="1189" t="s">
        <v>128</v>
      </c>
      <c r="U71" s="1189" t="s">
        <v>127</v>
      </c>
      <c r="V71" s="1189" t="s">
        <v>128</v>
      </c>
      <c r="W71" s="1189" t="s">
        <v>127</v>
      </c>
      <c r="X71" s="1189" t="s">
        <v>128</v>
      </c>
      <c r="Y71" s="1189" t="s">
        <v>127</v>
      </c>
      <c r="Z71" s="1189" t="s">
        <v>128</v>
      </c>
      <c r="AA71" s="1189" t="s">
        <v>127</v>
      </c>
      <c r="AB71" s="1190" t="s">
        <v>128</v>
      </c>
    </row>
    <row r="72" spans="2:28" ht="24">
      <c r="B72" s="1191" t="s">
        <v>514</v>
      </c>
      <c r="C72" s="1192">
        <v>14</v>
      </c>
      <c r="D72" s="1193">
        <v>0.12389380530973451</v>
      </c>
      <c r="E72" s="1192">
        <v>1</v>
      </c>
      <c r="F72" s="1193">
        <v>0.05</v>
      </c>
      <c r="G72" s="1192">
        <v>1</v>
      </c>
      <c r="H72" s="1193">
        <v>5.2631578947368418E-2</v>
      </c>
      <c r="I72" s="1192">
        <v>10</v>
      </c>
      <c r="J72" s="1193">
        <v>0.16666666666666663</v>
      </c>
      <c r="K72" s="1192">
        <v>2</v>
      </c>
      <c r="L72" s="1193">
        <v>0.14285714285714285</v>
      </c>
      <c r="M72" s="1192">
        <v>0</v>
      </c>
      <c r="N72" s="1193">
        <v>0</v>
      </c>
      <c r="O72" s="1192">
        <v>10</v>
      </c>
      <c r="P72" s="1193">
        <v>0.23809523809523805</v>
      </c>
      <c r="Q72" s="1192">
        <v>4</v>
      </c>
      <c r="R72" s="1193">
        <v>7.8431372549019607E-2</v>
      </c>
      <c r="S72" s="1192">
        <v>5</v>
      </c>
      <c r="T72" s="1193">
        <v>9.4339622641509441E-2</v>
      </c>
      <c r="U72" s="1192">
        <v>4</v>
      </c>
      <c r="V72" s="1193">
        <v>0.15384615384615385</v>
      </c>
      <c r="W72" s="1192">
        <v>3</v>
      </c>
      <c r="X72" s="1193">
        <v>0.2</v>
      </c>
      <c r="Y72" s="1192">
        <v>1</v>
      </c>
      <c r="Z72" s="1193">
        <v>7.6923076923076927E-2</v>
      </c>
      <c r="AA72" s="1192">
        <v>1</v>
      </c>
      <c r="AB72" s="1194">
        <v>0.16666666666666663</v>
      </c>
    </row>
    <row r="73" spans="2:28" ht="24">
      <c r="B73" s="1195" t="s">
        <v>515</v>
      </c>
      <c r="C73" s="1196">
        <v>14</v>
      </c>
      <c r="D73" s="1197">
        <v>0.12389380530973451</v>
      </c>
      <c r="E73" s="1196">
        <v>2</v>
      </c>
      <c r="F73" s="1197">
        <v>0.1</v>
      </c>
      <c r="G73" s="1196">
        <v>1</v>
      </c>
      <c r="H73" s="1197">
        <v>5.2631578947368418E-2</v>
      </c>
      <c r="I73" s="1196">
        <v>9</v>
      </c>
      <c r="J73" s="1197">
        <v>0.15</v>
      </c>
      <c r="K73" s="1196">
        <v>2</v>
      </c>
      <c r="L73" s="1197">
        <v>0.14285714285714285</v>
      </c>
      <c r="M73" s="1196">
        <v>0</v>
      </c>
      <c r="N73" s="1197">
        <v>0</v>
      </c>
      <c r="O73" s="1196">
        <v>9</v>
      </c>
      <c r="P73" s="1197">
        <v>0.21428571428571427</v>
      </c>
      <c r="Q73" s="1196">
        <v>5</v>
      </c>
      <c r="R73" s="1197">
        <v>9.8039215686274522E-2</v>
      </c>
      <c r="S73" s="1196">
        <v>4</v>
      </c>
      <c r="T73" s="1197">
        <v>7.5471698113207544E-2</v>
      </c>
      <c r="U73" s="1196">
        <v>2</v>
      </c>
      <c r="V73" s="1197">
        <v>7.6923076923076927E-2</v>
      </c>
      <c r="W73" s="1196">
        <v>5</v>
      </c>
      <c r="X73" s="1197">
        <v>0.33333333333333326</v>
      </c>
      <c r="Y73" s="1196">
        <v>2</v>
      </c>
      <c r="Z73" s="1197">
        <v>0.15384615384615385</v>
      </c>
      <c r="AA73" s="1196">
        <v>1</v>
      </c>
      <c r="AB73" s="1198">
        <v>0.16666666666666663</v>
      </c>
    </row>
    <row r="74" spans="2:28" ht="24">
      <c r="B74" s="1195" t="s">
        <v>516</v>
      </c>
      <c r="C74" s="1196">
        <v>14</v>
      </c>
      <c r="D74" s="1197">
        <v>0.12389380530973451</v>
      </c>
      <c r="E74" s="1196">
        <v>2</v>
      </c>
      <c r="F74" s="1197">
        <v>0.1</v>
      </c>
      <c r="G74" s="1196">
        <v>0</v>
      </c>
      <c r="H74" s="1197">
        <v>0</v>
      </c>
      <c r="I74" s="1196">
        <v>10</v>
      </c>
      <c r="J74" s="1197">
        <v>0.16666666666666663</v>
      </c>
      <c r="K74" s="1196">
        <v>2</v>
      </c>
      <c r="L74" s="1197">
        <v>0.14285714285714285</v>
      </c>
      <c r="M74" s="1196">
        <v>3</v>
      </c>
      <c r="N74" s="1197">
        <v>0.15</v>
      </c>
      <c r="O74" s="1196">
        <v>3</v>
      </c>
      <c r="P74" s="1197">
        <v>7.1428571428571425E-2</v>
      </c>
      <c r="Q74" s="1196">
        <v>8</v>
      </c>
      <c r="R74" s="1197">
        <v>0.15686274509803921</v>
      </c>
      <c r="S74" s="1196">
        <v>7</v>
      </c>
      <c r="T74" s="1197">
        <v>0.13207547169811321</v>
      </c>
      <c r="U74" s="1196">
        <v>4</v>
      </c>
      <c r="V74" s="1197">
        <v>0.15384615384615385</v>
      </c>
      <c r="W74" s="1196">
        <v>1</v>
      </c>
      <c r="X74" s="1197">
        <v>6.6666666666666666E-2</v>
      </c>
      <c r="Y74" s="1196">
        <v>1</v>
      </c>
      <c r="Z74" s="1197">
        <v>7.6923076923076927E-2</v>
      </c>
      <c r="AA74" s="1196">
        <v>1</v>
      </c>
      <c r="AB74" s="1198">
        <v>0.16666666666666663</v>
      </c>
    </row>
    <row r="75" spans="2:28" ht="24">
      <c r="B75" s="1195" t="s">
        <v>517</v>
      </c>
      <c r="C75" s="1196">
        <v>81</v>
      </c>
      <c r="D75" s="1197">
        <v>0.7168141592920354</v>
      </c>
      <c r="E75" s="1196">
        <v>15</v>
      </c>
      <c r="F75" s="1197">
        <v>0.75</v>
      </c>
      <c r="G75" s="1196">
        <v>18</v>
      </c>
      <c r="H75" s="1197">
        <v>0.94736842105263153</v>
      </c>
      <c r="I75" s="1196">
        <v>38</v>
      </c>
      <c r="J75" s="1197">
        <v>0.6333333333333333</v>
      </c>
      <c r="K75" s="1196">
        <v>10</v>
      </c>
      <c r="L75" s="1197">
        <v>0.7142857142857143</v>
      </c>
      <c r="M75" s="1196">
        <v>17</v>
      </c>
      <c r="N75" s="1197">
        <v>0.85</v>
      </c>
      <c r="O75" s="1196">
        <v>27</v>
      </c>
      <c r="P75" s="1197">
        <v>0.6428571428571429</v>
      </c>
      <c r="Q75" s="1196">
        <v>37</v>
      </c>
      <c r="R75" s="1197">
        <v>0.72549019607843135</v>
      </c>
      <c r="S75" s="1196">
        <v>41</v>
      </c>
      <c r="T75" s="1197">
        <v>0.77358490566037741</v>
      </c>
      <c r="U75" s="1196">
        <v>19</v>
      </c>
      <c r="V75" s="1197">
        <v>0.73076923076923062</v>
      </c>
      <c r="W75" s="1196">
        <v>8</v>
      </c>
      <c r="X75" s="1197">
        <v>0.53333333333333333</v>
      </c>
      <c r="Y75" s="1196">
        <v>10</v>
      </c>
      <c r="Z75" s="1197">
        <v>0.76923076923076938</v>
      </c>
      <c r="AA75" s="1196">
        <v>3</v>
      </c>
      <c r="AB75" s="1198">
        <v>0.5</v>
      </c>
    </row>
    <row r="76" spans="2:28">
      <c r="B76" s="1195" t="s">
        <v>47</v>
      </c>
      <c r="C76" s="1196">
        <v>1</v>
      </c>
      <c r="D76" s="1197">
        <v>8.8495575221238937E-3</v>
      </c>
      <c r="E76" s="1196">
        <v>0</v>
      </c>
      <c r="F76" s="1197">
        <v>0</v>
      </c>
      <c r="G76" s="1196">
        <v>0</v>
      </c>
      <c r="H76" s="1197">
        <v>0</v>
      </c>
      <c r="I76" s="1196">
        <v>0</v>
      </c>
      <c r="J76" s="1197">
        <v>0</v>
      </c>
      <c r="K76" s="1196">
        <v>1</v>
      </c>
      <c r="L76" s="1197">
        <v>7.1428571428571425E-2</v>
      </c>
      <c r="M76" s="1196">
        <v>0</v>
      </c>
      <c r="N76" s="1197">
        <v>0</v>
      </c>
      <c r="O76" s="1196">
        <v>0</v>
      </c>
      <c r="P76" s="1197">
        <v>0</v>
      </c>
      <c r="Q76" s="1196">
        <v>1</v>
      </c>
      <c r="R76" s="1197">
        <v>1.9607843137254902E-2</v>
      </c>
      <c r="S76" s="1196">
        <v>0</v>
      </c>
      <c r="T76" s="1197">
        <v>0</v>
      </c>
      <c r="U76" s="1196">
        <v>0</v>
      </c>
      <c r="V76" s="1197">
        <v>0</v>
      </c>
      <c r="W76" s="1196">
        <v>1</v>
      </c>
      <c r="X76" s="1197">
        <v>6.6666666666666666E-2</v>
      </c>
      <c r="Y76" s="1196">
        <v>0</v>
      </c>
      <c r="Z76" s="1197">
        <v>0</v>
      </c>
      <c r="AA76" s="1196">
        <v>0</v>
      </c>
      <c r="AB76" s="1198">
        <v>0</v>
      </c>
    </row>
    <row r="77" spans="2:28" s="1185" customFormat="1">
      <c r="B77" s="989" t="s">
        <v>1269</v>
      </c>
      <c r="C77" s="990">
        <v>113</v>
      </c>
      <c r="D77" s="991">
        <v>1</v>
      </c>
      <c r="E77" s="990">
        <v>20</v>
      </c>
      <c r="F77" s="991">
        <v>1</v>
      </c>
      <c r="G77" s="990">
        <v>19</v>
      </c>
      <c r="H77" s="991">
        <v>1</v>
      </c>
      <c r="I77" s="990">
        <v>60</v>
      </c>
      <c r="J77" s="991">
        <v>1</v>
      </c>
      <c r="K77" s="990">
        <v>14</v>
      </c>
      <c r="L77" s="991">
        <v>1</v>
      </c>
      <c r="M77" s="990">
        <v>20</v>
      </c>
      <c r="N77" s="991">
        <v>1</v>
      </c>
      <c r="O77" s="990">
        <v>42</v>
      </c>
      <c r="P77" s="991">
        <v>1</v>
      </c>
      <c r="Q77" s="990">
        <v>51</v>
      </c>
      <c r="R77" s="991">
        <v>1</v>
      </c>
      <c r="S77" s="990">
        <v>53</v>
      </c>
      <c r="T77" s="991">
        <v>1</v>
      </c>
      <c r="U77" s="990">
        <v>26</v>
      </c>
      <c r="V77" s="991">
        <v>1</v>
      </c>
      <c r="W77" s="990">
        <v>15</v>
      </c>
      <c r="X77" s="991">
        <v>1</v>
      </c>
      <c r="Y77" s="990">
        <v>13</v>
      </c>
      <c r="Z77" s="991">
        <v>1</v>
      </c>
      <c r="AA77" s="992">
        <v>6</v>
      </c>
      <c r="AB77" s="984">
        <v>1</v>
      </c>
    </row>
    <row r="78" spans="2:28" ht="12.75" thickBot="1">
      <c r="B78" s="1199" t="s">
        <v>209</v>
      </c>
      <c r="C78" s="1200">
        <v>1.0982142857142858</v>
      </c>
      <c r="D78" s="1200"/>
      <c r="E78" s="1200">
        <v>1</v>
      </c>
      <c r="F78" s="1200"/>
      <c r="G78" s="1200">
        <v>1.0526315789473684</v>
      </c>
      <c r="H78" s="1200"/>
      <c r="I78" s="1200">
        <v>1.1166666666666667</v>
      </c>
      <c r="J78" s="1200"/>
      <c r="K78" s="1200">
        <v>1.2307692307692308</v>
      </c>
      <c r="L78" s="1200"/>
      <c r="M78" s="1200">
        <v>1</v>
      </c>
      <c r="N78" s="1200"/>
      <c r="O78" s="1200">
        <v>1.1666666666666667</v>
      </c>
      <c r="P78" s="1200"/>
      <c r="Q78" s="1200">
        <v>1.08</v>
      </c>
      <c r="R78" s="1200"/>
      <c r="S78" s="1200">
        <v>1.0754716981132075</v>
      </c>
      <c r="T78" s="1200"/>
      <c r="U78" s="1200">
        <v>1.1153846153846154</v>
      </c>
      <c r="V78" s="1200"/>
      <c r="W78" s="1200">
        <v>1.2142857142857142</v>
      </c>
      <c r="X78" s="1200"/>
      <c r="Y78" s="1200">
        <v>1.0769230769230769</v>
      </c>
      <c r="Z78" s="1202"/>
      <c r="AA78" s="1206">
        <v>1</v>
      </c>
      <c r="AB78" s="1204"/>
    </row>
    <row r="79" spans="2:28" ht="12.75" thickTop="1">
      <c r="B79" s="1855" t="s">
        <v>1457</v>
      </c>
      <c r="C79" s="1855"/>
      <c r="D79" s="1855"/>
      <c r="E79" s="1855"/>
      <c r="F79" s="1855"/>
      <c r="G79" s="1855"/>
      <c r="H79" s="1855"/>
      <c r="I79" s="1855"/>
      <c r="J79" s="1855"/>
      <c r="K79" s="1855"/>
      <c r="L79" s="1855"/>
      <c r="M79" s="1855"/>
      <c r="N79" s="1855"/>
      <c r="O79" s="1855"/>
      <c r="P79" s="1855"/>
      <c r="Q79" s="1855"/>
      <c r="R79" s="1855"/>
      <c r="S79" s="1855"/>
      <c r="T79" s="1855"/>
      <c r="U79" s="1855"/>
      <c r="V79" s="1855"/>
      <c r="W79" s="1855"/>
      <c r="X79" s="1855"/>
      <c r="Y79" s="1855"/>
      <c r="Z79" s="1855"/>
      <c r="AA79" s="1855"/>
    </row>
    <row r="80" spans="2:28">
      <c r="B80" s="1207"/>
      <c r="C80" s="1208"/>
      <c r="D80" s="1208"/>
      <c r="E80" s="1208"/>
      <c r="F80" s="1208"/>
      <c r="G80" s="1208"/>
      <c r="H80" s="1208"/>
      <c r="I80" s="1208"/>
      <c r="J80" s="1207"/>
      <c r="K80" s="1207"/>
      <c r="L80" s="1207"/>
      <c r="M80" s="1207"/>
      <c r="N80" s="1207"/>
      <c r="O80" s="1207"/>
      <c r="P80" s="1207"/>
      <c r="Q80" s="1207"/>
      <c r="R80" s="1207"/>
      <c r="S80" s="1207"/>
      <c r="T80" s="1207"/>
      <c r="U80" s="1207"/>
      <c r="V80" s="1207"/>
      <c r="W80" s="1207"/>
      <c r="X80" s="1207"/>
      <c r="Y80" s="1207"/>
      <c r="Z80" s="1207"/>
      <c r="AA80" s="1207"/>
    </row>
    <row r="81" spans="2:28" ht="60.95" customHeight="1" thickBot="1">
      <c r="B81" s="1849" t="s">
        <v>519</v>
      </c>
      <c r="C81" s="1849"/>
      <c r="D81" s="1849"/>
      <c r="E81" s="1849"/>
      <c r="F81" s="1849"/>
      <c r="G81" s="1849"/>
      <c r="H81" s="1849"/>
      <c r="I81" s="1849"/>
      <c r="J81" s="1849"/>
      <c r="K81" s="1849"/>
      <c r="L81" s="1849"/>
      <c r="M81" s="1849"/>
      <c r="N81" s="1849"/>
      <c r="O81" s="1849"/>
      <c r="P81" s="1849"/>
      <c r="Q81" s="1849"/>
      <c r="R81" s="1849"/>
      <c r="S81" s="1849"/>
      <c r="T81" s="1849"/>
      <c r="U81" s="1849"/>
      <c r="V81" s="1849"/>
      <c r="W81" s="1849"/>
      <c r="X81" s="1849"/>
      <c r="Y81" s="1849"/>
      <c r="Z81" s="1849"/>
      <c r="AA81" s="1849"/>
      <c r="AB81" s="1849"/>
    </row>
    <row r="82" spans="2:28" ht="15" customHeight="1" thickTop="1">
      <c r="B82" s="1850"/>
      <c r="C82" s="1853" t="s">
        <v>44</v>
      </c>
      <c r="D82" s="1853"/>
      <c r="E82" s="1853" t="s">
        <v>123</v>
      </c>
      <c r="F82" s="1853"/>
      <c r="G82" s="1853"/>
      <c r="H82" s="1853"/>
      <c r="I82" s="1853"/>
      <c r="J82" s="1853"/>
      <c r="K82" s="1853"/>
      <c r="L82" s="1853"/>
      <c r="M82" s="1853" t="s">
        <v>124</v>
      </c>
      <c r="N82" s="1853"/>
      <c r="O82" s="1853"/>
      <c r="P82" s="1853"/>
      <c r="Q82" s="1853"/>
      <c r="R82" s="1853"/>
      <c r="S82" s="1853" t="s">
        <v>45</v>
      </c>
      <c r="T82" s="1853"/>
      <c r="U82" s="1853"/>
      <c r="V82" s="1853"/>
      <c r="W82" s="1853"/>
      <c r="X82" s="1853"/>
      <c r="Y82" s="1853"/>
      <c r="Z82" s="1853"/>
      <c r="AA82" s="1853"/>
      <c r="AB82" s="1854"/>
    </row>
    <row r="83" spans="2:28" ht="49.5" customHeight="1">
      <c r="B83" s="1851"/>
      <c r="C83" s="1848" t="s">
        <v>127</v>
      </c>
      <c r="D83" s="1848" t="s">
        <v>128</v>
      </c>
      <c r="E83" s="1848" t="s">
        <v>46</v>
      </c>
      <c r="F83" s="1848"/>
      <c r="G83" s="1848" t="s">
        <v>1078</v>
      </c>
      <c r="H83" s="1848"/>
      <c r="I83" s="1848" t="s">
        <v>1077</v>
      </c>
      <c r="J83" s="1848"/>
      <c r="K83" s="1848" t="s">
        <v>1098</v>
      </c>
      <c r="L83" s="1848"/>
      <c r="M83" s="1848" t="s">
        <v>48</v>
      </c>
      <c r="N83" s="1848"/>
      <c r="O83" s="1848" t="s">
        <v>49</v>
      </c>
      <c r="P83" s="1848"/>
      <c r="Q83" s="1848" t="s">
        <v>1441</v>
      </c>
      <c r="R83" s="1848"/>
      <c r="S83" s="1848" t="s">
        <v>1065</v>
      </c>
      <c r="T83" s="1848"/>
      <c r="U83" s="1848" t="s">
        <v>1066</v>
      </c>
      <c r="V83" s="1848"/>
      <c r="W83" s="1848" t="s">
        <v>1067</v>
      </c>
      <c r="X83" s="1848"/>
      <c r="Y83" s="1848" t="s">
        <v>125</v>
      </c>
      <c r="Z83" s="1848"/>
      <c r="AA83" s="1848" t="s">
        <v>47</v>
      </c>
      <c r="AB83" s="1856"/>
    </row>
    <row r="84" spans="2:28" ht="15" customHeight="1">
      <c r="B84" s="1852"/>
      <c r="C84" s="1848"/>
      <c r="D84" s="1848"/>
      <c r="E84" s="1189" t="s">
        <v>127</v>
      </c>
      <c r="F84" s="1189" t="s">
        <v>128</v>
      </c>
      <c r="G84" s="1189" t="s">
        <v>127</v>
      </c>
      <c r="H84" s="1189" t="s">
        <v>128</v>
      </c>
      <c r="I84" s="1189" t="s">
        <v>127</v>
      </c>
      <c r="J84" s="1189" t="s">
        <v>128</v>
      </c>
      <c r="K84" s="1189" t="s">
        <v>127</v>
      </c>
      <c r="L84" s="1189" t="s">
        <v>128</v>
      </c>
      <c r="M84" s="1189" t="s">
        <v>127</v>
      </c>
      <c r="N84" s="1189" t="s">
        <v>128</v>
      </c>
      <c r="O84" s="1189" t="s">
        <v>127</v>
      </c>
      <c r="P84" s="1189" t="s">
        <v>128</v>
      </c>
      <c r="Q84" s="1189" t="s">
        <v>127</v>
      </c>
      <c r="R84" s="1189" t="s">
        <v>128</v>
      </c>
      <c r="S84" s="1189" t="s">
        <v>127</v>
      </c>
      <c r="T84" s="1189" t="s">
        <v>128</v>
      </c>
      <c r="U84" s="1189" t="s">
        <v>127</v>
      </c>
      <c r="V84" s="1189" t="s">
        <v>128</v>
      </c>
      <c r="W84" s="1189" t="s">
        <v>127</v>
      </c>
      <c r="X84" s="1189" t="s">
        <v>128</v>
      </c>
      <c r="Y84" s="1189" t="s">
        <v>127</v>
      </c>
      <c r="Z84" s="1189" t="s">
        <v>128</v>
      </c>
      <c r="AA84" s="1189" t="s">
        <v>127</v>
      </c>
      <c r="AB84" s="1190" t="s">
        <v>128</v>
      </c>
    </row>
    <row r="85" spans="2:28" ht="24">
      <c r="B85" s="1191" t="s">
        <v>514</v>
      </c>
      <c r="C85" s="1192">
        <v>13</v>
      </c>
      <c r="D85" s="1193">
        <v>0.11504424778761062</v>
      </c>
      <c r="E85" s="1192">
        <v>1</v>
      </c>
      <c r="F85" s="1193">
        <v>0.05</v>
      </c>
      <c r="G85" s="1192">
        <v>1</v>
      </c>
      <c r="H85" s="1193">
        <v>5.2631578947368418E-2</v>
      </c>
      <c r="I85" s="1192">
        <v>8</v>
      </c>
      <c r="J85" s="1193">
        <v>0.13333333333333333</v>
      </c>
      <c r="K85" s="1192">
        <v>3</v>
      </c>
      <c r="L85" s="1193">
        <v>0.21428571428571427</v>
      </c>
      <c r="M85" s="1192">
        <v>0</v>
      </c>
      <c r="N85" s="1193">
        <v>0</v>
      </c>
      <c r="O85" s="1192">
        <v>9</v>
      </c>
      <c r="P85" s="1193">
        <v>0.21428571428571427</v>
      </c>
      <c r="Q85" s="1192">
        <v>4</v>
      </c>
      <c r="R85" s="1193">
        <v>7.8431372549019607E-2</v>
      </c>
      <c r="S85" s="1192">
        <v>6</v>
      </c>
      <c r="T85" s="1193">
        <v>0.11320754716981134</v>
      </c>
      <c r="U85" s="1192">
        <v>5</v>
      </c>
      <c r="V85" s="1193">
        <v>0.19230769230769235</v>
      </c>
      <c r="W85" s="1192">
        <v>2</v>
      </c>
      <c r="X85" s="1193">
        <v>0.13333333333333333</v>
      </c>
      <c r="Y85" s="1192">
        <v>0</v>
      </c>
      <c r="Z85" s="1193">
        <v>0</v>
      </c>
      <c r="AA85" s="1192">
        <v>0</v>
      </c>
      <c r="AB85" s="1194">
        <v>0</v>
      </c>
    </row>
    <row r="86" spans="2:28" ht="24">
      <c r="B86" s="1195" t="s">
        <v>515</v>
      </c>
      <c r="C86" s="1196">
        <v>25</v>
      </c>
      <c r="D86" s="1197">
        <v>0.22123893805309736</v>
      </c>
      <c r="E86" s="1196">
        <v>2</v>
      </c>
      <c r="F86" s="1197">
        <v>0.1</v>
      </c>
      <c r="G86" s="1196">
        <v>7</v>
      </c>
      <c r="H86" s="1197">
        <v>0.36842105263157893</v>
      </c>
      <c r="I86" s="1196">
        <v>10</v>
      </c>
      <c r="J86" s="1197">
        <v>0.16666666666666663</v>
      </c>
      <c r="K86" s="1196">
        <v>6</v>
      </c>
      <c r="L86" s="1197">
        <v>0.42857142857142855</v>
      </c>
      <c r="M86" s="1196">
        <v>5</v>
      </c>
      <c r="N86" s="1197">
        <v>0.25</v>
      </c>
      <c r="O86" s="1196">
        <v>13</v>
      </c>
      <c r="P86" s="1197">
        <v>0.30952380952380953</v>
      </c>
      <c r="Q86" s="1196">
        <v>7</v>
      </c>
      <c r="R86" s="1197">
        <v>0.13725490196078433</v>
      </c>
      <c r="S86" s="1196">
        <v>11</v>
      </c>
      <c r="T86" s="1197">
        <v>0.20754716981132076</v>
      </c>
      <c r="U86" s="1196">
        <v>6</v>
      </c>
      <c r="V86" s="1197">
        <v>0.23076923076923075</v>
      </c>
      <c r="W86" s="1196">
        <v>5</v>
      </c>
      <c r="X86" s="1197">
        <v>0.33333333333333326</v>
      </c>
      <c r="Y86" s="1196">
        <v>2</v>
      </c>
      <c r="Z86" s="1197">
        <v>0.15384615384615385</v>
      </c>
      <c r="AA86" s="1196">
        <v>1</v>
      </c>
      <c r="AB86" s="1198">
        <v>0.16666666666666663</v>
      </c>
    </row>
    <row r="87" spans="2:28" ht="24">
      <c r="B87" s="1195" t="s">
        <v>516</v>
      </c>
      <c r="C87" s="1196">
        <v>14</v>
      </c>
      <c r="D87" s="1197">
        <v>0.12389380530973451</v>
      </c>
      <c r="E87" s="1196">
        <v>2</v>
      </c>
      <c r="F87" s="1197">
        <v>0.1</v>
      </c>
      <c r="G87" s="1196">
        <v>0</v>
      </c>
      <c r="H87" s="1197">
        <v>0</v>
      </c>
      <c r="I87" s="1196">
        <v>11</v>
      </c>
      <c r="J87" s="1197">
        <v>0.18333333333333332</v>
      </c>
      <c r="K87" s="1196">
        <v>1</v>
      </c>
      <c r="L87" s="1197">
        <v>7.1428571428571425E-2</v>
      </c>
      <c r="M87" s="1196">
        <v>1</v>
      </c>
      <c r="N87" s="1197">
        <v>0.05</v>
      </c>
      <c r="O87" s="1196">
        <v>5</v>
      </c>
      <c r="P87" s="1197">
        <v>0.11904761904761903</v>
      </c>
      <c r="Q87" s="1196">
        <v>8</v>
      </c>
      <c r="R87" s="1197">
        <v>0.15686274509803921</v>
      </c>
      <c r="S87" s="1196">
        <v>6</v>
      </c>
      <c r="T87" s="1197">
        <v>0.11320754716981134</v>
      </c>
      <c r="U87" s="1196">
        <v>4</v>
      </c>
      <c r="V87" s="1197">
        <v>0.15384615384615385</v>
      </c>
      <c r="W87" s="1196">
        <v>2</v>
      </c>
      <c r="X87" s="1197">
        <v>0.13333333333333333</v>
      </c>
      <c r="Y87" s="1196">
        <v>1</v>
      </c>
      <c r="Z87" s="1197">
        <v>7.6923076923076927E-2</v>
      </c>
      <c r="AA87" s="1196">
        <v>1</v>
      </c>
      <c r="AB87" s="1198">
        <v>0.16666666666666663</v>
      </c>
    </row>
    <row r="88" spans="2:28" ht="24">
      <c r="B88" s="1195" t="s">
        <v>517</v>
      </c>
      <c r="C88" s="1196">
        <v>78</v>
      </c>
      <c r="D88" s="1197">
        <v>0.69026548672566368</v>
      </c>
      <c r="E88" s="1196">
        <v>16</v>
      </c>
      <c r="F88" s="1197">
        <v>0.8</v>
      </c>
      <c r="G88" s="1196">
        <v>13</v>
      </c>
      <c r="H88" s="1197">
        <v>0.68421052631578949</v>
      </c>
      <c r="I88" s="1196">
        <v>42</v>
      </c>
      <c r="J88" s="1197">
        <v>0.7</v>
      </c>
      <c r="K88" s="1196">
        <v>7</v>
      </c>
      <c r="L88" s="1197">
        <v>0.5</v>
      </c>
      <c r="M88" s="1196">
        <v>15</v>
      </c>
      <c r="N88" s="1197">
        <v>0.75</v>
      </c>
      <c r="O88" s="1196">
        <v>27</v>
      </c>
      <c r="P88" s="1197">
        <v>0.6428571428571429</v>
      </c>
      <c r="Q88" s="1196">
        <v>36</v>
      </c>
      <c r="R88" s="1197">
        <v>0.70588235294117652</v>
      </c>
      <c r="S88" s="1196">
        <v>37</v>
      </c>
      <c r="T88" s="1197">
        <v>0.69811320754716977</v>
      </c>
      <c r="U88" s="1196">
        <v>18</v>
      </c>
      <c r="V88" s="1197">
        <v>0.69230769230769229</v>
      </c>
      <c r="W88" s="1196">
        <v>8</v>
      </c>
      <c r="X88" s="1197">
        <v>0.53333333333333333</v>
      </c>
      <c r="Y88" s="1196">
        <v>11</v>
      </c>
      <c r="Z88" s="1197">
        <v>0.84615384615384615</v>
      </c>
      <c r="AA88" s="1196">
        <v>4</v>
      </c>
      <c r="AB88" s="1198">
        <v>0.66666666666666652</v>
      </c>
    </row>
    <row r="89" spans="2:28">
      <c r="B89" s="1195" t="s">
        <v>47</v>
      </c>
      <c r="C89" s="1196">
        <v>1</v>
      </c>
      <c r="D89" s="1197">
        <v>8.8495575221238937E-3</v>
      </c>
      <c r="E89" s="1196">
        <v>0</v>
      </c>
      <c r="F89" s="1197">
        <v>0</v>
      </c>
      <c r="G89" s="1196">
        <v>0</v>
      </c>
      <c r="H89" s="1197">
        <v>0</v>
      </c>
      <c r="I89" s="1196">
        <v>0</v>
      </c>
      <c r="J89" s="1197">
        <v>0</v>
      </c>
      <c r="K89" s="1196">
        <v>1</v>
      </c>
      <c r="L89" s="1197">
        <v>7.1428571428571425E-2</v>
      </c>
      <c r="M89" s="1196">
        <v>0</v>
      </c>
      <c r="N89" s="1197">
        <v>0</v>
      </c>
      <c r="O89" s="1196">
        <v>0</v>
      </c>
      <c r="P89" s="1197">
        <v>0</v>
      </c>
      <c r="Q89" s="1196">
        <v>1</v>
      </c>
      <c r="R89" s="1197">
        <v>1.9607843137254902E-2</v>
      </c>
      <c r="S89" s="1196">
        <v>0</v>
      </c>
      <c r="T89" s="1197">
        <v>0</v>
      </c>
      <c r="U89" s="1196">
        <v>0</v>
      </c>
      <c r="V89" s="1197">
        <v>0</v>
      </c>
      <c r="W89" s="1196">
        <v>1</v>
      </c>
      <c r="X89" s="1197">
        <v>6.6666666666666666E-2</v>
      </c>
      <c r="Y89" s="1196">
        <v>0</v>
      </c>
      <c r="Z89" s="1197">
        <v>0</v>
      </c>
      <c r="AA89" s="1196">
        <v>0</v>
      </c>
      <c r="AB89" s="1198">
        <v>0</v>
      </c>
    </row>
    <row r="90" spans="2:28" s="1185" customFormat="1">
      <c r="B90" s="989" t="s">
        <v>1269</v>
      </c>
      <c r="C90" s="990">
        <v>113</v>
      </c>
      <c r="D90" s="991">
        <v>1</v>
      </c>
      <c r="E90" s="990">
        <v>20</v>
      </c>
      <c r="F90" s="991">
        <v>1</v>
      </c>
      <c r="G90" s="990">
        <v>19</v>
      </c>
      <c r="H90" s="991">
        <v>1</v>
      </c>
      <c r="I90" s="990">
        <v>60</v>
      </c>
      <c r="J90" s="991">
        <v>1</v>
      </c>
      <c r="K90" s="990">
        <v>14</v>
      </c>
      <c r="L90" s="991">
        <v>1</v>
      </c>
      <c r="M90" s="990">
        <v>20</v>
      </c>
      <c r="N90" s="991">
        <v>1</v>
      </c>
      <c r="O90" s="990">
        <v>42</v>
      </c>
      <c r="P90" s="991">
        <v>1</v>
      </c>
      <c r="Q90" s="990">
        <v>51</v>
      </c>
      <c r="R90" s="991">
        <v>1</v>
      </c>
      <c r="S90" s="990">
        <v>53</v>
      </c>
      <c r="T90" s="991">
        <v>1</v>
      </c>
      <c r="U90" s="990">
        <v>26</v>
      </c>
      <c r="V90" s="991">
        <v>1</v>
      </c>
      <c r="W90" s="990">
        <v>15</v>
      </c>
      <c r="X90" s="991">
        <v>1</v>
      </c>
      <c r="Y90" s="990">
        <v>13</v>
      </c>
      <c r="Z90" s="991">
        <v>1</v>
      </c>
      <c r="AA90" s="992">
        <v>6</v>
      </c>
      <c r="AB90" s="984">
        <v>1</v>
      </c>
    </row>
    <row r="91" spans="2:28" ht="12.75" thickBot="1">
      <c r="B91" s="1199" t="s">
        <v>209</v>
      </c>
      <c r="C91" s="1200">
        <v>1.1607142857142858</v>
      </c>
      <c r="D91" s="1200"/>
      <c r="E91" s="1200">
        <v>1.05</v>
      </c>
      <c r="F91" s="1200"/>
      <c r="G91" s="1200">
        <v>1.1052631578947369</v>
      </c>
      <c r="H91" s="1200"/>
      <c r="I91" s="1200">
        <v>1.1833333333333333</v>
      </c>
      <c r="J91" s="1200"/>
      <c r="K91" s="1200">
        <v>1.3076923076923077</v>
      </c>
      <c r="L91" s="1200"/>
      <c r="M91" s="1200">
        <v>1.05</v>
      </c>
      <c r="N91" s="1200"/>
      <c r="O91" s="1200">
        <v>1.2857142857142858</v>
      </c>
      <c r="P91" s="1200"/>
      <c r="Q91" s="1200">
        <v>1.1000000000000001</v>
      </c>
      <c r="R91" s="1200"/>
      <c r="S91" s="1200">
        <v>1.1320754716981132</v>
      </c>
      <c r="T91" s="1200"/>
      <c r="U91" s="1200">
        <v>1.2692307692307692</v>
      </c>
      <c r="V91" s="1200"/>
      <c r="W91" s="1200">
        <v>1.2142857142857142</v>
      </c>
      <c r="X91" s="1200"/>
      <c r="Y91" s="1200">
        <v>1.0769230769230769</v>
      </c>
      <c r="Z91" s="1202"/>
      <c r="AA91" s="1206">
        <v>1</v>
      </c>
      <c r="AB91" s="1204"/>
    </row>
    <row r="92" spans="2:28" ht="12.75" thickTop="1">
      <c r="B92" s="1855" t="s">
        <v>1457</v>
      </c>
      <c r="C92" s="1855"/>
      <c r="D92" s="1855"/>
      <c r="E92" s="1855"/>
      <c r="F92" s="1855"/>
      <c r="G92" s="1855"/>
      <c r="H92" s="1855"/>
      <c r="I92" s="1855"/>
      <c r="J92" s="1855"/>
      <c r="K92" s="1855"/>
      <c r="L92" s="1855"/>
      <c r="M92" s="1855"/>
      <c r="N92" s="1855"/>
      <c r="O92" s="1855"/>
      <c r="P92" s="1855"/>
      <c r="Q92" s="1855"/>
      <c r="R92" s="1855"/>
      <c r="S92" s="1855"/>
      <c r="T92" s="1855"/>
      <c r="U92" s="1855"/>
      <c r="V92" s="1855"/>
      <c r="W92" s="1855"/>
      <c r="X92" s="1855"/>
      <c r="Y92" s="1855"/>
      <c r="Z92" s="1855"/>
      <c r="AA92" s="1855"/>
    </row>
    <row r="93" spans="2:28" ht="60.95" customHeight="1" thickBot="1">
      <c r="B93" s="1849" t="s">
        <v>520</v>
      </c>
      <c r="C93" s="1849"/>
      <c r="D93" s="1849"/>
      <c r="E93" s="1849"/>
      <c r="F93" s="1849"/>
      <c r="G93" s="1849"/>
      <c r="H93" s="1849"/>
      <c r="I93" s="1849"/>
      <c r="J93" s="1849"/>
      <c r="K93" s="1849"/>
      <c r="L93" s="1849"/>
      <c r="M93" s="1849"/>
      <c r="N93" s="1849"/>
      <c r="O93" s="1849"/>
      <c r="P93" s="1849"/>
      <c r="Q93" s="1849"/>
      <c r="R93" s="1849"/>
      <c r="S93" s="1849"/>
      <c r="T93" s="1849"/>
      <c r="U93" s="1849"/>
      <c r="V93" s="1849"/>
      <c r="W93" s="1849"/>
      <c r="X93" s="1849"/>
      <c r="Y93" s="1849"/>
      <c r="Z93" s="1849"/>
      <c r="AA93" s="1849"/>
      <c r="AB93" s="1849"/>
    </row>
    <row r="94" spans="2:28" ht="15" customHeight="1" thickTop="1">
      <c r="B94" s="1850"/>
      <c r="C94" s="1853" t="s">
        <v>44</v>
      </c>
      <c r="D94" s="1853"/>
      <c r="E94" s="1853" t="s">
        <v>123</v>
      </c>
      <c r="F94" s="1853"/>
      <c r="G94" s="1853"/>
      <c r="H94" s="1853"/>
      <c r="I94" s="1853"/>
      <c r="J94" s="1853"/>
      <c r="K94" s="1853"/>
      <c r="L94" s="1853"/>
      <c r="M94" s="1853" t="s">
        <v>124</v>
      </c>
      <c r="N94" s="1853"/>
      <c r="O94" s="1853"/>
      <c r="P94" s="1853"/>
      <c r="Q94" s="1853"/>
      <c r="R94" s="1853"/>
      <c r="S94" s="1853" t="s">
        <v>45</v>
      </c>
      <c r="T94" s="1853"/>
      <c r="U94" s="1853"/>
      <c r="V94" s="1853"/>
      <c r="W94" s="1853"/>
      <c r="X94" s="1853"/>
      <c r="Y94" s="1853"/>
      <c r="Z94" s="1853"/>
      <c r="AA94" s="1853"/>
      <c r="AB94" s="1854"/>
    </row>
    <row r="95" spans="2:28" ht="49.5" customHeight="1">
      <c r="B95" s="1851"/>
      <c r="C95" s="1848" t="s">
        <v>127</v>
      </c>
      <c r="D95" s="1848" t="s">
        <v>128</v>
      </c>
      <c r="E95" s="1848" t="s">
        <v>46</v>
      </c>
      <c r="F95" s="1848"/>
      <c r="G95" s="1848" t="s">
        <v>1078</v>
      </c>
      <c r="H95" s="1848"/>
      <c r="I95" s="1848" t="s">
        <v>1077</v>
      </c>
      <c r="J95" s="1848"/>
      <c r="K95" s="1848" t="s">
        <v>1098</v>
      </c>
      <c r="L95" s="1848"/>
      <c r="M95" s="1848" t="s">
        <v>48</v>
      </c>
      <c r="N95" s="1848"/>
      <c r="O95" s="1848" t="s">
        <v>49</v>
      </c>
      <c r="P95" s="1848"/>
      <c r="Q95" s="1848" t="s">
        <v>1441</v>
      </c>
      <c r="R95" s="1848"/>
      <c r="S95" s="1848" t="s">
        <v>1065</v>
      </c>
      <c r="T95" s="1848"/>
      <c r="U95" s="1848" t="s">
        <v>1066</v>
      </c>
      <c r="V95" s="1848"/>
      <c r="W95" s="1848" t="s">
        <v>1067</v>
      </c>
      <c r="X95" s="1848"/>
      <c r="Y95" s="1848" t="s">
        <v>125</v>
      </c>
      <c r="Z95" s="1848"/>
      <c r="AA95" s="1848" t="s">
        <v>47</v>
      </c>
      <c r="AB95" s="1856"/>
    </row>
    <row r="96" spans="2:28" ht="15" customHeight="1">
      <c r="B96" s="1852"/>
      <c r="C96" s="1848"/>
      <c r="D96" s="1848"/>
      <c r="E96" s="1189" t="s">
        <v>127</v>
      </c>
      <c r="F96" s="1189" t="s">
        <v>128</v>
      </c>
      <c r="G96" s="1189" t="s">
        <v>127</v>
      </c>
      <c r="H96" s="1189" t="s">
        <v>128</v>
      </c>
      <c r="I96" s="1189" t="s">
        <v>127</v>
      </c>
      <c r="J96" s="1189" t="s">
        <v>128</v>
      </c>
      <c r="K96" s="1189" t="s">
        <v>127</v>
      </c>
      <c r="L96" s="1189" t="s">
        <v>128</v>
      </c>
      <c r="M96" s="1189" t="s">
        <v>127</v>
      </c>
      <c r="N96" s="1189" t="s">
        <v>128</v>
      </c>
      <c r="O96" s="1189" t="s">
        <v>127</v>
      </c>
      <c r="P96" s="1189" t="s">
        <v>128</v>
      </c>
      <c r="Q96" s="1189" t="s">
        <v>127</v>
      </c>
      <c r="R96" s="1189" t="s">
        <v>128</v>
      </c>
      <c r="S96" s="1189" t="s">
        <v>127</v>
      </c>
      <c r="T96" s="1189" t="s">
        <v>128</v>
      </c>
      <c r="U96" s="1189" t="s">
        <v>127</v>
      </c>
      <c r="V96" s="1189" t="s">
        <v>128</v>
      </c>
      <c r="W96" s="1189" t="s">
        <v>127</v>
      </c>
      <c r="X96" s="1189" t="s">
        <v>128</v>
      </c>
      <c r="Y96" s="1189" t="s">
        <v>127</v>
      </c>
      <c r="Z96" s="1189" t="s">
        <v>128</v>
      </c>
      <c r="AA96" s="1189" t="s">
        <v>127</v>
      </c>
      <c r="AB96" s="1190" t="s">
        <v>128</v>
      </c>
    </row>
    <row r="97" spans="2:28" ht="24">
      <c r="B97" s="1191" t="s">
        <v>514</v>
      </c>
      <c r="C97" s="1192">
        <v>1</v>
      </c>
      <c r="D97" s="1193">
        <v>8.8495575221238937E-3</v>
      </c>
      <c r="E97" s="1192">
        <v>0</v>
      </c>
      <c r="F97" s="1193">
        <v>0</v>
      </c>
      <c r="G97" s="1192">
        <v>0</v>
      </c>
      <c r="H97" s="1193">
        <v>0</v>
      </c>
      <c r="I97" s="1192">
        <v>1</v>
      </c>
      <c r="J97" s="1193">
        <v>1.6666666666666666E-2</v>
      </c>
      <c r="K97" s="1192">
        <v>0</v>
      </c>
      <c r="L97" s="1193">
        <v>0</v>
      </c>
      <c r="M97" s="1192">
        <v>0</v>
      </c>
      <c r="N97" s="1193">
        <v>0</v>
      </c>
      <c r="O97" s="1192">
        <v>0</v>
      </c>
      <c r="P97" s="1193">
        <v>0</v>
      </c>
      <c r="Q97" s="1192">
        <v>1</v>
      </c>
      <c r="R97" s="1193">
        <v>1.9607843137254902E-2</v>
      </c>
      <c r="S97" s="1192">
        <v>0</v>
      </c>
      <c r="T97" s="1193">
        <v>0</v>
      </c>
      <c r="U97" s="1192">
        <v>1</v>
      </c>
      <c r="V97" s="1193">
        <v>3.8461538461538464E-2</v>
      </c>
      <c r="W97" s="1192">
        <v>0</v>
      </c>
      <c r="X97" s="1193">
        <v>0</v>
      </c>
      <c r="Y97" s="1192">
        <v>0</v>
      </c>
      <c r="Z97" s="1193">
        <v>0</v>
      </c>
      <c r="AA97" s="1192">
        <v>0</v>
      </c>
      <c r="AB97" s="1194">
        <v>0</v>
      </c>
    </row>
    <row r="98" spans="2:28" ht="24">
      <c r="B98" s="1195" t="s">
        <v>515</v>
      </c>
      <c r="C98" s="1196">
        <v>2</v>
      </c>
      <c r="D98" s="1197">
        <v>1.7699115044247787E-2</v>
      </c>
      <c r="E98" s="1196">
        <v>0</v>
      </c>
      <c r="F98" s="1197">
        <v>0</v>
      </c>
      <c r="G98" s="1196">
        <v>0</v>
      </c>
      <c r="H98" s="1197">
        <v>0</v>
      </c>
      <c r="I98" s="1196">
        <v>1</v>
      </c>
      <c r="J98" s="1197">
        <v>1.6666666666666666E-2</v>
      </c>
      <c r="K98" s="1196">
        <v>1</v>
      </c>
      <c r="L98" s="1197">
        <v>7.1428571428571425E-2</v>
      </c>
      <c r="M98" s="1196">
        <v>0</v>
      </c>
      <c r="N98" s="1197">
        <v>0</v>
      </c>
      <c r="O98" s="1196">
        <v>1</v>
      </c>
      <c r="P98" s="1197">
        <v>2.3809523809523808E-2</v>
      </c>
      <c r="Q98" s="1196">
        <v>1</v>
      </c>
      <c r="R98" s="1197">
        <v>1.9607843137254902E-2</v>
      </c>
      <c r="S98" s="1196">
        <v>1</v>
      </c>
      <c r="T98" s="1197">
        <v>1.8867924528301886E-2</v>
      </c>
      <c r="U98" s="1196">
        <v>1</v>
      </c>
      <c r="V98" s="1197">
        <v>3.8461538461538464E-2</v>
      </c>
      <c r="W98" s="1196">
        <v>0</v>
      </c>
      <c r="X98" s="1197">
        <v>0</v>
      </c>
      <c r="Y98" s="1196">
        <v>0</v>
      </c>
      <c r="Z98" s="1197">
        <v>0</v>
      </c>
      <c r="AA98" s="1196">
        <v>0</v>
      </c>
      <c r="AB98" s="1198">
        <v>0</v>
      </c>
    </row>
    <row r="99" spans="2:28" ht="24">
      <c r="B99" s="1195" t="s">
        <v>516</v>
      </c>
      <c r="C99" s="1196">
        <v>1</v>
      </c>
      <c r="D99" s="1197">
        <v>8.8495575221238937E-3</v>
      </c>
      <c r="E99" s="1196">
        <v>0</v>
      </c>
      <c r="F99" s="1197">
        <v>0</v>
      </c>
      <c r="G99" s="1196">
        <v>1</v>
      </c>
      <c r="H99" s="1197">
        <v>5.2631578947368418E-2</v>
      </c>
      <c r="I99" s="1196">
        <v>0</v>
      </c>
      <c r="J99" s="1197">
        <v>0</v>
      </c>
      <c r="K99" s="1196">
        <v>0</v>
      </c>
      <c r="L99" s="1197">
        <v>0</v>
      </c>
      <c r="M99" s="1196">
        <v>0</v>
      </c>
      <c r="N99" s="1197">
        <v>0</v>
      </c>
      <c r="O99" s="1196">
        <v>1</v>
      </c>
      <c r="P99" s="1197">
        <v>2.3809523809523808E-2</v>
      </c>
      <c r="Q99" s="1196">
        <v>0</v>
      </c>
      <c r="R99" s="1197">
        <v>0</v>
      </c>
      <c r="S99" s="1196">
        <v>0</v>
      </c>
      <c r="T99" s="1197">
        <v>0</v>
      </c>
      <c r="U99" s="1196">
        <v>0</v>
      </c>
      <c r="V99" s="1197">
        <v>0</v>
      </c>
      <c r="W99" s="1196">
        <v>0</v>
      </c>
      <c r="X99" s="1197">
        <v>0</v>
      </c>
      <c r="Y99" s="1196">
        <v>1</v>
      </c>
      <c r="Z99" s="1197">
        <v>7.6923076923076927E-2</v>
      </c>
      <c r="AA99" s="1196">
        <v>0</v>
      </c>
      <c r="AB99" s="1198">
        <v>0</v>
      </c>
    </row>
    <row r="100" spans="2:28" ht="24">
      <c r="B100" s="1195" t="s">
        <v>517</v>
      </c>
      <c r="C100" s="1196">
        <v>0</v>
      </c>
      <c r="D100" s="1197">
        <v>0</v>
      </c>
      <c r="E100" s="1196">
        <v>0</v>
      </c>
      <c r="F100" s="1197">
        <v>0</v>
      </c>
      <c r="G100" s="1196">
        <v>0</v>
      </c>
      <c r="H100" s="1197">
        <v>0</v>
      </c>
      <c r="I100" s="1196">
        <v>0</v>
      </c>
      <c r="J100" s="1197">
        <v>0</v>
      </c>
      <c r="K100" s="1196">
        <v>0</v>
      </c>
      <c r="L100" s="1197">
        <v>0</v>
      </c>
      <c r="M100" s="1196">
        <v>0</v>
      </c>
      <c r="N100" s="1197">
        <v>0</v>
      </c>
      <c r="O100" s="1196">
        <v>0</v>
      </c>
      <c r="P100" s="1197">
        <v>0</v>
      </c>
      <c r="Q100" s="1196">
        <v>0</v>
      </c>
      <c r="R100" s="1197">
        <v>0</v>
      </c>
      <c r="S100" s="1196">
        <v>0</v>
      </c>
      <c r="T100" s="1197">
        <v>0</v>
      </c>
      <c r="U100" s="1196">
        <v>0</v>
      </c>
      <c r="V100" s="1197">
        <v>0</v>
      </c>
      <c r="W100" s="1196">
        <v>0</v>
      </c>
      <c r="X100" s="1197">
        <v>0</v>
      </c>
      <c r="Y100" s="1196">
        <v>0</v>
      </c>
      <c r="Z100" s="1197">
        <v>0</v>
      </c>
      <c r="AA100" s="1196">
        <v>0</v>
      </c>
      <c r="AB100" s="1198">
        <v>0</v>
      </c>
    </row>
    <row r="101" spans="2:28">
      <c r="B101" s="1195" t="s">
        <v>521</v>
      </c>
      <c r="C101" s="1196">
        <v>109</v>
      </c>
      <c r="D101" s="1197">
        <v>0.96460176991150437</v>
      </c>
      <c r="E101" s="1196">
        <v>20</v>
      </c>
      <c r="F101" s="1197">
        <v>1</v>
      </c>
      <c r="G101" s="1196">
        <v>18</v>
      </c>
      <c r="H101" s="1197">
        <v>0.94736842105263153</v>
      </c>
      <c r="I101" s="1196">
        <v>59</v>
      </c>
      <c r="J101" s="1197">
        <v>0.98333333333333328</v>
      </c>
      <c r="K101" s="1196">
        <v>12</v>
      </c>
      <c r="L101" s="1197">
        <v>0.8571428571428571</v>
      </c>
      <c r="M101" s="1196">
        <v>20</v>
      </c>
      <c r="N101" s="1197">
        <v>1</v>
      </c>
      <c r="O101" s="1196">
        <v>40</v>
      </c>
      <c r="P101" s="1197">
        <v>0.95238095238095222</v>
      </c>
      <c r="Q101" s="1196">
        <v>49</v>
      </c>
      <c r="R101" s="1197">
        <v>0.96078431372549022</v>
      </c>
      <c r="S101" s="1196">
        <v>52</v>
      </c>
      <c r="T101" s="1197">
        <v>0.98113207547169812</v>
      </c>
      <c r="U101" s="1196">
        <v>25</v>
      </c>
      <c r="V101" s="1197">
        <v>0.96153846153846156</v>
      </c>
      <c r="W101" s="1196">
        <v>14</v>
      </c>
      <c r="X101" s="1197">
        <v>0.93333333333333324</v>
      </c>
      <c r="Y101" s="1196">
        <v>12</v>
      </c>
      <c r="Z101" s="1197">
        <v>0.92307692307692302</v>
      </c>
      <c r="AA101" s="1196">
        <v>6</v>
      </c>
      <c r="AB101" s="1198">
        <v>1</v>
      </c>
    </row>
    <row r="102" spans="2:28" s="1185" customFormat="1">
      <c r="B102" s="989" t="s">
        <v>47</v>
      </c>
      <c r="C102" s="990">
        <v>1</v>
      </c>
      <c r="D102" s="991">
        <v>8.8495575221238937E-3</v>
      </c>
      <c r="E102" s="990">
        <v>0</v>
      </c>
      <c r="F102" s="991">
        <v>0</v>
      </c>
      <c r="G102" s="990">
        <v>0</v>
      </c>
      <c r="H102" s="991">
        <v>0</v>
      </c>
      <c r="I102" s="990">
        <v>0</v>
      </c>
      <c r="J102" s="991">
        <v>0</v>
      </c>
      <c r="K102" s="990">
        <v>1</v>
      </c>
      <c r="L102" s="991">
        <v>7.1428571428571425E-2</v>
      </c>
      <c r="M102" s="990">
        <v>0</v>
      </c>
      <c r="N102" s="991">
        <v>0</v>
      </c>
      <c r="O102" s="990">
        <v>0</v>
      </c>
      <c r="P102" s="991">
        <v>0</v>
      </c>
      <c r="Q102" s="990">
        <v>1</v>
      </c>
      <c r="R102" s="991">
        <v>1.9607843137254902E-2</v>
      </c>
      <c r="S102" s="990">
        <v>0</v>
      </c>
      <c r="T102" s="991">
        <v>0</v>
      </c>
      <c r="U102" s="990">
        <v>0</v>
      </c>
      <c r="V102" s="991">
        <v>0</v>
      </c>
      <c r="W102" s="990">
        <v>1</v>
      </c>
      <c r="X102" s="991">
        <v>6.6666666666666666E-2</v>
      </c>
      <c r="Y102" s="990">
        <v>0</v>
      </c>
      <c r="Z102" s="991">
        <v>0</v>
      </c>
      <c r="AA102" s="992">
        <v>0</v>
      </c>
      <c r="AB102" s="984">
        <v>0</v>
      </c>
    </row>
    <row r="103" spans="2:28" s="1185" customFormat="1">
      <c r="B103" s="989" t="s">
        <v>1269</v>
      </c>
      <c r="C103" s="990">
        <v>113</v>
      </c>
      <c r="D103" s="991">
        <v>1</v>
      </c>
      <c r="E103" s="990">
        <v>20</v>
      </c>
      <c r="F103" s="991">
        <v>1</v>
      </c>
      <c r="G103" s="990">
        <v>19</v>
      </c>
      <c r="H103" s="991">
        <v>1</v>
      </c>
      <c r="I103" s="990">
        <v>60</v>
      </c>
      <c r="J103" s="991">
        <v>1</v>
      </c>
      <c r="K103" s="990">
        <v>14</v>
      </c>
      <c r="L103" s="991">
        <v>1</v>
      </c>
      <c r="M103" s="990">
        <v>20</v>
      </c>
      <c r="N103" s="991">
        <v>1</v>
      </c>
      <c r="O103" s="990">
        <v>42</v>
      </c>
      <c r="P103" s="991">
        <v>1</v>
      </c>
      <c r="Q103" s="990">
        <v>51</v>
      </c>
      <c r="R103" s="991">
        <v>1</v>
      </c>
      <c r="S103" s="990">
        <v>53</v>
      </c>
      <c r="T103" s="991">
        <v>1</v>
      </c>
      <c r="U103" s="990">
        <v>26</v>
      </c>
      <c r="V103" s="991">
        <v>1</v>
      </c>
      <c r="W103" s="990">
        <v>15</v>
      </c>
      <c r="X103" s="991">
        <v>1</v>
      </c>
      <c r="Y103" s="990">
        <v>13</v>
      </c>
      <c r="Z103" s="991">
        <v>1</v>
      </c>
      <c r="AA103" s="992">
        <v>6</v>
      </c>
      <c r="AB103" s="984">
        <v>1</v>
      </c>
    </row>
    <row r="104" spans="2:28" ht="12.75" thickBot="1">
      <c r="B104" s="1199" t="s">
        <v>209</v>
      </c>
      <c r="C104" s="1200">
        <v>1.3333333333333333</v>
      </c>
      <c r="D104" s="1200"/>
      <c r="E104" s="1200"/>
      <c r="F104" s="1200"/>
      <c r="G104" s="1200">
        <v>1</v>
      </c>
      <c r="H104" s="1200"/>
      <c r="I104" s="1200">
        <v>2</v>
      </c>
      <c r="J104" s="1200"/>
      <c r="K104" s="1200">
        <v>1</v>
      </c>
      <c r="L104" s="1200"/>
      <c r="M104" s="1200"/>
      <c r="N104" s="1200"/>
      <c r="O104" s="1200">
        <v>1</v>
      </c>
      <c r="P104" s="1200"/>
      <c r="Q104" s="1200">
        <v>2</v>
      </c>
      <c r="R104" s="1200"/>
      <c r="S104" s="1200">
        <v>1</v>
      </c>
      <c r="T104" s="1200"/>
      <c r="U104" s="1200">
        <v>2</v>
      </c>
      <c r="V104" s="1200"/>
      <c r="W104" s="1200"/>
      <c r="X104" s="1200"/>
      <c r="Y104" s="1200">
        <v>1</v>
      </c>
      <c r="Z104" s="1202"/>
      <c r="AA104" s="1206"/>
      <c r="AB104" s="1204"/>
    </row>
    <row r="105" spans="2:28" ht="12.75" thickTop="1">
      <c r="B105" s="1855" t="s">
        <v>1457</v>
      </c>
      <c r="C105" s="1855"/>
      <c r="D105" s="1855"/>
      <c r="E105" s="1855"/>
      <c r="F105" s="1855"/>
      <c r="G105" s="1855"/>
      <c r="H105" s="1855"/>
      <c r="I105" s="1855"/>
      <c r="J105" s="1855"/>
      <c r="K105" s="1855"/>
      <c r="L105" s="1855"/>
      <c r="M105" s="1855"/>
      <c r="N105" s="1855"/>
      <c r="O105" s="1855"/>
      <c r="P105" s="1855"/>
      <c r="Q105" s="1855"/>
      <c r="R105" s="1855"/>
      <c r="S105" s="1855"/>
      <c r="T105" s="1855"/>
      <c r="U105" s="1855"/>
      <c r="V105" s="1855"/>
      <c r="W105" s="1855"/>
      <c r="X105" s="1855"/>
      <c r="Y105" s="1855"/>
      <c r="Z105" s="1855"/>
      <c r="AA105" s="1855"/>
    </row>
    <row r="108" spans="2:28" ht="24.75" customHeight="1" thickBot="1">
      <c r="B108" s="1652" t="s">
        <v>987</v>
      </c>
      <c r="C108" s="1652"/>
      <c r="D108" s="1652"/>
      <c r="E108" s="1437"/>
      <c r="F108" s="1437"/>
      <c r="G108" s="1437"/>
    </row>
    <row r="109" spans="2:28" ht="15" thickTop="1">
      <c r="B109" s="1438"/>
      <c r="C109" s="995" t="s">
        <v>127</v>
      </c>
      <c r="D109" s="1449" t="s">
        <v>128</v>
      </c>
      <c r="F109"/>
      <c r="G109"/>
      <c r="H109"/>
    </row>
    <row r="110" spans="2:28" ht="24">
      <c r="B110" s="1450" t="s">
        <v>1378</v>
      </c>
      <c r="C110" s="996">
        <v>1</v>
      </c>
      <c r="D110" s="1470">
        <f>C110/113</f>
        <v>8.8495575221238937E-3</v>
      </c>
      <c r="F110"/>
      <c r="G110"/>
      <c r="H110"/>
    </row>
    <row r="111" spans="2:28" ht="24">
      <c r="B111" s="1450" t="s">
        <v>875</v>
      </c>
      <c r="C111" s="996">
        <v>1</v>
      </c>
      <c r="D111" s="1470">
        <f t="shared" ref="D111:D114" si="0">C111/113</f>
        <v>8.8495575221238937E-3</v>
      </c>
      <c r="F111"/>
      <c r="G111"/>
      <c r="H111"/>
    </row>
    <row r="112" spans="2:28" ht="14.25">
      <c r="B112" s="1450" t="s">
        <v>876</v>
      </c>
      <c r="C112" s="996">
        <v>1</v>
      </c>
      <c r="D112" s="1470">
        <f t="shared" si="0"/>
        <v>8.8495575221238937E-3</v>
      </c>
      <c r="F112"/>
      <c r="G112"/>
      <c r="H112"/>
    </row>
    <row r="113" spans="2:8" ht="14.25">
      <c r="B113" s="1450" t="s">
        <v>44</v>
      </c>
      <c r="C113" s="996">
        <f>SUM(C110:C112)</f>
        <v>3</v>
      </c>
      <c r="D113" s="1470">
        <f>C113/113</f>
        <v>2.6548672566371681E-2</v>
      </c>
      <c r="F113" s="782"/>
      <c r="G113" s="782"/>
      <c r="H113" s="782"/>
    </row>
    <row r="114" spans="2:8" ht="15" thickBot="1">
      <c r="B114" s="1471" t="s">
        <v>1269</v>
      </c>
      <c r="C114" s="997">
        <v>113</v>
      </c>
      <c r="D114" s="1472">
        <f t="shared" si="0"/>
        <v>1</v>
      </c>
      <c r="F114"/>
      <c r="G114"/>
      <c r="H114"/>
    </row>
    <row r="115" spans="2:8" ht="12.75" thickTop="1"/>
  </sheetData>
  <mergeCells count="150">
    <mergeCell ref="B105:AA105"/>
    <mergeCell ref="B19:AB19"/>
    <mergeCell ref="B20:B22"/>
    <mergeCell ref="C20:D20"/>
    <mergeCell ref="E20:L20"/>
    <mergeCell ref="M20:R20"/>
    <mergeCell ref="S20:AB20"/>
    <mergeCell ref="C21:C22"/>
    <mergeCell ref="D21:D22"/>
    <mergeCell ref="E21:F21"/>
    <mergeCell ref="G21:H21"/>
    <mergeCell ref="U21:V21"/>
    <mergeCell ref="W21:X21"/>
    <mergeCell ref="Y21:Z21"/>
    <mergeCell ref="AA21:AB21"/>
    <mergeCell ref="I21:J21"/>
    <mergeCell ref="K21:L21"/>
    <mergeCell ref="M21:N21"/>
    <mergeCell ref="O21:P21"/>
    <mergeCell ref="Q21:R21"/>
    <mergeCell ref="S21:T21"/>
    <mergeCell ref="B31:AB31"/>
    <mergeCell ref="B32:B34"/>
    <mergeCell ref="C32:D32"/>
    <mergeCell ref="G33:H33"/>
    <mergeCell ref="I33:J33"/>
    <mergeCell ref="K33:L33"/>
    <mergeCell ref="W45:X45"/>
    <mergeCell ref="E32:L32"/>
    <mergeCell ref="M32:R32"/>
    <mergeCell ref="S32:AB32"/>
    <mergeCell ref="D45:D46"/>
    <mergeCell ref="E45:F45"/>
    <mergeCell ref="G45:H45"/>
    <mergeCell ref="I45:J45"/>
    <mergeCell ref="Y45:Z45"/>
    <mergeCell ref="AA45:AB45"/>
    <mergeCell ref="M45:N45"/>
    <mergeCell ref="O45:P45"/>
    <mergeCell ref="Q45:R45"/>
    <mergeCell ref="S45:T45"/>
    <mergeCell ref="U45:V45"/>
    <mergeCell ref="AA83:AB83"/>
    <mergeCell ref="E83:F83"/>
    <mergeCell ref="G83:H83"/>
    <mergeCell ref="I83:J83"/>
    <mergeCell ref="B30:AA30"/>
    <mergeCell ref="B42:AA42"/>
    <mergeCell ref="Y33:Z33"/>
    <mergeCell ref="AA33:AB33"/>
    <mergeCell ref="B43:AB43"/>
    <mergeCell ref="B44:B46"/>
    <mergeCell ref="C44:D44"/>
    <mergeCell ref="E44:L44"/>
    <mergeCell ref="M44:R44"/>
    <mergeCell ref="S44:AB44"/>
    <mergeCell ref="C45:C46"/>
    <mergeCell ref="M33:N33"/>
    <mergeCell ref="O33:P33"/>
    <mergeCell ref="Q33:R33"/>
    <mergeCell ref="S33:T33"/>
    <mergeCell ref="U33:V33"/>
    <mergeCell ref="W33:X33"/>
    <mergeCell ref="C33:C34"/>
    <mergeCell ref="D33:D34"/>
    <mergeCell ref="E33:F33"/>
    <mergeCell ref="D57:D58"/>
    <mergeCell ref="E57:F57"/>
    <mergeCell ref="G57:H57"/>
    <mergeCell ref="I57:J57"/>
    <mergeCell ref="K57:L57"/>
    <mergeCell ref="B82:B84"/>
    <mergeCell ref="C82:D82"/>
    <mergeCell ref="E82:L82"/>
    <mergeCell ref="M82:R82"/>
    <mergeCell ref="C83:C84"/>
    <mergeCell ref="D83:D84"/>
    <mergeCell ref="Q83:R83"/>
    <mergeCell ref="B108:D108"/>
    <mergeCell ref="B3:H3"/>
    <mergeCell ref="B92:AA92"/>
    <mergeCell ref="S95:T95"/>
    <mergeCell ref="U95:V95"/>
    <mergeCell ref="W95:X95"/>
    <mergeCell ref="Y95:Z95"/>
    <mergeCell ref="AA95:AB95"/>
    <mergeCell ref="G95:H95"/>
    <mergeCell ref="I95:J95"/>
    <mergeCell ref="K95:L95"/>
    <mergeCell ref="M95:N95"/>
    <mergeCell ref="O95:P95"/>
    <mergeCell ref="Q95:R95"/>
    <mergeCell ref="B93:AB93"/>
    <mergeCell ref="B94:B96"/>
    <mergeCell ref="C94:D94"/>
    <mergeCell ref="E94:L94"/>
    <mergeCell ref="M94:R94"/>
    <mergeCell ref="S94:AB94"/>
    <mergeCell ref="C95:C96"/>
    <mergeCell ref="B54:AA54"/>
    <mergeCell ref="Y57:Z57"/>
    <mergeCell ref="AA57:AB57"/>
    <mergeCell ref="D95:D96"/>
    <mergeCell ref="E95:F95"/>
    <mergeCell ref="B81:AB81"/>
    <mergeCell ref="B79:AA79"/>
    <mergeCell ref="E70:F70"/>
    <mergeCell ref="D70:D71"/>
    <mergeCell ref="Y70:Z70"/>
    <mergeCell ref="W70:X70"/>
    <mergeCell ref="U70:V70"/>
    <mergeCell ref="S70:T70"/>
    <mergeCell ref="Q70:R70"/>
    <mergeCell ref="O70:P70"/>
    <mergeCell ref="AA70:AB70"/>
    <mergeCell ref="K70:L70"/>
    <mergeCell ref="I70:J70"/>
    <mergeCell ref="G70:H70"/>
    <mergeCell ref="K83:L83"/>
    <mergeCell ref="M83:N83"/>
    <mergeCell ref="O83:P83"/>
    <mergeCell ref="S82:AB82"/>
    <mergeCell ref="S83:T83"/>
    <mergeCell ref="U83:V83"/>
    <mergeCell ref="W83:X83"/>
    <mergeCell ref="Y83:Z83"/>
    <mergeCell ref="B11:H11"/>
    <mergeCell ref="M70:N70"/>
    <mergeCell ref="B68:AB68"/>
    <mergeCell ref="B69:B71"/>
    <mergeCell ref="C69:D69"/>
    <mergeCell ref="E69:L69"/>
    <mergeCell ref="M69:R69"/>
    <mergeCell ref="S69:AB69"/>
    <mergeCell ref="C70:C71"/>
    <mergeCell ref="M57:N57"/>
    <mergeCell ref="O57:P57"/>
    <mergeCell ref="Q57:R57"/>
    <mergeCell ref="S57:T57"/>
    <mergeCell ref="U57:V57"/>
    <mergeCell ref="W57:X57"/>
    <mergeCell ref="C57:C58"/>
    <mergeCell ref="B66:AA66"/>
    <mergeCell ref="B55:AB55"/>
    <mergeCell ref="B56:B58"/>
    <mergeCell ref="C56:D56"/>
    <mergeCell ref="E56:L56"/>
    <mergeCell ref="M56:R56"/>
    <mergeCell ref="S56:AB56"/>
    <mergeCell ref="K45:L45"/>
  </mergeCells>
  <hyperlinks>
    <hyperlink ref="A1" location="Índice!A1" display="Índice!A1"/>
  </hyperlinks>
  <pageMargins left="0.511811024" right="0.511811024" top="0.78740157499999996" bottom="0.78740157499999996" header="0.31496062000000002" footer="0.3149606200000000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zoomScaleNormal="100" workbookViewId="0"/>
  </sheetViews>
  <sheetFormatPr defaultRowHeight="12"/>
  <cols>
    <col min="1" max="1" width="9" style="1148"/>
    <col min="2" max="2" width="23.75" style="1209" customWidth="1"/>
    <col min="3" max="16384" width="9" style="1148"/>
  </cols>
  <sheetData>
    <row r="1" spans="1:28">
      <c r="A1" s="1147" t="s">
        <v>2</v>
      </c>
    </row>
    <row r="3" spans="1:28" ht="47.25" customHeight="1" thickBot="1">
      <c r="B3" s="1673" t="s">
        <v>291</v>
      </c>
      <c r="C3" s="1673"/>
      <c r="D3" s="1673"/>
      <c r="E3" s="1673"/>
      <c r="F3" s="1673"/>
      <c r="G3" s="1673"/>
      <c r="H3" s="1673"/>
      <c r="I3" s="1673"/>
      <c r="J3" s="1673"/>
      <c r="K3" s="1673"/>
      <c r="L3" s="1673"/>
      <c r="M3" s="1673"/>
      <c r="N3" s="1673"/>
      <c r="O3" s="1673"/>
      <c r="P3" s="1673"/>
      <c r="Q3" s="1673"/>
      <c r="R3" s="1673"/>
      <c r="S3" s="1673"/>
      <c r="T3" s="1673"/>
      <c r="U3" s="1673"/>
      <c r="V3" s="1673"/>
      <c r="W3" s="1673"/>
      <c r="X3" s="1673"/>
      <c r="Y3" s="1673"/>
      <c r="Z3" s="1673"/>
      <c r="AA3" s="1673"/>
      <c r="AB3" s="1673"/>
    </row>
    <row r="4" spans="1:28" ht="15.75" customHeight="1" thickTop="1">
      <c r="B4" s="1674"/>
      <c r="C4" s="1677" t="s">
        <v>44</v>
      </c>
      <c r="D4" s="1677"/>
      <c r="E4" s="1677" t="s">
        <v>123</v>
      </c>
      <c r="F4" s="1677"/>
      <c r="G4" s="1677"/>
      <c r="H4" s="1677"/>
      <c r="I4" s="1677"/>
      <c r="J4" s="1677"/>
      <c r="K4" s="1677"/>
      <c r="L4" s="1677"/>
      <c r="M4" s="1677" t="s">
        <v>124</v>
      </c>
      <c r="N4" s="1677"/>
      <c r="O4" s="1677"/>
      <c r="P4" s="1677"/>
      <c r="Q4" s="1677"/>
      <c r="R4" s="1677"/>
      <c r="S4" s="1677" t="s">
        <v>45</v>
      </c>
      <c r="T4" s="1677"/>
      <c r="U4" s="1677"/>
      <c r="V4" s="1677"/>
      <c r="W4" s="1677"/>
      <c r="X4" s="1677"/>
      <c r="Y4" s="1677"/>
      <c r="Z4" s="1677"/>
      <c r="AA4" s="1677"/>
      <c r="AB4" s="1678"/>
    </row>
    <row r="5" spans="1:28" ht="29.25" customHeight="1">
      <c r="B5" s="1675"/>
      <c r="C5" s="1672" t="s">
        <v>127</v>
      </c>
      <c r="D5" s="1672" t="s">
        <v>128</v>
      </c>
      <c r="E5" s="1672" t="s">
        <v>46</v>
      </c>
      <c r="F5" s="1672"/>
      <c r="G5" s="1672" t="s">
        <v>1078</v>
      </c>
      <c r="H5" s="1672"/>
      <c r="I5" s="1672" t="s">
        <v>1077</v>
      </c>
      <c r="J5" s="1672"/>
      <c r="K5" s="1672" t="s">
        <v>1098</v>
      </c>
      <c r="L5" s="1672"/>
      <c r="M5" s="1672" t="s">
        <v>48</v>
      </c>
      <c r="N5" s="1672"/>
      <c r="O5" s="1672" t="s">
        <v>49</v>
      </c>
      <c r="P5" s="1672"/>
      <c r="Q5" s="1672" t="s">
        <v>1441</v>
      </c>
      <c r="R5" s="1672"/>
      <c r="S5" s="1672" t="s">
        <v>1065</v>
      </c>
      <c r="T5" s="1672"/>
      <c r="U5" s="1672" t="s">
        <v>1066</v>
      </c>
      <c r="V5" s="1672"/>
      <c r="W5" s="1672" t="s">
        <v>1067</v>
      </c>
      <c r="X5" s="1672"/>
      <c r="Y5" s="1672" t="s">
        <v>125</v>
      </c>
      <c r="Z5" s="1672"/>
      <c r="AA5" s="1672" t="s">
        <v>47</v>
      </c>
      <c r="AB5" s="1679"/>
    </row>
    <row r="6" spans="1:28">
      <c r="B6" s="1676"/>
      <c r="C6" s="1672"/>
      <c r="D6" s="1672"/>
      <c r="E6" s="844" t="s">
        <v>127</v>
      </c>
      <c r="F6" s="844" t="s">
        <v>128</v>
      </c>
      <c r="G6" s="844" t="s">
        <v>127</v>
      </c>
      <c r="H6" s="844" t="s">
        <v>128</v>
      </c>
      <c r="I6" s="844" t="s">
        <v>127</v>
      </c>
      <c r="J6" s="844" t="s">
        <v>128</v>
      </c>
      <c r="K6" s="844" t="s">
        <v>127</v>
      </c>
      <c r="L6" s="844" t="s">
        <v>128</v>
      </c>
      <c r="M6" s="844" t="s">
        <v>127</v>
      </c>
      <c r="N6" s="844" t="s">
        <v>128</v>
      </c>
      <c r="O6" s="844" t="s">
        <v>127</v>
      </c>
      <c r="P6" s="844" t="s">
        <v>128</v>
      </c>
      <c r="Q6" s="844" t="s">
        <v>127</v>
      </c>
      <c r="R6" s="844" t="s">
        <v>128</v>
      </c>
      <c r="S6" s="844" t="s">
        <v>127</v>
      </c>
      <c r="T6" s="844" t="s">
        <v>128</v>
      </c>
      <c r="U6" s="844" t="s">
        <v>127</v>
      </c>
      <c r="V6" s="844" t="s">
        <v>128</v>
      </c>
      <c r="W6" s="844" t="s">
        <v>127</v>
      </c>
      <c r="X6" s="844" t="s">
        <v>128</v>
      </c>
      <c r="Y6" s="844" t="s">
        <v>127</v>
      </c>
      <c r="Z6" s="844" t="s">
        <v>128</v>
      </c>
      <c r="AA6" s="844" t="s">
        <v>127</v>
      </c>
      <c r="AB6" s="847" t="s">
        <v>128</v>
      </c>
    </row>
    <row r="7" spans="1:28" ht="36">
      <c r="B7" s="862" t="s">
        <v>292</v>
      </c>
      <c r="C7" s="62">
        <v>22</v>
      </c>
      <c r="D7" s="63">
        <v>0.19469026548672566</v>
      </c>
      <c r="E7" s="62">
        <v>6</v>
      </c>
      <c r="F7" s="63">
        <v>0.3</v>
      </c>
      <c r="G7" s="62">
        <v>1</v>
      </c>
      <c r="H7" s="63">
        <v>5.2631578947368418E-2</v>
      </c>
      <c r="I7" s="62">
        <v>12</v>
      </c>
      <c r="J7" s="63">
        <v>0.2</v>
      </c>
      <c r="K7" s="62">
        <v>3</v>
      </c>
      <c r="L7" s="63">
        <v>0.21428571428571427</v>
      </c>
      <c r="M7" s="62">
        <v>8</v>
      </c>
      <c r="N7" s="63">
        <v>0.4</v>
      </c>
      <c r="O7" s="62">
        <v>7</v>
      </c>
      <c r="P7" s="63">
        <v>0.16666666666666663</v>
      </c>
      <c r="Q7" s="62">
        <v>7</v>
      </c>
      <c r="R7" s="63">
        <v>0.13725490196078433</v>
      </c>
      <c r="S7" s="62">
        <v>8</v>
      </c>
      <c r="T7" s="63">
        <v>0.15094339622641509</v>
      </c>
      <c r="U7" s="62">
        <v>6</v>
      </c>
      <c r="V7" s="63">
        <v>0.23076923076923075</v>
      </c>
      <c r="W7" s="62">
        <v>4</v>
      </c>
      <c r="X7" s="63">
        <v>0.26666666666666666</v>
      </c>
      <c r="Y7" s="62">
        <v>3</v>
      </c>
      <c r="Z7" s="63">
        <v>0.23076923076923075</v>
      </c>
      <c r="AA7" s="62">
        <v>1</v>
      </c>
      <c r="AB7" s="64">
        <v>0.16666666666666663</v>
      </c>
    </row>
    <row r="8" spans="1:28" ht="45" customHeight="1">
      <c r="B8" s="863" t="s">
        <v>293</v>
      </c>
      <c r="C8" s="66">
        <v>11</v>
      </c>
      <c r="D8" s="67">
        <v>9.7345132743362831E-2</v>
      </c>
      <c r="E8" s="66">
        <v>3</v>
      </c>
      <c r="F8" s="67">
        <v>0.15</v>
      </c>
      <c r="G8" s="66">
        <v>1</v>
      </c>
      <c r="H8" s="67">
        <v>5.2631578947368418E-2</v>
      </c>
      <c r="I8" s="66">
        <v>5</v>
      </c>
      <c r="J8" s="67">
        <v>8.3333333333333315E-2</v>
      </c>
      <c r="K8" s="66">
        <v>2</v>
      </c>
      <c r="L8" s="67">
        <v>0.14285714285714285</v>
      </c>
      <c r="M8" s="66">
        <v>2</v>
      </c>
      <c r="N8" s="67">
        <v>0.1</v>
      </c>
      <c r="O8" s="66">
        <v>2</v>
      </c>
      <c r="P8" s="67">
        <v>4.7619047619047616E-2</v>
      </c>
      <c r="Q8" s="66">
        <v>7</v>
      </c>
      <c r="R8" s="67">
        <v>0.13725490196078433</v>
      </c>
      <c r="S8" s="66">
        <v>6</v>
      </c>
      <c r="T8" s="67">
        <v>0.11320754716981134</v>
      </c>
      <c r="U8" s="66">
        <v>2</v>
      </c>
      <c r="V8" s="67">
        <v>7.6923076923076927E-2</v>
      </c>
      <c r="W8" s="66">
        <v>2</v>
      </c>
      <c r="X8" s="67">
        <v>0.13333333333333333</v>
      </c>
      <c r="Y8" s="66">
        <v>0</v>
      </c>
      <c r="Z8" s="67">
        <v>0</v>
      </c>
      <c r="AA8" s="66">
        <v>1</v>
      </c>
      <c r="AB8" s="68">
        <v>0.16666666666666663</v>
      </c>
    </row>
    <row r="9" spans="1:28" ht="48">
      <c r="B9" s="863" t="s">
        <v>294</v>
      </c>
      <c r="C9" s="66">
        <v>41</v>
      </c>
      <c r="D9" s="67">
        <v>0.36283185840707965</v>
      </c>
      <c r="E9" s="66">
        <v>7</v>
      </c>
      <c r="F9" s="67">
        <v>0.35</v>
      </c>
      <c r="G9" s="66">
        <v>5</v>
      </c>
      <c r="H9" s="67">
        <v>0.26315789473684209</v>
      </c>
      <c r="I9" s="66">
        <v>23</v>
      </c>
      <c r="J9" s="67">
        <v>0.38333333333333336</v>
      </c>
      <c r="K9" s="66">
        <v>6</v>
      </c>
      <c r="L9" s="67">
        <v>0.42857142857142855</v>
      </c>
      <c r="M9" s="66">
        <v>5</v>
      </c>
      <c r="N9" s="67">
        <v>0.25</v>
      </c>
      <c r="O9" s="66">
        <v>17</v>
      </c>
      <c r="P9" s="67">
        <v>0.40476190476190477</v>
      </c>
      <c r="Q9" s="66">
        <v>19</v>
      </c>
      <c r="R9" s="67">
        <v>0.37254901960784315</v>
      </c>
      <c r="S9" s="66">
        <v>16</v>
      </c>
      <c r="T9" s="67">
        <v>0.30188679245283018</v>
      </c>
      <c r="U9" s="66">
        <v>11</v>
      </c>
      <c r="V9" s="67">
        <v>0.42307692307692307</v>
      </c>
      <c r="W9" s="66">
        <v>6</v>
      </c>
      <c r="X9" s="67">
        <v>0.4</v>
      </c>
      <c r="Y9" s="66">
        <v>5</v>
      </c>
      <c r="Z9" s="67">
        <v>0.38461538461538469</v>
      </c>
      <c r="AA9" s="66">
        <v>3</v>
      </c>
      <c r="AB9" s="68">
        <v>0.5</v>
      </c>
    </row>
    <row r="10" spans="1:28" ht="51" customHeight="1">
      <c r="B10" s="863" t="s">
        <v>295</v>
      </c>
      <c r="C10" s="66">
        <v>39</v>
      </c>
      <c r="D10" s="67">
        <v>0.34513274336283184</v>
      </c>
      <c r="E10" s="66">
        <v>4</v>
      </c>
      <c r="F10" s="67">
        <v>0.2</v>
      </c>
      <c r="G10" s="66">
        <v>12</v>
      </c>
      <c r="H10" s="67">
        <v>0.63157894736842102</v>
      </c>
      <c r="I10" s="66">
        <v>20</v>
      </c>
      <c r="J10" s="67">
        <v>0.33333333333333326</v>
      </c>
      <c r="K10" s="66">
        <v>3</v>
      </c>
      <c r="L10" s="67">
        <v>0.21428571428571427</v>
      </c>
      <c r="M10" s="66">
        <v>5</v>
      </c>
      <c r="N10" s="67">
        <v>0.25</v>
      </c>
      <c r="O10" s="66">
        <v>16</v>
      </c>
      <c r="P10" s="67">
        <v>0.38095238095238093</v>
      </c>
      <c r="Q10" s="66">
        <v>18</v>
      </c>
      <c r="R10" s="67">
        <v>0.35294117647058826</v>
      </c>
      <c r="S10" s="66">
        <v>23</v>
      </c>
      <c r="T10" s="67">
        <v>0.43396226415094341</v>
      </c>
      <c r="U10" s="66">
        <v>7</v>
      </c>
      <c r="V10" s="67">
        <v>0.26923076923076922</v>
      </c>
      <c r="W10" s="66">
        <v>3</v>
      </c>
      <c r="X10" s="67">
        <v>0.2</v>
      </c>
      <c r="Y10" s="66">
        <v>5</v>
      </c>
      <c r="Z10" s="67">
        <v>0.38461538461538469</v>
      </c>
      <c r="AA10" s="66">
        <v>1</v>
      </c>
      <c r="AB10" s="68">
        <v>0.16666666666666663</v>
      </c>
    </row>
    <row r="11" spans="1:28" ht="12.75" thickBot="1">
      <c r="B11" s="864" t="s">
        <v>1269</v>
      </c>
      <c r="C11" s="70">
        <v>113</v>
      </c>
      <c r="D11" s="71">
        <v>1</v>
      </c>
      <c r="E11" s="70">
        <v>20</v>
      </c>
      <c r="F11" s="71">
        <v>1</v>
      </c>
      <c r="G11" s="70">
        <v>19</v>
      </c>
      <c r="H11" s="71">
        <v>1</v>
      </c>
      <c r="I11" s="70">
        <v>60</v>
      </c>
      <c r="J11" s="71">
        <v>1</v>
      </c>
      <c r="K11" s="70">
        <v>14</v>
      </c>
      <c r="L11" s="71">
        <v>1</v>
      </c>
      <c r="M11" s="70">
        <v>20</v>
      </c>
      <c r="N11" s="71">
        <v>1</v>
      </c>
      <c r="O11" s="70">
        <v>42</v>
      </c>
      <c r="P11" s="71">
        <v>1</v>
      </c>
      <c r="Q11" s="70">
        <v>51</v>
      </c>
      <c r="R11" s="71">
        <v>1</v>
      </c>
      <c r="S11" s="70">
        <v>53</v>
      </c>
      <c r="T11" s="71">
        <v>1</v>
      </c>
      <c r="U11" s="70">
        <v>26</v>
      </c>
      <c r="V11" s="71">
        <v>1</v>
      </c>
      <c r="W11" s="70">
        <v>15</v>
      </c>
      <c r="X11" s="71">
        <v>1</v>
      </c>
      <c r="Y11" s="70">
        <v>13</v>
      </c>
      <c r="Z11" s="71">
        <v>1</v>
      </c>
      <c r="AA11" s="70">
        <v>6</v>
      </c>
      <c r="AB11" s="72">
        <v>1</v>
      </c>
    </row>
    <row r="12" spans="1:28" ht="15" customHeight="1" thickTop="1">
      <c r="B12" s="1671" t="s">
        <v>1457</v>
      </c>
      <c r="C12" s="1671"/>
      <c r="D12" s="1671"/>
      <c r="E12" s="1671"/>
      <c r="F12" s="1671"/>
      <c r="G12" s="1671"/>
      <c r="H12" s="1671"/>
      <c r="I12" s="1671"/>
      <c r="J12" s="1671"/>
      <c r="K12" s="1671"/>
      <c r="L12" s="1671"/>
      <c r="M12" s="1671"/>
      <c r="N12" s="1671"/>
      <c r="O12" s="1671"/>
      <c r="P12" s="1671"/>
      <c r="Q12" s="1671"/>
      <c r="R12" s="1671"/>
      <c r="S12" s="1671"/>
      <c r="T12" s="1671"/>
      <c r="U12" s="1671"/>
      <c r="V12" s="1671"/>
      <c r="W12" s="1671"/>
      <c r="X12" s="1671"/>
      <c r="Y12" s="1671"/>
      <c r="Z12" s="1671"/>
      <c r="AA12" s="1671"/>
      <c r="AB12" s="1671"/>
    </row>
    <row r="13" spans="1:28" ht="24.75" customHeight="1"/>
    <row r="14" spans="1:28" ht="15" customHeight="1"/>
    <row r="15" spans="1:28" ht="26.25" customHeight="1"/>
  </sheetData>
  <mergeCells count="21">
    <mergeCell ref="B3:AB3"/>
    <mergeCell ref="B4:B6"/>
    <mergeCell ref="C4:D4"/>
    <mergeCell ref="E4:L4"/>
    <mergeCell ref="M4:R4"/>
    <mergeCell ref="C5:C6"/>
    <mergeCell ref="S4:AB4"/>
    <mergeCell ref="D5:D6"/>
    <mergeCell ref="E5:F5"/>
    <mergeCell ref="G5:H5"/>
    <mergeCell ref="I5:J5"/>
    <mergeCell ref="K5:L5"/>
    <mergeCell ref="M5:N5"/>
    <mergeCell ref="O5:P5"/>
    <mergeCell ref="Q5:R5"/>
    <mergeCell ref="S5:T5"/>
    <mergeCell ref="U5:V5"/>
    <mergeCell ref="W5:X5"/>
    <mergeCell ref="Y5:Z5"/>
    <mergeCell ref="AA5:AB5"/>
    <mergeCell ref="B12:AB12"/>
  </mergeCells>
  <hyperlinks>
    <hyperlink ref="A1" location="Índice!A1" display="Índice!A1"/>
  </hyperlink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election activeCell="M4" sqref="M4"/>
    </sheetView>
  </sheetViews>
  <sheetFormatPr defaultRowHeight="14.25"/>
  <cols>
    <col min="1" max="1" width="9" style="782"/>
  </cols>
  <sheetData>
    <row r="1" spans="1:10" ht="14.25" customHeight="1">
      <c r="A1" s="1" t="s">
        <v>2</v>
      </c>
      <c r="C1" s="1539"/>
      <c r="D1" s="1539"/>
      <c r="E1" s="1539"/>
      <c r="F1" s="1539"/>
      <c r="G1" s="1539"/>
      <c r="H1" s="1539"/>
      <c r="I1" s="1539"/>
      <c r="J1" s="1539"/>
    </row>
    <row r="2" spans="1:10" s="782" customFormat="1" ht="14.25" customHeight="1">
      <c r="A2" s="1"/>
      <c r="C2" s="1539"/>
      <c r="D2" s="1539"/>
      <c r="E2" s="1539"/>
      <c r="F2" s="1539"/>
      <c r="G2" s="1539"/>
      <c r="H2" s="1539"/>
      <c r="I2" s="1539"/>
      <c r="J2" s="1539"/>
    </row>
    <row r="3" spans="1:10" s="782" customFormat="1" ht="14.25" customHeight="1">
      <c r="A3" s="1"/>
      <c r="C3" s="1539"/>
      <c r="D3" s="1539"/>
      <c r="E3" s="1539"/>
      <c r="F3" s="1539"/>
      <c r="G3" s="1539"/>
      <c r="H3" s="1539"/>
      <c r="I3" s="1539"/>
      <c r="J3" s="1539"/>
    </row>
    <row r="4" spans="1:10" ht="339" customHeight="1">
      <c r="B4" s="1557" t="s">
        <v>1427</v>
      </c>
      <c r="C4" s="1557"/>
      <c r="D4" s="1557"/>
      <c r="E4" s="1557"/>
      <c r="F4" s="1557"/>
      <c r="G4" s="1557"/>
      <c r="H4" s="1557"/>
      <c r="I4" s="1539"/>
      <c r="J4" s="1539"/>
    </row>
    <row r="5" spans="1:10">
      <c r="B5" s="1539"/>
      <c r="C5" s="1539"/>
      <c r="D5" s="1539"/>
      <c r="E5" s="1539"/>
      <c r="F5" s="1539"/>
      <c r="G5" s="1539"/>
      <c r="H5" s="1539"/>
      <c r="I5" s="1539"/>
      <c r="J5" s="1539"/>
    </row>
    <row r="6" spans="1:10">
      <c r="B6" s="1539"/>
      <c r="C6" s="1539"/>
      <c r="D6" s="1539"/>
      <c r="E6" s="1539"/>
      <c r="F6" s="1539"/>
      <c r="G6" s="1539"/>
      <c r="H6" s="1539"/>
      <c r="I6" s="1539"/>
      <c r="J6" s="1539"/>
    </row>
    <row r="7" spans="1:10">
      <c r="B7" s="1539"/>
      <c r="C7" s="1539"/>
      <c r="D7" s="1539"/>
      <c r="E7" s="1539"/>
      <c r="F7" s="1539"/>
      <c r="G7" s="1539"/>
      <c r="H7" s="1539"/>
      <c r="I7" s="1539"/>
      <c r="J7" s="1539"/>
    </row>
    <row r="8" spans="1:10">
      <c r="B8" s="1539"/>
      <c r="C8" s="1539"/>
      <c r="D8" s="1539"/>
      <c r="E8" s="1539"/>
      <c r="F8" s="1539"/>
      <c r="G8" s="1539"/>
      <c r="H8" s="1539"/>
      <c r="I8" s="1539"/>
      <c r="J8" s="1539"/>
    </row>
    <row r="9" spans="1:10">
      <c r="B9" s="1539"/>
      <c r="C9" s="1539"/>
      <c r="D9" s="1539"/>
      <c r="E9" s="1539"/>
      <c r="F9" s="1539"/>
      <c r="G9" s="1539"/>
      <c r="H9" s="1539"/>
      <c r="I9" s="1539"/>
      <c r="J9" s="1539"/>
    </row>
    <row r="10" spans="1:10">
      <c r="B10" s="1539"/>
      <c r="C10" s="1539"/>
      <c r="D10" s="1539"/>
      <c r="E10" s="1539"/>
      <c r="F10" s="1539"/>
      <c r="G10" s="1539"/>
      <c r="H10" s="1539"/>
      <c r="I10" s="1539"/>
      <c r="J10" s="1539"/>
    </row>
    <row r="11" spans="1:10">
      <c r="B11" s="1539"/>
      <c r="C11" s="1539"/>
      <c r="D11" s="1539"/>
      <c r="E11" s="1539"/>
      <c r="F11" s="1539"/>
      <c r="G11" s="1539"/>
      <c r="H11" s="1539"/>
      <c r="I11" s="1539"/>
      <c r="J11" s="1539"/>
    </row>
    <row r="12" spans="1:10">
      <c r="B12" s="1539"/>
      <c r="C12" s="1539"/>
      <c r="D12" s="1539"/>
      <c r="E12" s="1539"/>
      <c r="F12" s="1539"/>
      <c r="G12" s="1539"/>
      <c r="H12" s="1539"/>
      <c r="I12" s="1539"/>
      <c r="J12" s="1539"/>
    </row>
    <row r="13" spans="1:10">
      <c r="B13" s="1539"/>
      <c r="C13" s="1539"/>
      <c r="D13" s="1539"/>
      <c r="E13" s="1539"/>
      <c r="F13" s="1539"/>
      <c r="G13" s="1539"/>
      <c r="H13" s="1539"/>
      <c r="I13" s="1539"/>
      <c r="J13" s="1539"/>
    </row>
    <row r="14" spans="1:10">
      <c r="B14" s="1539"/>
      <c r="C14" s="1539"/>
      <c r="D14" s="1539"/>
      <c r="E14" s="1539"/>
      <c r="F14" s="1539"/>
      <c r="G14" s="1539"/>
      <c r="H14" s="1539"/>
      <c r="I14" s="1539"/>
      <c r="J14" s="1539"/>
    </row>
    <row r="15" spans="1:10">
      <c r="B15" s="1539"/>
      <c r="C15" s="1539"/>
      <c r="D15" s="1539"/>
      <c r="E15" s="1539"/>
      <c r="F15" s="1539"/>
      <c r="G15" s="1539"/>
      <c r="H15" s="1539"/>
      <c r="I15" s="1539"/>
      <c r="J15" s="1539"/>
    </row>
    <row r="16" spans="1:10">
      <c r="B16" s="1539"/>
      <c r="C16" s="1539"/>
      <c r="D16" s="1539"/>
      <c r="E16" s="1539"/>
      <c r="F16" s="1539"/>
      <c r="G16" s="1539"/>
      <c r="H16" s="1539"/>
      <c r="I16" s="1539"/>
      <c r="J16" s="1539"/>
    </row>
    <row r="17" spans="2:10">
      <c r="B17" s="1539"/>
      <c r="C17" s="1539"/>
      <c r="D17" s="1539"/>
      <c r="E17" s="1539"/>
      <c r="F17" s="1539"/>
      <c r="G17" s="1539"/>
      <c r="H17" s="1539"/>
      <c r="I17" s="1539"/>
      <c r="J17" s="1539"/>
    </row>
    <row r="18" spans="2:10">
      <c r="B18" s="1539"/>
      <c r="C18" s="1539"/>
      <c r="D18" s="1539"/>
      <c r="E18" s="1539"/>
      <c r="F18" s="1539"/>
      <c r="G18" s="1539"/>
      <c r="H18" s="1539"/>
      <c r="I18" s="1539"/>
      <c r="J18" s="1539"/>
    </row>
    <row r="19" spans="2:10">
      <c r="B19" s="1539"/>
      <c r="C19" s="1539"/>
      <c r="D19" s="1539"/>
      <c r="E19" s="1539"/>
      <c r="F19" s="1539"/>
      <c r="G19" s="1539"/>
      <c r="H19" s="1539"/>
      <c r="I19" s="1539"/>
      <c r="J19" s="1539"/>
    </row>
  </sheetData>
  <mergeCells count="1">
    <mergeCell ref="B4:H4"/>
  </mergeCells>
  <hyperlinks>
    <hyperlink ref="A1" location="Índice!A1" display="Índice!A1"/>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1"/>
  <sheetViews>
    <sheetView topLeftCell="E69" zoomScaleNormal="100" workbookViewId="0">
      <selection activeCell="Q93" sqref="Q93:R93"/>
    </sheetView>
  </sheetViews>
  <sheetFormatPr defaultRowHeight="12"/>
  <cols>
    <col min="1" max="1" width="9" style="1148"/>
    <col min="2" max="2" width="38" style="1148" customWidth="1"/>
    <col min="3" max="9" width="9" style="1148"/>
    <col min="10" max="10" width="11" style="1148" customWidth="1"/>
    <col min="11" max="16384" width="9" style="1148"/>
  </cols>
  <sheetData>
    <row r="1" spans="1:14">
      <c r="A1" s="1147" t="s">
        <v>2</v>
      </c>
    </row>
    <row r="3" spans="1:14" ht="78" customHeight="1" thickBot="1">
      <c r="B3" s="1858" t="s">
        <v>1236</v>
      </c>
      <c r="C3" s="1858"/>
      <c r="D3" s="1858"/>
      <c r="E3" s="1858"/>
      <c r="F3" s="1858"/>
    </row>
    <row r="4" spans="1:14" ht="12.75" thickTop="1">
      <c r="B4" s="82"/>
      <c r="C4" s="83" t="s">
        <v>284</v>
      </c>
      <c r="D4" s="83" t="s">
        <v>215</v>
      </c>
      <c r="E4" s="83" t="s">
        <v>285</v>
      </c>
      <c r="F4" s="84" t="s">
        <v>231</v>
      </c>
    </row>
    <row r="5" spans="1:14">
      <c r="B5" s="862" t="s">
        <v>296</v>
      </c>
      <c r="C5" s="76">
        <v>0.51327433628318586</v>
      </c>
      <c r="D5" s="76">
        <v>0.23008849557522124</v>
      </c>
      <c r="E5" s="76">
        <v>0.12389380530973451</v>
      </c>
      <c r="F5" s="77">
        <v>0.13274336283185842</v>
      </c>
    </row>
    <row r="6" spans="1:14">
      <c r="B6" s="863" t="s">
        <v>297</v>
      </c>
      <c r="C6" s="78">
        <v>0.47787610619469029</v>
      </c>
      <c r="D6" s="78">
        <v>0.34513274336283184</v>
      </c>
      <c r="E6" s="78">
        <v>0.10619469026548672</v>
      </c>
      <c r="F6" s="79">
        <v>7.0796460176991149E-2</v>
      </c>
    </row>
    <row r="7" spans="1:14" ht="24">
      <c r="B7" s="863" t="s">
        <v>298</v>
      </c>
      <c r="C7" s="78">
        <v>0.12389380530973451</v>
      </c>
      <c r="D7" s="78">
        <v>0.38938053097345132</v>
      </c>
      <c r="E7" s="78">
        <v>0.43362831858407075</v>
      </c>
      <c r="F7" s="79">
        <v>5.3097345132743362E-2</v>
      </c>
    </row>
    <row r="8" spans="1:14">
      <c r="B8" s="863" t="s">
        <v>299</v>
      </c>
      <c r="C8" s="78">
        <v>0.25663716814159293</v>
      </c>
      <c r="D8" s="78">
        <v>0.41592920353982299</v>
      </c>
      <c r="E8" s="78">
        <v>0.19469026548672566</v>
      </c>
      <c r="F8" s="79">
        <v>0.13274336283185842</v>
      </c>
    </row>
    <row r="9" spans="1:14">
      <c r="B9" s="863" t="s">
        <v>300</v>
      </c>
      <c r="C9" s="78">
        <v>0.35398230088495575</v>
      </c>
      <c r="D9" s="78">
        <v>0.40707964601769914</v>
      </c>
      <c r="E9" s="78">
        <v>0.18584070796460178</v>
      </c>
      <c r="F9" s="79">
        <v>5.3097345132743362E-2</v>
      </c>
    </row>
    <row r="10" spans="1:14">
      <c r="B10" s="863" t="s">
        <v>301</v>
      </c>
      <c r="C10" s="78">
        <v>0.13274336283185842</v>
      </c>
      <c r="D10" s="78">
        <v>0.37168141592920356</v>
      </c>
      <c r="E10" s="78">
        <v>0.46017699115044247</v>
      </c>
      <c r="F10" s="79">
        <v>3.5398230088495575E-2</v>
      </c>
    </row>
    <row r="11" spans="1:14" ht="12.75" thickBot="1">
      <c r="B11" s="864" t="s">
        <v>302</v>
      </c>
      <c r="C11" s="80">
        <v>0.12389380530973451</v>
      </c>
      <c r="D11" s="80">
        <v>0.38053097345132741</v>
      </c>
      <c r="E11" s="80">
        <v>0.44247787610619471</v>
      </c>
      <c r="F11" s="81">
        <v>5.3097345132743362E-2</v>
      </c>
    </row>
    <row r="12" spans="1:14" ht="12.75" thickTop="1">
      <c r="B12" s="1818" t="s">
        <v>1457</v>
      </c>
      <c r="C12" s="1818"/>
      <c r="D12" s="1818"/>
      <c r="E12" s="1818"/>
      <c r="F12" s="1818"/>
    </row>
    <row r="13" spans="1:14">
      <c r="B13" s="870"/>
      <c r="C13" s="870"/>
      <c r="D13" s="870"/>
      <c r="E13" s="870"/>
      <c r="F13" s="870"/>
      <c r="J13" s="865"/>
      <c r="K13" s="865"/>
      <c r="L13" s="865"/>
      <c r="M13" s="865"/>
      <c r="N13" s="865"/>
    </row>
    <row r="14" spans="1:14" ht="78" customHeight="1" thickBot="1">
      <c r="B14" s="1859" t="s">
        <v>1237</v>
      </c>
      <c r="C14" s="1859"/>
      <c r="D14" s="1859"/>
      <c r="E14" s="1859"/>
      <c r="F14" s="1859"/>
    </row>
    <row r="15" spans="1:14" ht="12.75" thickTop="1">
      <c r="B15" s="258"/>
      <c r="C15" s="868" t="s">
        <v>284</v>
      </c>
      <c r="D15" s="868" t="s">
        <v>215</v>
      </c>
      <c r="E15" s="868" t="s">
        <v>285</v>
      </c>
      <c r="F15" s="869" t="s">
        <v>231</v>
      </c>
    </row>
    <row r="16" spans="1:14">
      <c r="B16" s="248" t="s">
        <v>296</v>
      </c>
      <c r="C16" s="249">
        <v>58</v>
      </c>
      <c r="D16" s="249">
        <v>26</v>
      </c>
      <c r="E16" s="249">
        <v>14</v>
      </c>
      <c r="F16" s="259">
        <v>15</v>
      </c>
    </row>
    <row r="17" spans="2:28">
      <c r="B17" s="252" t="s">
        <v>297</v>
      </c>
      <c r="C17" s="253">
        <v>54</v>
      </c>
      <c r="D17" s="253">
        <v>39</v>
      </c>
      <c r="E17" s="253">
        <v>12</v>
      </c>
      <c r="F17" s="260">
        <v>8</v>
      </c>
    </row>
    <row r="18" spans="2:28" ht="24">
      <c r="B18" s="252" t="s">
        <v>298</v>
      </c>
      <c r="C18" s="253">
        <v>14</v>
      </c>
      <c r="D18" s="253">
        <v>44</v>
      </c>
      <c r="E18" s="253">
        <v>49</v>
      </c>
      <c r="F18" s="260">
        <v>6</v>
      </c>
    </row>
    <row r="19" spans="2:28">
      <c r="B19" s="252" t="s">
        <v>299</v>
      </c>
      <c r="C19" s="253">
        <v>29</v>
      </c>
      <c r="D19" s="253">
        <v>47</v>
      </c>
      <c r="E19" s="253">
        <v>22</v>
      </c>
      <c r="F19" s="260">
        <v>15</v>
      </c>
    </row>
    <row r="20" spans="2:28">
      <c r="B20" s="252" t="s">
        <v>300</v>
      </c>
      <c r="C20" s="253">
        <v>40</v>
      </c>
      <c r="D20" s="253">
        <v>46</v>
      </c>
      <c r="E20" s="253">
        <v>21</v>
      </c>
      <c r="F20" s="260">
        <v>6</v>
      </c>
    </row>
    <row r="21" spans="2:28">
      <c r="B21" s="252" t="s">
        <v>301</v>
      </c>
      <c r="C21" s="253">
        <v>15</v>
      </c>
      <c r="D21" s="253">
        <v>42</v>
      </c>
      <c r="E21" s="253">
        <v>52</v>
      </c>
      <c r="F21" s="260">
        <v>4</v>
      </c>
    </row>
    <row r="22" spans="2:28" ht="12.75" thickBot="1">
      <c r="B22" s="256" t="s">
        <v>302</v>
      </c>
      <c r="C22" s="257">
        <v>14</v>
      </c>
      <c r="D22" s="257">
        <v>43</v>
      </c>
      <c r="E22" s="257">
        <v>50</v>
      </c>
      <c r="F22" s="261">
        <v>6</v>
      </c>
    </row>
    <row r="23" spans="2:28" ht="12.75" thickTop="1">
      <c r="B23" s="1860" t="s">
        <v>1457</v>
      </c>
      <c r="C23" s="1860"/>
      <c r="D23" s="1860"/>
      <c r="E23" s="1860"/>
      <c r="F23" s="1860"/>
    </row>
    <row r="25" spans="2:28" ht="63" customHeight="1" thickBot="1">
      <c r="B25" s="1673" t="s">
        <v>303</v>
      </c>
      <c r="C25" s="1673"/>
      <c r="D25" s="1673"/>
      <c r="E25" s="1673"/>
      <c r="F25" s="1673"/>
      <c r="G25" s="1673"/>
      <c r="H25" s="1673"/>
      <c r="I25" s="1673"/>
      <c r="J25" s="1673"/>
      <c r="K25" s="1673"/>
      <c r="L25" s="1673"/>
      <c r="M25" s="1673"/>
      <c r="N25" s="1673"/>
      <c r="O25" s="1673"/>
      <c r="P25" s="1673"/>
      <c r="Q25" s="1673"/>
      <c r="R25" s="1673"/>
      <c r="S25" s="1673"/>
      <c r="T25" s="1673"/>
      <c r="U25" s="1673"/>
      <c r="V25" s="1673"/>
      <c r="W25" s="1673"/>
      <c r="X25" s="1673"/>
      <c r="Y25" s="1673"/>
      <c r="Z25" s="1673"/>
      <c r="AA25" s="1673"/>
      <c r="AB25" s="1673"/>
    </row>
    <row r="26" spans="2:28" ht="15.75" customHeight="1" thickTop="1">
      <c r="B26" s="1674"/>
      <c r="C26" s="1677" t="s">
        <v>44</v>
      </c>
      <c r="D26" s="1677"/>
      <c r="E26" s="1677" t="s">
        <v>123</v>
      </c>
      <c r="F26" s="1677"/>
      <c r="G26" s="1677"/>
      <c r="H26" s="1677"/>
      <c r="I26" s="1677"/>
      <c r="J26" s="1677"/>
      <c r="K26" s="1677"/>
      <c r="L26" s="1677"/>
      <c r="M26" s="1677" t="s">
        <v>124</v>
      </c>
      <c r="N26" s="1677"/>
      <c r="O26" s="1677"/>
      <c r="P26" s="1677"/>
      <c r="Q26" s="1677"/>
      <c r="R26" s="1677"/>
      <c r="S26" s="1677" t="s">
        <v>45</v>
      </c>
      <c r="T26" s="1677"/>
      <c r="U26" s="1677"/>
      <c r="V26" s="1677"/>
      <c r="W26" s="1677"/>
      <c r="X26" s="1677"/>
      <c r="Y26" s="1677"/>
      <c r="Z26" s="1677"/>
      <c r="AA26" s="1677"/>
      <c r="AB26" s="1678"/>
    </row>
    <row r="27" spans="2:28" ht="25.5" customHeight="1">
      <c r="B27" s="1675"/>
      <c r="C27" s="1672" t="s">
        <v>127</v>
      </c>
      <c r="D27" s="1672" t="s">
        <v>128</v>
      </c>
      <c r="E27" s="1672" t="s">
        <v>46</v>
      </c>
      <c r="F27" s="1672"/>
      <c r="G27" s="1672" t="s">
        <v>1078</v>
      </c>
      <c r="H27" s="1672"/>
      <c r="I27" s="1672" t="s">
        <v>1077</v>
      </c>
      <c r="J27" s="1672"/>
      <c r="K27" s="1672" t="s">
        <v>1098</v>
      </c>
      <c r="L27" s="1672"/>
      <c r="M27" s="1672" t="s">
        <v>48</v>
      </c>
      <c r="N27" s="1672"/>
      <c r="O27" s="1672" t="s">
        <v>49</v>
      </c>
      <c r="P27" s="1672"/>
      <c r="Q27" s="1672" t="s">
        <v>1441</v>
      </c>
      <c r="R27" s="1672"/>
      <c r="S27" s="1672" t="s">
        <v>1065</v>
      </c>
      <c r="T27" s="1672"/>
      <c r="U27" s="1672" t="s">
        <v>1066</v>
      </c>
      <c r="V27" s="1672"/>
      <c r="W27" s="1672" t="s">
        <v>1067</v>
      </c>
      <c r="X27" s="1672"/>
      <c r="Y27" s="1672" t="s">
        <v>125</v>
      </c>
      <c r="Z27" s="1672"/>
      <c r="AA27" s="1672" t="s">
        <v>47</v>
      </c>
      <c r="AB27" s="1679"/>
    </row>
    <row r="28" spans="2:28">
      <c r="B28" s="1676"/>
      <c r="C28" s="1672"/>
      <c r="D28" s="1672"/>
      <c r="E28" s="844" t="s">
        <v>127</v>
      </c>
      <c r="F28" s="844" t="s">
        <v>128</v>
      </c>
      <c r="G28" s="844" t="s">
        <v>127</v>
      </c>
      <c r="H28" s="844" t="s">
        <v>128</v>
      </c>
      <c r="I28" s="844" t="s">
        <v>127</v>
      </c>
      <c r="J28" s="844" t="s">
        <v>128</v>
      </c>
      <c r="K28" s="844" t="s">
        <v>127</v>
      </c>
      <c r="L28" s="844" t="s">
        <v>128</v>
      </c>
      <c r="M28" s="844" t="s">
        <v>127</v>
      </c>
      <c r="N28" s="844" t="s">
        <v>128</v>
      </c>
      <c r="O28" s="844" t="s">
        <v>127</v>
      </c>
      <c r="P28" s="844" t="s">
        <v>128</v>
      </c>
      <c r="Q28" s="844" t="s">
        <v>127</v>
      </c>
      <c r="R28" s="844" t="s">
        <v>128</v>
      </c>
      <c r="S28" s="844" t="s">
        <v>127</v>
      </c>
      <c r="T28" s="844" t="s">
        <v>128</v>
      </c>
      <c r="U28" s="844" t="s">
        <v>127</v>
      </c>
      <c r="V28" s="844" t="s">
        <v>128</v>
      </c>
      <c r="W28" s="844" t="s">
        <v>127</v>
      </c>
      <c r="X28" s="844" t="s">
        <v>128</v>
      </c>
      <c r="Y28" s="844" t="s">
        <v>127</v>
      </c>
      <c r="Z28" s="844" t="s">
        <v>128</v>
      </c>
      <c r="AA28" s="844" t="s">
        <v>127</v>
      </c>
      <c r="AB28" s="847" t="s">
        <v>128</v>
      </c>
    </row>
    <row r="29" spans="2:28">
      <c r="B29" s="862" t="s">
        <v>284</v>
      </c>
      <c r="C29" s="62">
        <v>58</v>
      </c>
      <c r="D29" s="63">
        <v>0.51327433628318586</v>
      </c>
      <c r="E29" s="62">
        <v>13</v>
      </c>
      <c r="F29" s="63">
        <v>0.65</v>
      </c>
      <c r="G29" s="62">
        <v>8</v>
      </c>
      <c r="H29" s="63">
        <v>0.42105263157894735</v>
      </c>
      <c r="I29" s="62">
        <v>35</v>
      </c>
      <c r="J29" s="63">
        <v>0.58333333333333337</v>
      </c>
      <c r="K29" s="62">
        <v>2</v>
      </c>
      <c r="L29" s="63">
        <v>0.14285714285714285</v>
      </c>
      <c r="M29" s="62">
        <v>6</v>
      </c>
      <c r="N29" s="63">
        <v>0.3</v>
      </c>
      <c r="O29" s="62">
        <v>17</v>
      </c>
      <c r="P29" s="63">
        <v>0.40476190476190477</v>
      </c>
      <c r="Q29" s="62">
        <v>35</v>
      </c>
      <c r="R29" s="63">
        <v>0.68627450980392157</v>
      </c>
      <c r="S29" s="62">
        <v>26</v>
      </c>
      <c r="T29" s="63">
        <v>0.49056603773584906</v>
      </c>
      <c r="U29" s="62">
        <v>17</v>
      </c>
      <c r="V29" s="63">
        <v>0.65384615384615385</v>
      </c>
      <c r="W29" s="62">
        <v>6</v>
      </c>
      <c r="X29" s="63">
        <v>0.4</v>
      </c>
      <c r="Y29" s="62">
        <v>7</v>
      </c>
      <c r="Z29" s="63">
        <v>0.53846153846153844</v>
      </c>
      <c r="AA29" s="62">
        <v>2</v>
      </c>
      <c r="AB29" s="64">
        <v>0.33333333333333326</v>
      </c>
    </row>
    <row r="30" spans="2:28">
      <c r="B30" s="863" t="s">
        <v>215</v>
      </c>
      <c r="C30" s="66">
        <v>26</v>
      </c>
      <c r="D30" s="67">
        <v>0.23008849557522124</v>
      </c>
      <c r="E30" s="66">
        <v>6</v>
      </c>
      <c r="F30" s="67">
        <v>0.3</v>
      </c>
      <c r="G30" s="66">
        <v>5</v>
      </c>
      <c r="H30" s="67">
        <v>0.26315789473684209</v>
      </c>
      <c r="I30" s="66">
        <v>12</v>
      </c>
      <c r="J30" s="67">
        <v>0.2</v>
      </c>
      <c r="K30" s="66">
        <v>3</v>
      </c>
      <c r="L30" s="67">
        <v>0.21428571428571427</v>
      </c>
      <c r="M30" s="66">
        <v>6</v>
      </c>
      <c r="N30" s="67">
        <v>0.3</v>
      </c>
      <c r="O30" s="66">
        <v>9</v>
      </c>
      <c r="P30" s="67">
        <v>0.21428571428571427</v>
      </c>
      <c r="Q30" s="66">
        <v>11</v>
      </c>
      <c r="R30" s="67">
        <v>0.21568627450980393</v>
      </c>
      <c r="S30" s="66">
        <v>15</v>
      </c>
      <c r="T30" s="67">
        <v>0.28301886792452829</v>
      </c>
      <c r="U30" s="66">
        <v>5</v>
      </c>
      <c r="V30" s="67">
        <v>0.19230769230769235</v>
      </c>
      <c r="W30" s="66">
        <v>2</v>
      </c>
      <c r="X30" s="67">
        <v>0.13333333333333333</v>
      </c>
      <c r="Y30" s="66">
        <v>2</v>
      </c>
      <c r="Z30" s="67">
        <v>0.15384615384615385</v>
      </c>
      <c r="AA30" s="66">
        <v>2</v>
      </c>
      <c r="AB30" s="68">
        <v>0.33333333333333326</v>
      </c>
    </row>
    <row r="31" spans="2:28">
      <c r="B31" s="863" t="s">
        <v>285</v>
      </c>
      <c r="C31" s="66">
        <v>14</v>
      </c>
      <c r="D31" s="67">
        <v>0.12389380530973451</v>
      </c>
      <c r="E31" s="66">
        <v>1</v>
      </c>
      <c r="F31" s="67">
        <v>0.05</v>
      </c>
      <c r="G31" s="66">
        <v>2</v>
      </c>
      <c r="H31" s="67">
        <v>0.10526315789473684</v>
      </c>
      <c r="I31" s="66">
        <v>4</v>
      </c>
      <c r="J31" s="67">
        <v>6.6666666666666666E-2</v>
      </c>
      <c r="K31" s="66">
        <v>7</v>
      </c>
      <c r="L31" s="67">
        <v>0.5</v>
      </c>
      <c r="M31" s="66">
        <v>5</v>
      </c>
      <c r="N31" s="67">
        <v>0.25</v>
      </c>
      <c r="O31" s="66">
        <v>6</v>
      </c>
      <c r="P31" s="67">
        <v>0.14285714285714285</v>
      </c>
      <c r="Q31" s="66">
        <v>3</v>
      </c>
      <c r="R31" s="67">
        <v>5.8823529411764698E-2</v>
      </c>
      <c r="S31" s="66">
        <v>5</v>
      </c>
      <c r="T31" s="67">
        <v>9.4339622641509441E-2</v>
      </c>
      <c r="U31" s="66">
        <v>3</v>
      </c>
      <c r="V31" s="67">
        <v>0.11538461538461538</v>
      </c>
      <c r="W31" s="66">
        <v>4</v>
      </c>
      <c r="X31" s="67">
        <v>0.26666666666666666</v>
      </c>
      <c r="Y31" s="66">
        <v>1</v>
      </c>
      <c r="Z31" s="67">
        <v>7.6923076923076927E-2</v>
      </c>
      <c r="AA31" s="66">
        <v>1</v>
      </c>
      <c r="AB31" s="68">
        <v>0.16666666666666663</v>
      </c>
    </row>
    <row r="32" spans="2:28">
      <c r="B32" s="863" t="s">
        <v>231</v>
      </c>
      <c r="C32" s="66">
        <v>15</v>
      </c>
      <c r="D32" s="67">
        <v>0.13274336283185842</v>
      </c>
      <c r="E32" s="66">
        <v>0</v>
      </c>
      <c r="F32" s="67">
        <v>0</v>
      </c>
      <c r="G32" s="66">
        <v>4</v>
      </c>
      <c r="H32" s="67">
        <v>0.21052631578947367</v>
      </c>
      <c r="I32" s="66">
        <v>9</v>
      </c>
      <c r="J32" s="67">
        <v>0.15</v>
      </c>
      <c r="K32" s="66">
        <v>2</v>
      </c>
      <c r="L32" s="67">
        <v>0.14285714285714285</v>
      </c>
      <c r="M32" s="66">
        <v>3</v>
      </c>
      <c r="N32" s="67">
        <v>0.15</v>
      </c>
      <c r="O32" s="66">
        <v>10</v>
      </c>
      <c r="P32" s="67">
        <v>0.23809523809523805</v>
      </c>
      <c r="Q32" s="66">
        <v>2</v>
      </c>
      <c r="R32" s="67">
        <v>3.9215686274509803E-2</v>
      </c>
      <c r="S32" s="66">
        <v>7</v>
      </c>
      <c r="T32" s="67">
        <v>0.13207547169811321</v>
      </c>
      <c r="U32" s="66">
        <v>1</v>
      </c>
      <c r="V32" s="67">
        <v>3.8461538461538464E-2</v>
      </c>
      <c r="W32" s="66">
        <v>3</v>
      </c>
      <c r="X32" s="67">
        <v>0.2</v>
      </c>
      <c r="Y32" s="66">
        <v>3</v>
      </c>
      <c r="Z32" s="67">
        <v>0.23076923076923075</v>
      </c>
      <c r="AA32" s="66">
        <v>1</v>
      </c>
      <c r="AB32" s="68">
        <v>0.16666666666666663</v>
      </c>
    </row>
    <row r="33" spans="2:28" ht="12.75" thickBot="1">
      <c r="B33" s="864" t="s">
        <v>1269</v>
      </c>
      <c r="C33" s="70">
        <v>113</v>
      </c>
      <c r="D33" s="71">
        <v>1</v>
      </c>
      <c r="E33" s="70">
        <v>20</v>
      </c>
      <c r="F33" s="71">
        <v>1</v>
      </c>
      <c r="G33" s="70">
        <v>19</v>
      </c>
      <c r="H33" s="71">
        <v>1</v>
      </c>
      <c r="I33" s="70">
        <v>60</v>
      </c>
      <c r="J33" s="71">
        <v>1</v>
      </c>
      <c r="K33" s="70">
        <v>14</v>
      </c>
      <c r="L33" s="71">
        <v>1</v>
      </c>
      <c r="M33" s="70">
        <v>20</v>
      </c>
      <c r="N33" s="71">
        <v>1</v>
      </c>
      <c r="O33" s="70">
        <v>42</v>
      </c>
      <c r="P33" s="71">
        <v>1</v>
      </c>
      <c r="Q33" s="70">
        <v>51</v>
      </c>
      <c r="R33" s="71">
        <v>1</v>
      </c>
      <c r="S33" s="70">
        <v>53</v>
      </c>
      <c r="T33" s="71">
        <v>1</v>
      </c>
      <c r="U33" s="70">
        <v>26</v>
      </c>
      <c r="V33" s="71">
        <v>1</v>
      </c>
      <c r="W33" s="70">
        <v>15</v>
      </c>
      <c r="X33" s="71">
        <v>1</v>
      </c>
      <c r="Y33" s="70">
        <v>13</v>
      </c>
      <c r="Z33" s="71">
        <v>1</v>
      </c>
      <c r="AA33" s="70">
        <v>6</v>
      </c>
      <c r="AB33" s="72">
        <v>1</v>
      </c>
    </row>
    <row r="34" spans="2:28" ht="12.75" thickTop="1">
      <c r="B34" s="1671" t="s">
        <v>1457</v>
      </c>
      <c r="C34" s="1671"/>
      <c r="D34" s="1671"/>
      <c r="E34" s="1671"/>
      <c r="F34" s="1671"/>
      <c r="G34" s="1671"/>
      <c r="H34" s="1671"/>
      <c r="I34" s="1671"/>
      <c r="J34" s="1671"/>
      <c r="K34" s="1671"/>
      <c r="L34" s="1671"/>
      <c r="M34" s="1671"/>
      <c r="N34" s="1671"/>
      <c r="O34" s="1671"/>
      <c r="P34" s="1671"/>
      <c r="Q34" s="1671"/>
      <c r="R34" s="1671"/>
      <c r="S34" s="1671"/>
      <c r="T34" s="1671"/>
      <c r="U34" s="1671"/>
      <c r="V34" s="1671"/>
      <c r="W34" s="1671"/>
      <c r="X34" s="1671"/>
      <c r="Y34" s="1671"/>
      <c r="Z34" s="1671"/>
      <c r="AA34" s="1671"/>
      <c r="AB34" s="1671"/>
    </row>
    <row r="36" spans="2:28" ht="52.5" customHeight="1" thickBot="1">
      <c r="B36" s="1673" t="s">
        <v>304</v>
      </c>
      <c r="C36" s="1673"/>
      <c r="D36" s="1673"/>
      <c r="E36" s="1673"/>
      <c r="F36" s="1673"/>
      <c r="G36" s="1673"/>
      <c r="H36" s="1673"/>
      <c r="I36" s="1673"/>
      <c r="J36" s="1673"/>
      <c r="K36" s="1673"/>
      <c r="L36" s="1673"/>
      <c r="M36" s="1673"/>
      <c r="N36" s="1673"/>
      <c r="O36" s="1673"/>
      <c r="P36" s="1673"/>
      <c r="Q36" s="1673"/>
      <c r="R36" s="1673"/>
      <c r="S36" s="1673"/>
      <c r="T36" s="1673"/>
      <c r="U36" s="1673"/>
      <c r="V36" s="1673"/>
      <c r="W36" s="1673"/>
      <c r="X36" s="1673"/>
      <c r="Y36" s="1673"/>
      <c r="Z36" s="1673"/>
      <c r="AA36" s="1673"/>
      <c r="AB36" s="1673"/>
    </row>
    <row r="37" spans="2:28" ht="15.75" customHeight="1" thickTop="1">
      <c r="B37" s="1674"/>
      <c r="C37" s="1677" t="s">
        <v>44</v>
      </c>
      <c r="D37" s="1677"/>
      <c r="E37" s="1677" t="s">
        <v>123</v>
      </c>
      <c r="F37" s="1677"/>
      <c r="G37" s="1677"/>
      <c r="H37" s="1677"/>
      <c r="I37" s="1677"/>
      <c r="J37" s="1677"/>
      <c r="K37" s="1677"/>
      <c r="L37" s="1677"/>
      <c r="M37" s="1677" t="s">
        <v>124</v>
      </c>
      <c r="N37" s="1677"/>
      <c r="O37" s="1677"/>
      <c r="P37" s="1677"/>
      <c r="Q37" s="1677"/>
      <c r="R37" s="1677"/>
      <c r="S37" s="1677" t="s">
        <v>45</v>
      </c>
      <c r="T37" s="1677"/>
      <c r="U37" s="1677"/>
      <c r="V37" s="1677"/>
      <c r="W37" s="1677"/>
      <c r="X37" s="1677"/>
      <c r="Y37" s="1677"/>
      <c r="Z37" s="1677"/>
      <c r="AA37" s="1677"/>
      <c r="AB37" s="1678"/>
    </row>
    <row r="38" spans="2:28" ht="25.5" customHeight="1">
      <c r="B38" s="1675"/>
      <c r="C38" s="1672" t="s">
        <v>127</v>
      </c>
      <c r="D38" s="1672" t="s">
        <v>128</v>
      </c>
      <c r="E38" s="1672" t="s">
        <v>46</v>
      </c>
      <c r="F38" s="1672"/>
      <c r="G38" s="1672" t="s">
        <v>1078</v>
      </c>
      <c r="H38" s="1672"/>
      <c r="I38" s="1672" t="s">
        <v>1077</v>
      </c>
      <c r="J38" s="1672"/>
      <c r="K38" s="1672" t="s">
        <v>1098</v>
      </c>
      <c r="L38" s="1672"/>
      <c r="M38" s="1672" t="s">
        <v>48</v>
      </c>
      <c r="N38" s="1672"/>
      <c r="O38" s="1672" t="s">
        <v>49</v>
      </c>
      <c r="P38" s="1672"/>
      <c r="Q38" s="1672" t="s">
        <v>1441</v>
      </c>
      <c r="R38" s="1672"/>
      <c r="S38" s="1672" t="s">
        <v>1065</v>
      </c>
      <c r="T38" s="1672"/>
      <c r="U38" s="1672" t="s">
        <v>1066</v>
      </c>
      <c r="V38" s="1672"/>
      <c r="W38" s="1672" t="s">
        <v>1067</v>
      </c>
      <c r="X38" s="1672"/>
      <c r="Y38" s="1672" t="s">
        <v>125</v>
      </c>
      <c r="Z38" s="1672"/>
      <c r="AA38" s="1672" t="s">
        <v>47</v>
      </c>
      <c r="AB38" s="1679"/>
    </row>
    <row r="39" spans="2:28">
      <c r="B39" s="1676"/>
      <c r="C39" s="1672"/>
      <c r="D39" s="1672"/>
      <c r="E39" s="844" t="s">
        <v>127</v>
      </c>
      <c r="F39" s="844" t="s">
        <v>128</v>
      </c>
      <c r="G39" s="844" t="s">
        <v>127</v>
      </c>
      <c r="H39" s="844" t="s">
        <v>128</v>
      </c>
      <c r="I39" s="844" t="s">
        <v>127</v>
      </c>
      <c r="J39" s="844" t="s">
        <v>128</v>
      </c>
      <c r="K39" s="844" t="s">
        <v>127</v>
      </c>
      <c r="L39" s="844" t="s">
        <v>128</v>
      </c>
      <c r="M39" s="844" t="s">
        <v>127</v>
      </c>
      <c r="N39" s="844" t="s">
        <v>128</v>
      </c>
      <c r="O39" s="844" t="s">
        <v>127</v>
      </c>
      <c r="P39" s="844" t="s">
        <v>128</v>
      </c>
      <c r="Q39" s="844" t="s">
        <v>127</v>
      </c>
      <c r="R39" s="844" t="s">
        <v>128</v>
      </c>
      <c r="S39" s="844" t="s">
        <v>127</v>
      </c>
      <c r="T39" s="844" t="s">
        <v>128</v>
      </c>
      <c r="U39" s="844" t="s">
        <v>127</v>
      </c>
      <c r="V39" s="844" t="s">
        <v>128</v>
      </c>
      <c r="W39" s="844" t="s">
        <v>127</v>
      </c>
      <c r="X39" s="844" t="s">
        <v>128</v>
      </c>
      <c r="Y39" s="844" t="s">
        <v>127</v>
      </c>
      <c r="Z39" s="844" t="s">
        <v>128</v>
      </c>
      <c r="AA39" s="844" t="s">
        <v>127</v>
      </c>
      <c r="AB39" s="847" t="s">
        <v>128</v>
      </c>
    </row>
    <row r="40" spans="2:28">
      <c r="B40" s="862" t="s">
        <v>284</v>
      </c>
      <c r="C40" s="62">
        <v>54</v>
      </c>
      <c r="D40" s="63">
        <v>0.47787610619469029</v>
      </c>
      <c r="E40" s="62">
        <v>10</v>
      </c>
      <c r="F40" s="63">
        <v>0.5</v>
      </c>
      <c r="G40" s="62">
        <v>8</v>
      </c>
      <c r="H40" s="63">
        <v>0.42105263157894735</v>
      </c>
      <c r="I40" s="62">
        <v>33</v>
      </c>
      <c r="J40" s="63">
        <v>0.55000000000000004</v>
      </c>
      <c r="K40" s="62">
        <v>3</v>
      </c>
      <c r="L40" s="63">
        <v>0.21428571428571427</v>
      </c>
      <c r="M40" s="62">
        <v>10</v>
      </c>
      <c r="N40" s="63">
        <v>0.5</v>
      </c>
      <c r="O40" s="62">
        <v>21</v>
      </c>
      <c r="P40" s="63">
        <v>0.5</v>
      </c>
      <c r="Q40" s="62">
        <v>23</v>
      </c>
      <c r="R40" s="63">
        <v>0.45098039215686275</v>
      </c>
      <c r="S40" s="62">
        <v>23</v>
      </c>
      <c r="T40" s="63">
        <v>0.43396226415094341</v>
      </c>
      <c r="U40" s="62">
        <v>13</v>
      </c>
      <c r="V40" s="63">
        <v>0.5</v>
      </c>
      <c r="W40" s="62">
        <v>5</v>
      </c>
      <c r="X40" s="63">
        <v>0.33333333333333326</v>
      </c>
      <c r="Y40" s="62">
        <v>9</v>
      </c>
      <c r="Z40" s="63">
        <v>0.69230769230769229</v>
      </c>
      <c r="AA40" s="62">
        <v>4</v>
      </c>
      <c r="AB40" s="64">
        <v>0.66666666666666652</v>
      </c>
    </row>
    <row r="41" spans="2:28">
      <c r="B41" s="863" t="s">
        <v>215</v>
      </c>
      <c r="C41" s="66">
        <v>39</v>
      </c>
      <c r="D41" s="67">
        <v>0.34513274336283184</v>
      </c>
      <c r="E41" s="66">
        <v>6</v>
      </c>
      <c r="F41" s="67">
        <v>0.3</v>
      </c>
      <c r="G41" s="66">
        <v>4</v>
      </c>
      <c r="H41" s="67">
        <v>0.21052631578947367</v>
      </c>
      <c r="I41" s="66">
        <v>21</v>
      </c>
      <c r="J41" s="67">
        <v>0.35</v>
      </c>
      <c r="K41" s="66">
        <v>8</v>
      </c>
      <c r="L41" s="67">
        <v>0.5714285714285714</v>
      </c>
      <c r="M41" s="66">
        <v>8</v>
      </c>
      <c r="N41" s="67">
        <v>0.4</v>
      </c>
      <c r="O41" s="66">
        <v>12</v>
      </c>
      <c r="P41" s="67">
        <v>0.2857142857142857</v>
      </c>
      <c r="Q41" s="66">
        <v>19</v>
      </c>
      <c r="R41" s="67">
        <v>0.37254901960784315</v>
      </c>
      <c r="S41" s="66">
        <v>21</v>
      </c>
      <c r="T41" s="67">
        <v>0.39622641509433959</v>
      </c>
      <c r="U41" s="66">
        <v>10</v>
      </c>
      <c r="V41" s="67">
        <v>0.38461538461538469</v>
      </c>
      <c r="W41" s="66">
        <v>5</v>
      </c>
      <c r="X41" s="67">
        <v>0.33333333333333326</v>
      </c>
      <c r="Y41" s="66">
        <v>2</v>
      </c>
      <c r="Z41" s="67">
        <v>0.15384615384615385</v>
      </c>
      <c r="AA41" s="66">
        <v>1</v>
      </c>
      <c r="AB41" s="68">
        <v>0.16666666666666663</v>
      </c>
    </row>
    <row r="42" spans="2:28">
      <c r="B42" s="863" t="s">
        <v>285</v>
      </c>
      <c r="C42" s="66">
        <v>12</v>
      </c>
      <c r="D42" s="67">
        <v>0.10619469026548672</v>
      </c>
      <c r="E42" s="66">
        <v>4</v>
      </c>
      <c r="F42" s="67">
        <v>0.2</v>
      </c>
      <c r="G42" s="66">
        <v>4</v>
      </c>
      <c r="H42" s="67">
        <v>0.21052631578947367</v>
      </c>
      <c r="I42" s="66">
        <v>2</v>
      </c>
      <c r="J42" s="67">
        <v>3.3333333333333333E-2</v>
      </c>
      <c r="K42" s="66">
        <v>2</v>
      </c>
      <c r="L42" s="67">
        <v>0.14285714285714285</v>
      </c>
      <c r="M42" s="66">
        <v>1</v>
      </c>
      <c r="N42" s="67">
        <v>0.05</v>
      </c>
      <c r="O42" s="66">
        <v>4</v>
      </c>
      <c r="P42" s="67">
        <v>9.5238095238095233E-2</v>
      </c>
      <c r="Q42" s="66">
        <v>7</v>
      </c>
      <c r="R42" s="67">
        <v>0.13725490196078433</v>
      </c>
      <c r="S42" s="66">
        <v>6</v>
      </c>
      <c r="T42" s="67">
        <v>0.11320754716981134</v>
      </c>
      <c r="U42" s="66">
        <v>2</v>
      </c>
      <c r="V42" s="67">
        <v>7.6923076923076927E-2</v>
      </c>
      <c r="W42" s="66">
        <v>4</v>
      </c>
      <c r="X42" s="67">
        <v>0.26666666666666666</v>
      </c>
      <c r="Y42" s="66">
        <v>0</v>
      </c>
      <c r="Z42" s="67">
        <v>0</v>
      </c>
      <c r="AA42" s="66">
        <v>0</v>
      </c>
      <c r="AB42" s="68">
        <v>0</v>
      </c>
    </row>
    <row r="43" spans="2:28">
      <c r="B43" s="863" t="s">
        <v>231</v>
      </c>
      <c r="C43" s="66">
        <v>8</v>
      </c>
      <c r="D43" s="67">
        <v>7.0796460176991149E-2</v>
      </c>
      <c r="E43" s="66">
        <v>0</v>
      </c>
      <c r="F43" s="67">
        <v>0</v>
      </c>
      <c r="G43" s="66">
        <v>3</v>
      </c>
      <c r="H43" s="67">
        <v>0.15789473684210525</v>
      </c>
      <c r="I43" s="66">
        <v>4</v>
      </c>
      <c r="J43" s="67">
        <v>6.6666666666666666E-2</v>
      </c>
      <c r="K43" s="66">
        <v>1</v>
      </c>
      <c r="L43" s="67">
        <v>7.1428571428571425E-2</v>
      </c>
      <c r="M43" s="66">
        <v>1</v>
      </c>
      <c r="N43" s="67">
        <v>0.05</v>
      </c>
      <c r="O43" s="66">
        <v>5</v>
      </c>
      <c r="P43" s="67">
        <v>0.11904761904761903</v>
      </c>
      <c r="Q43" s="66">
        <v>2</v>
      </c>
      <c r="R43" s="67">
        <v>3.9215686274509803E-2</v>
      </c>
      <c r="S43" s="66">
        <v>3</v>
      </c>
      <c r="T43" s="67">
        <v>5.6603773584905669E-2</v>
      </c>
      <c r="U43" s="66">
        <v>1</v>
      </c>
      <c r="V43" s="67">
        <v>3.8461538461538464E-2</v>
      </c>
      <c r="W43" s="66">
        <v>1</v>
      </c>
      <c r="X43" s="67">
        <v>6.6666666666666666E-2</v>
      </c>
      <c r="Y43" s="66">
        <v>2</v>
      </c>
      <c r="Z43" s="67">
        <v>0.15384615384615385</v>
      </c>
      <c r="AA43" s="66">
        <v>1</v>
      </c>
      <c r="AB43" s="68">
        <v>0.16666666666666663</v>
      </c>
    </row>
    <row r="44" spans="2:28" ht="12.75" thickBot="1">
      <c r="B44" s="864" t="s">
        <v>1269</v>
      </c>
      <c r="C44" s="70">
        <v>113</v>
      </c>
      <c r="D44" s="71">
        <v>1</v>
      </c>
      <c r="E44" s="70">
        <v>20</v>
      </c>
      <c r="F44" s="71">
        <v>1</v>
      </c>
      <c r="G44" s="70">
        <v>19</v>
      </c>
      <c r="H44" s="71">
        <v>1</v>
      </c>
      <c r="I44" s="70">
        <v>60</v>
      </c>
      <c r="J44" s="71">
        <v>1</v>
      </c>
      <c r="K44" s="70">
        <v>14</v>
      </c>
      <c r="L44" s="71">
        <v>1</v>
      </c>
      <c r="M44" s="70">
        <v>20</v>
      </c>
      <c r="N44" s="71">
        <v>1</v>
      </c>
      <c r="O44" s="70">
        <v>42</v>
      </c>
      <c r="P44" s="71">
        <v>1</v>
      </c>
      <c r="Q44" s="70">
        <v>51</v>
      </c>
      <c r="R44" s="71">
        <v>1</v>
      </c>
      <c r="S44" s="70">
        <v>53</v>
      </c>
      <c r="T44" s="71">
        <v>1</v>
      </c>
      <c r="U44" s="70">
        <v>26</v>
      </c>
      <c r="V44" s="71">
        <v>1</v>
      </c>
      <c r="W44" s="70">
        <v>15</v>
      </c>
      <c r="X44" s="71">
        <v>1</v>
      </c>
      <c r="Y44" s="70">
        <v>13</v>
      </c>
      <c r="Z44" s="71">
        <v>1</v>
      </c>
      <c r="AA44" s="70">
        <v>6</v>
      </c>
      <c r="AB44" s="72">
        <v>1</v>
      </c>
    </row>
    <row r="45" spans="2:28" ht="12.75" thickTop="1">
      <c r="B45" s="1671" t="s">
        <v>1457</v>
      </c>
      <c r="C45" s="1671"/>
      <c r="D45" s="1671"/>
      <c r="E45" s="1671"/>
      <c r="F45" s="1671"/>
      <c r="G45" s="1671"/>
      <c r="H45" s="1671"/>
      <c r="I45" s="1671"/>
      <c r="J45" s="1671"/>
      <c r="K45" s="1671"/>
      <c r="L45" s="1671"/>
      <c r="M45" s="1671"/>
      <c r="N45" s="1671"/>
      <c r="O45" s="1671"/>
      <c r="P45" s="1671"/>
      <c r="Q45" s="1671"/>
      <c r="R45" s="1671"/>
      <c r="S45" s="1671"/>
      <c r="T45" s="1671"/>
      <c r="U45" s="1671"/>
      <c r="V45" s="1671"/>
      <c r="W45" s="1671"/>
      <c r="X45" s="1671"/>
      <c r="Y45" s="1671"/>
      <c r="Z45" s="1671"/>
      <c r="AA45" s="1671"/>
      <c r="AB45" s="1671"/>
    </row>
    <row r="47" spans="2:28" ht="56.25" customHeight="1" thickBot="1">
      <c r="B47" s="1673" t="s">
        <v>305</v>
      </c>
      <c r="C47" s="1673"/>
      <c r="D47" s="1673"/>
      <c r="E47" s="1673"/>
      <c r="F47" s="1673"/>
      <c r="G47" s="1673"/>
      <c r="H47" s="1673"/>
      <c r="I47" s="1673"/>
      <c r="J47" s="1673"/>
      <c r="K47" s="1673"/>
      <c r="L47" s="1673"/>
      <c r="M47" s="1673"/>
      <c r="N47" s="1673"/>
      <c r="O47" s="1673"/>
      <c r="P47" s="1673"/>
      <c r="Q47" s="1673"/>
      <c r="R47" s="1673"/>
      <c r="S47" s="1673"/>
      <c r="T47" s="1673"/>
      <c r="U47" s="1673"/>
      <c r="V47" s="1673"/>
      <c r="W47" s="1673"/>
      <c r="X47" s="1673"/>
      <c r="Y47" s="1673"/>
      <c r="Z47" s="1673"/>
      <c r="AA47" s="1673"/>
      <c r="AB47" s="1673"/>
    </row>
    <row r="48" spans="2:28" ht="15.75" customHeight="1" thickTop="1">
      <c r="B48" s="1674"/>
      <c r="C48" s="1677" t="s">
        <v>44</v>
      </c>
      <c r="D48" s="1677"/>
      <c r="E48" s="1677" t="s">
        <v>123</v>
      </c>
      <c r="F48" s="1677"/>
      <c r="G48" s="1677"/>
      <c r="H48" s="1677"/>
      <c r="I48" s="1677"/>
      <c r="J48" s="1677"/>
      <c r="K48" s="1677"/>
      <c r="L48" s="1677"/>
      <c r="M48" s="1677" t="s">
        <v>124</v>
      </c>
      <c r="N48" s="1677"/>
      <c r="O48" s="1677"/>
      <c r="P48" s="1677"/>
      <c r="Q48" s="1677"/>
      <c r="R48" s="1677"/>
      <c r="S48" s="1677" t="s">
        <v>45</v>
      </c>
      <c r="T48" s="1677"/>
      <c r="U48" s="1677"/>
      <c r="V48" s="1677"/>
      <c r="W48" s="1677"/>
      <c r="X48" s="1677"/>
      <c r="Y48" s="1677"/>
      <c r="Z48" s="1677"/>
      <c r="AA48" s="1677"/>
      <c r="AB48" s="1678"/>
    </row>
    <row r="49" spans="2:28" ht="25.5" customHeight="1">
      <c r="B49" s="1675"/>
      <c r="C49" s="1672" t="s">
        <v>127</v>
      </c>
      <c r="D49" s="1672" t="s">
        <v>128</v>
      </c>
      <c r="E49" s="1672" t="s">
        <v>46</v>
      </c>
      <c r="F49" s="1672"/>
      <c r="G49" s="1672" t="s">
        <v>1078</v>
      </c>
      <c r="H49" s="1672"/>
      <c r="I49" s="1672" t="s">
        <v>1077</v>
      </c>
      <c r="J49" s="1672"/>
      <c r="K49" s="1672" t="s">
        <v>1098</v>
      </c>
      <c r="L49" s="1672"/>
      <c r="M49" s="1672" t="s">
        <v>48</v>
      </c>
      <c r="N49" s="1672"/>
      <c r="O49" s="1672" t="s">
        <v>49</v>
      </c>
      <c r="P49" s="1672"/>
      <c r="Q49" s="1672" t="s">
        <v>1441</v>
      </c>
      <c r="R49" s="1672"/>
      <c r="S49" s="1672" t="s">
        <v>1065</v>
      </c>
      <c r="T49" s="1672"/>
      <c r="U49" s="1672" t="s">
        <v>1066</v>
      </c>
      <c r="V49" s="1672"/>
      <c r="W49" s="1672" t="s">
        <v>1067</v>
      </c>
      <c r="X49" s="1672"/>
      <c r="Y49" s="1672" t="s">
        <v>125</v>
      </c>
      <c r="Z49" s="1672"/>
      <c r="AA49" s="1672" t="s">
        <v>47</v>
      </c>
      <c r="AB49" s="1679"/>
    </row>
    <row r="50" spans="2:28">
      <c r="B50" s="1676"/>
      <c r="C50" s="1672"/>
      <c r="D50" s="1672"/>
      <c r="E50" s="844" t="s">
        <v>127</v>
      </c>
      <c r="F50" s="844" t="s">
        <v>128</v>
      </c>
      <c r="G50" s="844" t="s">
        <v>127</v>
      </c>
      <c r="H50" s="844" t="s">
        <v>128</v>
      </c>
      <c r="I50" s="844" t="s">
        <v>127</v>
      </c>
      <c r="J50" s="844" t="s">
        <v>128</v>
      </c>
      <c r="K50" s="844" t="s">
        <v>127</v>
      </c>
      <c r="L50" s="844" t="s">
        <v>128</v>
      </c>
      <c r="M50" s="844" t="s">
        <v>127</v>
      </c>
      <c r="N50" s="844" t="s">
        <v>128</v>
      </c>
      <c r="O50" s="844" t="s">
        <v>127</v>
      </c>
      <c r="P50" s="844" t="s">
        <v>128</v>
      </c>
      <c r="Q50" s="844" t="s">
        <v>127</v>
      </c>
      <c r="R50" s="844" t="s">
        <v>128</v>
      </c>
      <c r="S50" s="844" t="s">
        <v>127</v>
      </c>
      <c r="T50" s="844" t="s">
        <v>128</v>
      </c>
      <c r="U50" s="844" t="s">
        <v>127</v>
      </c>
      <c r="V50" s="844" t="s">
        <v>128</v>
      </c>
      <c r="W50" s="844" t="s">
        <v>127</v>
      </c>
      <c r="X50" s="844" t="s">
        <v>128</v>
      </c>
      <c r="Y50" s="844" t="s">
        <v>127</v>
      </c>
      <c r="Z50" s="844" t="s">
        <v>128</v>
      </c>
      <c r="AA50" s="844" t="s">
        <v>127</v>
      </c>
      <c r="AB50" s="847" t="s">
        <v>128</v>
      </c>
    </row>
    <row r="51" spans="2:28">
      <c r="B51" s="862" t="s">
        <v>284</v>
      </c>
      <c r="C51" s="62">
        <v>14</v>
      </c>
      <c r="D51" s="63">
        <v>0.12389380530973451</v>
      </c>
      <c r="E51" s="62">
        <v>4</v>
      </c>
      <c r="F51" s="63">
        <v>0.2</v>
      </c>
      <c r="G51" s="62">
        <v>2</v>
      </c>
      <c r="H51" s="63">
        <v>0.10526315789473684</v>
      </c>
      <c r="I51" s="62">
        <v>6</v>
      </c>
      <c r="J51" s="63">
        <v>0.1</v>
      </c>
      <c r="K51" s="62">
        <v>2</v>
      </c>
      <c r="L51" s="63">
        <v>0.14285714285714285</v>
      </c>
      <c r="M51" s="62">
        <v>4</v>
      </c>
      <c r="N51" s="63">
        <v>0.2</v>
      </c>
      <c r="O51" s="62">
        <v>4</v>
      </c>
      <c r="P51" s="63">
        <v>9.5238095238095233E-2</v>
      </c>
      <c r="Q51" s="62">
        <v>6</v>
      </c>
      <c r="R51" s="63">
        <v>0.1176470588235294</v>
      </c>
      <c r="S51" s="62">
        <v>4</v>
      </c>
      <c r="T51" s="63">
        <v>7.5471698113207544E-2</v>
      </c>
      <c r="U51" s="62">
        <v>4</v>
      </c>
      <c r="V51" s="63">
        <v>0.15384615384615385</v>
      </c>
      <c r="W51" s="62">
        <v>3</v>
      </c>
      <c r="X51" s="63">
        <v>0.2</v>
      </c>
      <c r="Y51" s="62">
        <v>2</v>
      </c>
      <c r="Z51" s="63">
        <v>0.15384615384615385</v>
      </c>
      <c r="AA51" s="62">
        <v>1</v>
      </c>
      <c r="AB51" s="64">
        <v>0.16666666666666663</v>
      </c>
    </row>
    <row r="52" spans="2:28">
      <c r="B52" s="863" t="s">
        <v>215</v>
      </c>
      <c r="C52" s="66">
        <v>44</v>
      </c>
      <c r="D52" s="67">
        <v>0.38938053097345132</v>
      </c>
      <c r="E52" s="66">
        <v>6</v>
      </c>
      <c r="F52" s="67">
        <v>0.3</v>
      </c>
      <c r="G52" s="66">
        <v>5</v>
      </c>
      <c r="H52" s="67">
        <v>0.26315789473684209</v>
      </c>
      <c r="I52" s="66">
        <v>31</v>
      </c>
      <c r="J52" s="67">
        <v>0.51666666666666672</v>
      </c>
      <c r="K52" s="66">
        <v>2</v>
      </c>
      <c r="L52" s="67">
        <v>0.14285714285714285</v>
      </c>
      <c r="M52" s="66">
        <v>5</v>
      </c>
      <c r="N52" s="67">
        <v>0.25</v>
      </c>
      <c r="O52" s="66">
        <v>19</v>
      </c>
      <c r="P52" s="67">
        <v>0.45238095238095238</v>
      </c>
      <c r="Q52" s="66">
        <v>20</v>
      </c>
      <c r="R52" s="67">
        <v>0.39215686274509809</v>
      </c>
      <c r="S52" s="66">
        <v>21</v>
      </c>
      <c r="T52" s="67">
        <v>0.39622641509433959</v>
      </c>
      <c r="U52" s="66">
        <v>13</v>
      </c>
      <c r="V52" s="67">
        <v>0.5</v>
      </c>
      <c r="W52" s="66">
        <v>1</v>
      </c>
      <c r="X52" s="67">
        <v>6.6666666666666666E-2</v>
      </c>
      <c r="Y52" s="66">
        <v>7</v>
      </c>
      <c r="Z52" s="67">
        <v>0.53846153846153844</v>
      </c>
      <c r="AA52" s="66">
        <v>2</v>
      </c>
      <c r="AB52" s="68">
        <v>0.33333333333333326</v>
      </c>
    </row>
    <row r="53" spans="2:28">
      <c r="B53" s="863" t="s">
        <v>285</v>
      </c>
      <c r="C53" s="66">
        <v>49</v>
      </c>
      <c r="D53" s="67">
        <v>0.43362831858407075</v>
      </c>
      <c r="E53" s="66">
        <v>10</v>
      </c>
      <c r="F53" s="67">
        <v>0.5</v>
      </c>
      <c r="G53" s="66">
        <v>11</v>
      </c>
      <c r="H53" s="67">
        <v>0.57894736842105265</v>
      </c>
      <c r="I53" s="66">
        <v>20</v>
      </c>
      <c r="J53" s="67">
        <v>0.33333333333333326</v>
      </c>
      <c r="K53" s="66">
        <v>8</v>
      </c>
      <c r="L53" s="67">
        <v>0.5714285714285714</v>
      </c>
      <c r="M53" s="66">
        <v>10</v>
      </c>
      <c r="N53" s="67">
        <v>0.5</v>
      </c>
      <c r="O53" s="66">
        <v>16</v>
      </c>
      <c r="P53" s="67">
        <v>0.38095238095238093</v>
      </c>
      <c r="Q53" s="66">
        <v>23</v>
      </c>
      <c r="R53" s="67">
        <v>0.45098039215686275</v>
      </c>
      <c r="S53" s="66">
        <v>26</v>
      </c>
      <c r="T53" s="67">
        <v>0.49056603773584906</v>
      </c>
      <c r="U53" s="66">
        <v>8</v>
      </c>
      <c r="V53" s="67">
        <v>0.30769230769230771</v>
      </c>
      <c r="W53" s="66">
        <v>9</v>
      </c>
      <c r="X53" s="67">
        <v>0.6</v>
      </c>
      <c r="Y53" s="66">
        <v>3</v>
      </c>
      <c r="Z53" s="67">
        <v>0.23076923076923075</v>
      </c>
      <c r="AA53" s="66">
        <v>3</v>
      </c>
      <c r="AB53" s="68">
        <v>0.5</v>
      </c>
    </row>
    <row r="54" spans="2:28">
      <c r="B54" s="863" t="s">
        <v>231</v>
      </c>
      <c r="C54" s="66">
        <v>6</v>
      </c>
      <c r="D54" s="67">
        <v>5.3097345132743362E-2</v>
      </c>
      <c r="E54" s="66">
        <v>0</v>
      </c>
      <c r="F54" s="67">
        <v>0</v>
      </c>
      <c r="G54" s="66">
        <v>1</v>
      </c>
      <c r="H54" s="67">
        <v>5.2631578947368418E-2</v>
      </c>
      <c r="I54" s="66">
        <v>3</v>
      </c>
      <c r="J54" s="67">
        <v>0.05</v>
      </c>
      <c r="K54" s="66">
        <v>2</v>
      </c>
      <c r="L54" s="67">
        <v>0.14285714285714285</v>
      </c>
      <c r="M54" s="66">
        <v>1</v>
      </c>
      <c r="N54" s="67">
        <v>0.05</v>
      </c>
      <c r="O54" s="66">
        <v>3</v>
      </c>
      <c r="P54" s="67">
        <v>7.1428571428571425E-2</v>
      </c>
      <c r="Q54" s="66">
        <v>2</v>
      </c>
      <c r="R54" s="67">
        <v>3.9215686274509803E-2</v>
      </c>
      <c r="S54" s="66">
        <v>2</v>
      </c>
      <c r="T54" s="67">
        <v>3.7735849056603772E-2</v>
      </c>
      <c r="U54" s="66">
        <v>1</v>
      </c>
      <c r="V54" s="67">
        <v>3.8461538461538464E-2</v>
      </c>
      <c r="W54" s="66">
        <v>2</v>
      </c>
      <c r="X54" s="67">
        <v>0.13333333333333333</v>
      </c>
      <c r="Y54" s="66">
        <v>1</v>
      </c>
      <c r="Z54" s="67">
        <v>7.6923076923076927E-2</v>
      </c>
      <c r="AA54" s="66">
        <v>0</v>
      </c>
      <c r="AB54" s="68">
        <v>0</v>
      </c>
    </row>
    <row r="55" spans="2:28" ht="12.75" thickBot="1">
      <c r="B55" s="864" t="s">
        <v>1269</v>
      </c>
      <c r="C55" s="70">
        <v>113</v>
      </c>
      <c r="D55" s="71">
        <v>1</v>
      </c>
      <c r="E55" s="70">
        <v>20</v>
      </c>
      <c r="F55" s="71">
        <v>1</v>
      </c>
      <c r="G55" s="70">
        <v>19</v>
      </c>
      <c r="H55" s="71">
        <v>1</v>
      </c>
      <c r="I55" s="70">
        <v>60</v>
      </c>
      <c r="J55" s="71">
        <v>1</v>
      </c>
      <c r="K55" s="70">
        <v>14</v>
      </c>
      <c r="L55" s="71">
        <v>1</v>
      </c>
      <c r="M55" s="70">
        <v>20</v>
      </c>
      <c r="N55" s="71">
        <v>1</v>
      </c>
      <c r="O55" s="70">
        <v>42</v>
      </c>
      <c r="P55" s="71">
        <v>1</v>
      </c>
      <c r="Q55" s="70">
        <v>51</v>
      </c>
      <c r="R55" s="71">
        <v>1</v>
      </c>
      <c r="S55" s="70">
        <v>53</v>
      </c>
      <c r="T55" s="71">
        <v>1</v>
      </c>
      <c r="U55" s="70">
        <v>26</v>
      </c>
      <c r="V55" s="71">
        <v>1</v>
      </c>
      <c r="W55" s="70">
        <v>15</v>
      </c>
      <c r="X55" s="71">
        <v>1</v>
      </c>
      <c r="Y55" s="70">
        <v>13</v>
      </c>
      <c r="Z55" s="71">
        <v>1</v>
      </c>
      <c r="AA55" s="70">
        <v>6</v>
      </c>
      <c r="AB55" s="72">
        <v>1</v>
      </c>
    </row>
    <row r="56" spans="2:28" ht="15.75" customHeight="1" thickTop="1">
      <c r="B56" s="1671" t="s">
        <v>1457</v>
      </c>
      <c r="C56" s="1671"/>
      <c r="D56" s="1671"/>
      <c r="E56" s="1671"/>
      <c r="F56" s="1671"/>
      <c r="G56" s="1671"/>
      <c r="H56" s="1671"/>
      <c r="I56" s="1671"/>
      <c r="J56" s="1671"/>
      <c r="K56" s="1671"/>
      <c r="L56" s="1671"/>
      <c r="M56" s="1671"/>
      <c r="N56" s="1671"/>
      <c r="O56" s="1671"/>
      <c r="P56" s="1671"/>
      <c r="Q56" s="1671"/>
      <c r="R56" s="1671"/>
      <c r="S56" s="1671"/>
      <c r="T56" s="1671"/>
      <c r="U56" s="1671"/>
      <c r="V56" s="1671"/>
      <c r="W56" s="1671"/>
      <c r="X56" s="1671"/>
      <c r="Y56" s="1671"/>
      <c r="Z56" s="1671"/>
      <c r="AA56" s="1671"/>
      <c r="AB56" s="1671"/>
    </row>
    <row r="58" spans="2:28" ht="55.5" customHeight="1" thickBot="1">
      <c r="B58" s="1673" t="s">
        <v>306</v>
      </c>
      <c r="C58" s="1673"/>
      <c r="D58" s="1673"/>
      <c r="E58" s="1673"/>
      <c r="F58" s="1673"/>
      <c r="G58" s="1673"/>
      <c r="H58" s="1673"/>
      <c r="I58" s="1673"/>
      <c r="J58" s="1673"/>
      <c r="K58" s="1673"/>
      <c r="L58" s="1673"/>
      <c r="M58" s="1673"/>
      <c r="N58" s="1673"/>
      <c r="O58" s="1673"/>
      <c r="P58" s="1673"/>
      <c r="Q58" s="1673"/>
      <c r="R58" s="1673"/>
      <c r="S58" s="1673"/>
      <c r="T58" s="1673"/>
      <c r="U58" s="1673"/>
      <c r="V58" s="1673"/>
      <c r="W58" s="1673"/>
      <c r="X58" s="1673"/>
      <c r="Y58" s="1673"/>
      <c r="Z58" s="1673"/>
      <c r="AA58" s="1673"/>
      <c r="AB58" s="1673"/>
    </row>
    <row r="59" spans="2:28" ht="15.75" customHeight="1" thickTop="1">
      <c r="B59" s="1674"/>
      <c r="C59" s="1677" t="s">
        <v>44</v>
      </c>
      <c r="D59" s="1677"/>
      <c r="E59" s="1677" t="s">
        <v>123</v>
      </c>
      <c r="F59" s="1677"/>
      <c r="G59" s="1677"/>
      <c r="H59" s="1677"/>
      <c r="I59" s="1677"/>
      <c r="J59" s="1677"/>
      <c r="K59" s="1677"/>
      <c r="L59" s="1677"/>
      <c r="M59" s="1677" t="s">
        <v>124</v>
      </c>
      <c r="N59" s="1677"/>
      <c r="O59" s="1677"/>
      <c r="P59" s="1677"/>
      <c r="Q59" s="1677"/>
      <c r="R59" s="1677"/>
      <c r="S59" s="1677" t="s">
        <v>45</v>
      </c>
      <c r="T59" s="1677"/>
      <c r="U59" s="1677"/>
      <c r="V59" s="1677"/>
      <c r="W59" s="1677"/>
      <c r="X59" s="1677"/>
      <c r="Y59" s="1677"/>
      <c r="Z59" s="1677"/>
      <c r="AA59" s="1677"/>
      <c r="AB59" s="1678"/>
    </row>
    <row r="60" spans="2:28" ht="25.5" customHeight="1">
      <c r="B60" s="1675"/>
      <c r="C60" s="1672" t="s">
        <v>127</v>
      </c>
      <c r="D60" s="1672" t="s">
        <v>128</v>
      </c>
      <c r="E60" s="1672" t="s">
        <v>46</v>
      </c>
      <c r="F60" s="1672"/>
      <c r="G60" s="1672" t="s">
        <v>1078</v>
      </c>
      <c r="H60" s="1672"/>
      <c r="I60" s="1672" t="s">
        <v>1077</v>
      </c>
      <c r="J60" s="1672"/>
      <c r="K60" s="1672" t="s">
        <v>1098</v>
      </c>
      <c r="L60" s="1672"/>
      <c r="M60" s="1672" t="s">
        <v>48</v>
      </c>
      <c r="N60" s="1672"/>
      <c r="O60" s="1672" t="s">
        <v>49</v>
      </c>
      <c r="P60" s="1672"/>
      <c r="Q60" s="1672" t="s">
        <v>1441</v>
      </c>
      <c r="R60" s="1672"/>
      <c r="S60" s="1672" t="s">
        <v>1065</v>
      </c>
      <c r="T60" s="1672"/>
      <c r="U60" s="1672" t="s">
        <v>1066</v>
      </c>
      <c r="V60" s="1672"/>
      <c r="W60" s="1672" t="s">
        <v>1067</v>
      </c>
      <c r="X60" s="1672"/>
      <c r="Y60" s="1672" t="s">
        <v>125</v>
      </c>
      <c r="Z60" s="1672"/>
      <c r="AA60" s="1672" t="s">
        <v>47</v>
      </c>
      <c r="AB60" s="1679"/>
    </row>
    <row r="61" spans="2:28">
      <c r="B61" s="1676"/>
      <c r="C61" s="1672"/>
      <c r="D61" s="1672"/>
      <c r="E61" s="844" t="s">
        <v>127</v>
      </c>
      <c r="F61" s="844" t="s">
        <v>128</v>
      </c>
      <c r="G61" s="844" t="s">
        <v>127</v>
      </c>
      <c r="H61" s="844" t="s">
        <v>128</v>
      </c>
      <c r="I61" s="844" t="s">
        <v>127</v>
      </c>
      <c r="J61" s="844" t="s">
        <v>128</v>
      </c>
      <c r="K61" s="844" t="s">
        <v>127</v>
      </c>
      <c r="L61" s="844" t="s">
        <v>128</v>
      </c>
      <c r="M61" s="844" t="s">
        <v>127</v>
      </c>
      <c r="N61" s="844" t="s">
        <v>128</v>
      </c>
      <c r="O61" s="844" t="s">
        <v>127</v>
      </c>
      <c r="P61" s="844" t="s">
        <v>128</v>
      </c>
      <c r="Q61" s="844" t="s">
        <v>127</v>
      </c>
      <c r="R61" s="844" t="s">
        <v>128</v>
      </c>
      <c r="S61" s="844" t="s">
        <v>127</v>
      </c>
      <c r="T61" s="844" t="s">
        <v>128</v>
      </c>
      <c r="U61" s="844" t="s">
        <v>127</v>
      </c>
      <c r="V61" s="844" t="s">
        <v>128</v>
      </c>
      <c r="W61" s="844" t="s">
        <v>127</v>
      </c>
      <c r="X61" s="844" t="s">
        <v>128</v>
      </c>
      <c r="Y61" s="844" t="s">
        <v>127</v>
      </c>
      <c r="Z61" s="844" t="s">
        <v>128</v>
      </c>
      <c r="AA61" s="844" t="s">
        <v>127</v>
      </c>
      <c r="AB61" s="847" t="s">
        <v>128</v>
      </c>
    </row>
    <row r="62" spans="2:28">
      <c r="B62" s="862" t="s">
        <v>284</v>
      </c>
      <c r="C62" s="62">
        <v>29</v>
      </c>
      <c r="D62" s="63">
        <v>0.25663716814159293</v>
      </c>
      <c r="E62" s="62">
        <v>5</v>
      </c>
      <c r="F62" s="63">
        <v>0.25</v>
      </c>
      <c r="G62" s="62">
        <v>6</v>
      </c>
      <c r="H62" s="63">
        <v>0.31578947368421051</v>
      </c>
      <c r="I62" s="62">
        <v>17</v>
      </c>
      <c r="J62" s="63">
        <v>0.28333333333333333</v>
      </c>
      <c r="K62" s="62">
        <v>1</v>
      </c>
      <c r="L62" s="63">
        <v>7.1428571428571425E-2</v>
      </c>
      <c r="M62" s="62">
        <v>3</v>
      </c>
      <c r="N62" s="63">
        <v>0.15</v>
      </c>
      <c r="O62" s="62">
        <v>10</v>
      </c>
      <c r="P62" s="63">
        <v>0.23809523809523805</v>
      </c>
      <c r="Q62" s="62">
        <v>16</v>
      </c>
      <c r="R62" s="63">
        <v>0.31372549019607843</v>
      </c>
      <c r="S62" s="62">
        <v>12</v>
      </c>
      <c r="T62" s="63">
        <v>0.22641509433962267</v>
      </c>
      <c r="U62" s="62">
        <v>10</v>
      </c>
      <c r="V62" s="63">
        <v>0.38461538461538469</v>
      </c>
      <c r="W62" s="62">
        <v>2</v>
      </c>
      <c r="X62" s="63">
        <v>0.13333333333333333</v>
      </c>
      <c r="Y62" s="62">
        <v>4</v>
      </c>
      <c r="Z62" s="63">
        <v>0.30769230769230771</v>
      </c>
      <c r="AA62" s="62">
        <v>1</v>
      </c>
      <c r="AB62" s="64">
        <v>0.16666666666666663</v>
      </c>
    </row>
    <row r="63" spans="2:28">
      <c r="B63" s="863" t="s">
        <v>215</v>
      </c>
      <c r="C63" s="66">
        <v>47</v>
      </c>
      <c r="D63" s="67">
        <v>0.41592920353982299</v>
      </c>
      <c r="E63" s="66">
        <v>10</v>
      </c>
      <c r="F63" s="67">
        <v>0.5</v>
      </c>
      <c r="G63" s="66">
        <v>5</v>
      </c>
      <c r="H63" s="67">
        <v>0.26315789473684209</v>
      </c>
      <c r="I63" s="66">
        <v>29</v>
      </c>
      <c r="J63" s="67">
        <v>0.48333333333333334</v>
      </c>
      <c r="K63" s="66">
        <v>3</v>
      </c>
      <c r="L63" s="67">
        <v>0.21428571428571427</v>
      </c>
      <c r="M63" s="66">
        <v>7</v>
      </c>
      <c r="N63" s="67">
        <v>0.35</v>
      </c>
      <c r="O63" s="66">
        <v>16</v>
      </c>
      <c r="P63" s="67">
        <v>0.38095238095238093</v>
      </c>
      <c r="Q63" s="66">
        <v>24</v>
      </c>
      <c r="R63" s="67">
        <v>0.47058823529411759</v>
      </c>
      <c r="S63" s="66">
        <v>24</v>
      </c>
      <c r="T63" s="67">
        <v>0.45283018867924535</v>
      </c>
      <c r="U63" s="66">
        <v>10</v>
      </c>
      <c r="V63" s="67">
        <v>0.38461538461538469</v>
      </c>
      <c r="W63" s="66">
        <v>5</v>
      </c>
      <c r="X63" s="67">
        <v>0.33333333333333326</v>
      </c>
      <c r="Y63" s="66">
        <v>6</v>
      </c>
      <c r="Z63" s="67">
        <v>0.46153846153846151</v>
      </c>
      <c r="AA63" s="66">
        <v>2</v>
      </c>
      <c r="AB63" s="68">
        <v>0.33333333333333326</v>
      </c>
    </row>
    <row r="64" spans="2:28">
      <c r="B64" s="863" t="s">
        <v>285</v>
      </c>
      <c r="C64" s="66">
        <v>22</v>
      </c>
      <c r="D64" s="67">
        <v>0.19469026548672566</v>
      </c>
      <c r="E64" s="66">
        <v>4</v>
      </c>
      <c r="F64" s="67">
        <v>0.2</v>
      </c>
      <c r="G64" s="66">
        <v>4</v>
      </c>
      <c r="H64" s="67">
        <v>0.21052631578947367</v>
      </c>
      <c r="I64" s="66">
        <v>7</v>
      </c>
      <c r="J64" s="67">
        <v>0.11666666666666665</v>
      </c>
      <c r="K64" s="66">
        <v>7</v>
      </c>
      <c r="L64" s="67">
        <v>0.5</v>
      </c>
      <c r="M64" s="66">
        <v>8</v>
      </c>
      <c r="N64" s="67">
        <v>0.4</v>
      </c>
      <c r="O64" s="66">
        <v>7</v>
      </c>
      <c r="P64" s="67">
        <v>0.16666666666666663</v>
      </c>
      <c r="Q64" s="66">
        <v>7</v>
      </c>
      <c r="R64" s="67">
        <v>0.13725490196078433</v>
      </c>
      <c r="S64" s="66">
        <v>9</v>
      </c>
      <c r="T64" s="67">
        <v>0.169811320754717</v>
      </c>
      <c r="U64" s="66">
        <v>5</v>
      </c>
      <c r="V64" s="67">
        <v>0.19230769230769235</v>
      </c>
      <c r="W64" s="66">
        <v>7</v>
      </c>
      <c r="X64" s="67">
        <v>0.46666666666666662</v>
      </c>
      <c r="Y64" s="66">
        <v>0</v>
      </c>
      <c r="Z64" s="67">
        <v>0</v>
      </c>
      <c r="AA64" s="66">
        <v>1</v>
      </c>
      <c r="AB64" s="68">
        <v>0.16666666666666663</v>
      </c>
    </row>
    <row r="65" spans="2:28">
      <c r="B65" s="863" t="s">
        <v>231</v>
      </c>
      <c r="C65" s="66">
        <v>15</v>
      </c>
      <c r="D65" s="67">
        <v>0.13274336283185842</v>
      </c>
      <c r="E65" s="66">
        <v>1</v>
      </c>
      <c r="F65" s="67">
        <v>0.05</v>
      </c>
      <c r="G65" s="66">
        <v>4</v>
      </c>
      <c r="H65" s="67">
        <v>0.21052631578947367</v>
      </c>
      <c r="I65" s="66">
        <v>7</v>
      </c>
      <c r="J65" s="67">
        <v>0.11666666666666665</v>
      </c>
      <c r="K65" s="66">
        <v>3</v>
      </c>
      <c r="L65" s="67">
        <v>0.21428571428571427</v>
      </c>
      <c r="M65" s="66">
        <v>2</v>
      </c>
      <c r="N65" s="67">
        <v>0.1</v>
      </c>
      <c r="O65" s="66">
        <v>9</v>
      </c>
      <c r="P65" s="67">
        <v>0.21428571428571427</v>
      </c>
      <c r="Q65" s="66">
        <v>4</v>
      </c>
      <c r="R65" s="67">
        <v>7.8431372549019607E-2</v>
      </c>
      <c r="S65" s="66">
        <v>8</v>
      </c>
      <c r="T65" s="67">
        <v>0.15094339622641509</v>
      </c>
      <c r="U65" s="66">
        <v>1</v>
      </c>
      <c r="V65" s="67">
        <v>3.8461538461538464E-2</v>
      </c>
      <c r="W65" s="66">
        <v>1</v>
      </c>
      <c r="X65" s="67">
        <v>6.6666666666666666E-2</v>
      </c>
      <c r="Y65" s="66">
        <v>3</v>
      </c>
      <c r="Z65" s="67">
        <v>0.23076923076923075</v>
      </c>
      <c r="AA65" s="66">
        <v>2</v>
      </c>
      <c r="AB65" s="68">
        <v>0.33333333333333326</v>
      </c>
    </row>
    <row r="66" spans="2:28" ht="12.75" thickBot="1">
      <c r="B66" s="864" t="s">
        <v>1269</v>
      </c>
      <c r="C66" s="70">
        <v>113</v>
      </c>
      <c r="D66" s="71">
        <v>1</v>
      </c>
      <c r="E66" s="70">
        <v>20</v>
      </c>
      <c r="F66" s="71">
        <v>1</v>
      </c>
      <c r="G66" s="70">
        <v>19</v>
      </c>
      <c r="H66" s="71">
        <v>1</v>
      </c>
      <c r="I66" s="70">
        <v>60</v>
      </c>
      <c r="J66" s="71">
        <v>1</v>
      </c>
      <c r="K66" s="70">
        <v>14</v>
      </c>
      <c r="L66" s="71">
        <v>1</v>
      </c>
      <c r="M66" s="70">
        <v>20</v>
      </c>
      <c r="N66" s="71">
        <v>1</v>
      </c>
      <c r="O66" s="70">
        <v>42</v>
      </c>
      <c r="P66" s="71">
        <v>1</v>
      </c>
      <c r="Q66" s="70">
        <v>51</v>
      </c>
      <c r="R66" s="71">
        <v>1</v>
      </c>
      <c r="S66" s="70">
        <v>53</v>
      </c>
      <c r="T66" s="71">
        <v>1</v>
      </c>
      <c r="U66" s="70">
        <v>26</v>
      </c>
      <c r="V66" s="71">
        <v>1</v>
      </c>
      <c r="W66" s="70">
        <v>15</v>
      </c>
      <c r="X66" s="71">
        <v>1</v>
      </c>
      <c r="Y66" s="70">
        <v>13</v>
      </c>
      <c r="Z66" s="71">
        <v>1</v>
      </c>
      <c r="AA66" s="70">
        <v>6</v>
      </c>
      <c r="AB66" s="72">
        <v>1</v>
      </c>
    </row>
    <row r="67" spans="2:28" ht="12.75" thickTop="1">
      <c r="B67" s="1671" t="s">
        <v>1457</v>
      </c>
      <c r="C67" s="1671"/>
      <c r="D67" s="1671"/>
      <c r="E67" s="1671"/>
      <c r="F67" s="1671"/>
      <c r="G67" s="1671"/>
      <c r="H67" s="1671"/>
      <c r="I67" s="1671"/>
      <c r="J67" s="1671"/>
      <c r="K67" s="1671"/>
      <c r="L67" s="1671"/>
      <c r="M67" s="1671"/>
      <c r="N67" s="1671"/>
      <c r="O67" s="1671"/>
      <c r="P67" s="1671"/>
      <c r="Q67" s="1671"/>
      <c r="R67" s="1671"/>
      <c r="S67" s="1671"/>
      <c r="T67" s="1671"/>
      <c r="U67" s="1671"/>
      <c r="V67" s="1671"/>
      <c r="W67" s="1671"/>
      <c r="X67" s="1671"/>
      <c r="Y67" s="1671"/>
      <c r="Z67" s="1671"/>
      <c r="AA67" s="1671"/>
      <c r="AB67" s="1671"/>
    </row>
    <row r="69" spans="2:28" ht="45" customHeight="1" thickBot="1">
      <c r="B69" s="1673" t="s">
        <v>307</v>
      </c>
      <c r="C69" s="1673"/>
      <c r="D69" s="1673"/>
      <c r="E69" s="1673"/>
      <c r="F69" s="1673"/>
      <c r="G69" s="1673"/>
      <c r="H69" s="1673"/>
      <c r="I69" s="1673"/>
      <c r="J69" s="1673"/>
      <c r="K69" s="1673"/>
      <c r="L69" s="1673"/>
      <c r="M69" s="1673"/>
      <c r="N69" s="1673"/>
      <c r="O69" s="1673"/>
      <c r="P69" s="1673"/>
      <c r="Q69" s="1673"/>
      <c r="R69" s="1673"/>
      <c r="S69" s="1673"/>
      <c r="T69" s="1673"/>
      <c r="U69" s="1673"/>
      <c r="V69" s="1673"/>
      <c r="W69" s="1673"/>
      <c r="X69" s="1673"/>
      <c r="Y69" s="1673"/>
      <c r="Z69" s="1673"/>
      <c r="AA69" s="1673"/>
      <c r="AB69" s="1673"/>
    </row>
    <row r="70" spans="2:28" ht="15.75" customHeight="1" thickTop="1">
      <c r="B70" s="1674"/>
      <c r="C70" s="1677" t="s">
        <v>44</v>
      </c>
      <c r="D70" s="1677"/>
      <c r="E70" s="1677" t="s">
        <v>123</v>
      </c>
      <c r="F70" s="1677"/>
      <c r="G70" s="1677"/>
      <c r="H70" s="1677"/>
      <c r="I70" s="1677"/>
      <c r="J70" s="1677"/>
      <c r="K70" s="1677"/>
      <c r="L70" s="1677"/>
      <c r="M70" s="1677" t="s">
        <v>124</v>
      </c>
      <c r="N70" s="1677"/>
      <c r="O70" s="1677"/>
      <c r="P70" s="1677"/>
      <c r="Q70" s="1677"/>
      <c r="R70" s="1677"/>
      <c r="S70" s="1677" t="s">
        <v>45</v>
      </c>
      <c r="T70" s="1677"/>
      <c r="U70" s="1677"/>
      <c r="V70" s="1677"/>
      <c r="W70" s="1677"/>
      <c r="X70" s="1677"/>
      <c r="Y70" s="1677"/>
      <c r="Z70" s="1677"/>
      <c r="AA70" s="1677"/>
      <c r="AB70" s="1678"/>
    </row>
    <row r="71" spans="2:28" ht="25.5" customHeight="1">
      <c r="B71" s="1675"/>
      <c r="C71" s="1672" t="s">
        <v>127</v>
      </c>
      <c r="D71" s="1672" t="s">
        <v>128</v>
      </c>
      <c r="E71" s="1672" t="s">
        <v>46</v>
      </c>
      <c r="F71" s="1672"/>
      <c r="G71" s="1672" t="s">
        <v>1078</v>
      </c>
      <c r="H71" s="1672"/>
      <c r="I71" s="1672" t="s">
        <v>1077</v>
      </c>
      <c r="J71" s="1672"/>
      <c r="K71" s="1672" t="s">
        <v>1098</v>
      </c>
      <c r="L71" s="1672"/>
      <c r="M71" s="1672" t="s">
        <v>48</v>
      </c>
      <c r="N71" s="1672"/>
      <c r="O71" s="1672" t="s">
        <v>49</v>
      </c>
      <c r="P71" s="1672"/>
      <c r="Q71" s="1672" t="s">
        <v>1441</v>
      </c>
      <c r="R71" s="1672"/>
      <c r="S71" s="1672" t="s">
        <v>1065</v>
      </c>
      <c r="T71" s="1672"/>
      <c r="U71" s="1672" t="s">
        <v>1066</v>
      </c>
      <c r="V71" s="1672"/>
      <c r="W71" s="1672" t="s">
        <v>1067</v>
      </c>
      <c r="X71" s="1672"/>
      <c r="Y71" s="1672" t="s">
        <v>125</v>
      </c>
      <c r="Z71" s="1672"/>
      <c r="AA71" s="1672" t="s">
        <v>47</v>
      </c>
      <c r="AB71" s="1679"/>
    </row>
    <row r="72" spans="2:28">
      <c r="B72" s="1676"/>
      <c r="C72" s="1672"/>
      <c r="D72" s="1672"/>
      <c r="E72" s="844" t="s">
        <v>127</v>
      </c>
      <c r="F72" s="844" t="s">
        <v>128</v>
      </c>
      <c r="G72" s="844" t="s">
        <v>127</v>
      </c>
      <c r="H72" s="844" t="s">
        <v>128</v>
      </c>
      <c r="I72" s="844" t="s">
        <v>127</v>
      </c>
      <c r="J72" s="844" t="s">
        <v>128</v>
      </c>
      <c r="K72" s="844" t="s">
        <v>127</v>
      </c>
      <c r="L72" s="844" t="s">
        <v>128</v>
      </c>
      <c r="M72" s="844" t="s">
        <v>127</v>
      </c>
      <c r="N72" s="844" t="s">
        <v>128</v>
      </c>
      <c r="O72" s="844" t="s">
        <v>127</v>
      </c>
      <c r="P72" s="844" t="s">
        <v>128</v>
      </c>
      <c r="Q72" s="844" t="s">
        <v>127</v>
      </c>
      <c r="R72" s="844" t="s">
        <v>128</v>
      </c>
      <c r="S72" s="844" t="s">
        <v>127</v>
      </c>
      <c r="T72" s="844" t="s">
        <v>128</v>
      </c>
      <c r="U72" s="844" t="s">
        <v>127</v>
      </c>
      <c r="V72" s="844" t="s">
        <v>128</v>
      </c>
      <c r="W72" s="844" t="s">
        <v>127</v>
      </c>
      <c r="X72" s="844" t="s">
        <v>128</v>
      </c>
      <c r="Y72" s="844" t="s">
        <v>127</v>
      </c>
      <c r="Z72" s="844" t="s">
        <v>128</v>
      </c>
      <c r="AA72" s="844" t="s">
        <v>127</v>
      </c>
      <c r="AB72" s="847" t="s">
        <v>128</v>
      </c>
    </row>
    <row r="73" spans="2:28">
      <c r="B73" s="862" t="s">
        <v>284</v>
      </c>
      <c r="C73" s="62">
        <v>40</v>
      </c>
      <c r="D73" s="63">
        <v>0.35398230088495575</v>
      </c>
      <c r="E73" s="62">
        <v>8</v>
      </c>
      <c r="F73" s="63">
        <v>0.4</v>
      </c>
      <c r="G73" s="62">
        <v>5</v>
      </c>
      <c r="H73" s="63">
        <v>0.26315789473684209</v>
      </c>
      <c r="I73" s="62">
        <v>25</v>
      </c>
      <c r="J73" s="63">
        <v>0.41666666666666674</v>
      </c>
      <c r="K73" s="62">
        <v>2</v>
      </c>
      <c r="L73" s="63">
        <v>0.14285714285714285</v>
      </c>
      <c r="M73" s="62">
        <v>7</v>
      </c>
      <c r="N73" s="63">
        <v>0.35</v>
      </c>
      <c r="O73" s="62">
        <v>16</v>
      </c>
      <c r="P73" s="63">
        <v>0.38095238095238093</v>
      </c>
      <c r="Q73" s="62">
        <v>17</v>
      </c>
      <c r="R73" s="63">
        <v>0.33333333333333326</v>
      </c>
      <c r="S73" s="62">
        <v>21</v>
      </c>
      <c r="T73" s="63">
        <v>0.39622641509433959</v>
      </c>
      <c r="U73" s="62">
        <v>7</v>
      </c>
      <c r="V73" s="63">
        <v>0.26923076923076922</v>
      </c>
      <c r="W73" s="62">
        <v>3</v>
      </c>
      <c r="X73" s="63">
        <v>0.2</v>
      </c>
      <c r="Y73" s="62">
        <v>5</v>
      </c>
      <c r="Z73" s="63">
        <v>0.38461538461538469</v>
      </c>
      <c r="AA73" s="62">
        <v>4</v>
      </c>
      <c r="AB73" s="64">
        <v>0.66666666666666652</v>
      </c>
    </row>
    <row r="74" spans="2:28">
      <c r="B74" s="863" t="s">
        <v>215</v>
      </c>
      <c r="C74" s="66">
        <v>46</v>
      </c>
      <c r="D74" s="67">
        <v>0.40707964601769914</v>
      </c>
      <c r="E74" s="66">
        <v>8</v>
      </c>
      <c r="F74" s="67">
        <v>0.4</v>
      </c>
      <c r="G74" s="66">
        <v>7</v>
      </c>
      <c r="H74" s="67">
        <v>0.36842105263157893</v>
      </c>
      <c r="I74" s="66">
        <v>25</v>
      </c>
      <c r="J74" s="67">
        <v>0.41666666666666674</v>
      </c>
      <c r="K74" s="66">
        <v>6</v>
      </c>
      <c r="L74" s="67">
        <v>0.42857142857142855</v>
      </c>
      <c r="M74" s="66">
        <v>6</v>
      </c>
      <c r="N74" s="67">
        <v>0.3</v>
      </c>
      <c r="O74" s="66">
        <v>16</v>
      </c>
      <c r="P74" s="67">
        <v>0.38095238095238093</v>
      </c>
      <c r="Q74" s="66">
        <v>24</v>
      </c>
      <c r="R74" s="67">
        <v>0.47058823529411759</v>
      </c>
      <c r="S74" s="66">
        <v>22</v>
      </c>
      <c r="T74" s="67">
        <v>0.41509433962264153</v>
      </c>
      <c r="U74" s="66">
        <v>14</v>
      </c>
      <c r="V74" s="67">
        <v>0.53846153846153844</v>
      </c>
      <c r="W74" s="66">
        <v>4</v>
      </c>
      <c r="X74" s="67">
        <v>0.26666666666666666</v>
      </c>
      <c r="Y74" s="66">
        <v>4</v>
      </c>
      <c r="Z74" s="67">
        <v>0.30769230769230771</v>
      </c>
      <c r="AA74" s="66">
        <v>2</v>
      </c>
      <c r="AB74" s="68">
        <v>0.33333333333333326</v>
      </c>
    </row>
    <row r="75" spans="2:28">
      <c r="B75" s="863" t="s">
        <v>285</v>
      </c>
      <c r="C75" s="66">
        <v>21</v>
      </c>
      <c r="D75" s="67">
        <v>0.18584070796460178</v>
      </c>
      <c r="E75" s="66">
        <v>4</v>
      </c>
      <c r="F75" s="67">
        <v>0.2</v>
      </c>
      <c r="G75" s="66">
        <v>5</v>
      </c>
      <c r="H75" s="67">
        <v>0.26315789473684209</v>
      </c>
      <c r="I75" s="66">
        <v>8</v>
      </c>
      <c r="J75" s="67">
        <v>0.13333333333333333</v>
      </c>
      <c r="K75" s="66">
        <v>4</v>
      </c>
      <c r="L75" s="67">
        <v>0.2857142857142857</v>
      </c>
      <c r="M75" s="66">
        <v>4</v>
      </c>
      <c r="N75" s="67">
        <v>0.2</v>
      </c>
      <c r="O75" s="66">
        <v>9</v>
      </c>
      <c r="P75" s="67">
        <v>0.21428571428571427</v>
      </c>
      <c r="Q75" s="66">
        <v>8</v>
      </c>
      <c r="R75" s="67">
        <v>0.15686274509803921</v>
      </c>
      <c r="S75" s="66">
        <v>8</v>
      </c>
      <c r="T75" s="67">
        <v>0.15094339622641509</v>
      </c>
      <c r="U75" s="66">
        <v>4</v>
      </c>
      <c r="V75" s="67">
        <v>0.15384615384615385</v>
      </c>
      <c r="W75" s="66">
        <v>6</v>
      </c>
      <c r="X75" s="67">
        <v>0.4</v>
      </c>
      <c r="Y75" s="66">
        <v>3</v>
      </c>
      <c r="Z75" s="67">
        <v>0.23076923076923075</v>
      </c>
      <c r="AA75" s="66">
        <v>0</v>
      </c>
      <c r="AB75" s="68">
        <v>0</v>
      </c>
    </row>
    <row r="76" spans="2:28">
      <c r="B76" s="863" t="s">
        <v>231</v>
      </c>
      <c r="C76" s="66">
        <v>6</v>
      </c>
      <c r="D76" s="67">
        <v>5.3097345132743362E-2</v>
      </c>
      <c r="E76" s="66">
        <v>0</v>
      </c>
      <c r="F76" s="67">
        <v>0</v>
      </c>
      <c r="G76" s="66">
        <v>2</v>
      </c>
      <c r="H76" s="67">
        <v>0.10526315789473684</v>
      </c>
      <c r="I76" s="66">
        <v>2</v>
      </c>
      <c r="J76" s="67">
        <v>3.3333333333333333E-2</v>
      </c>
      <c r="K76" s="66">
        <v>2</v>
      </c>
      <c r="L76" s="67">
        <v>0.14285714285714285</v>
      </c>
      <c r="M76" s="66">
        <v>3</v>
      </c>
      <c r="N76" s="67">
        <v>0.15</v>
      </c>
      <c r="O76" s="66">
        <v>1</v>
      </c>
      <c r="P76" s="67">
        <v>2.3809523809523808E-2</v>
      </c>
      <c r="Q76" s="66">
        <v>2</v>
      </c>
      <c r="R76" s="67">
        <v>3.9215686274509803E-2</v>
      </c>
      <c r="S76" s="66">
        <v>2</v>
      </c>
      <c r="T76" s="67">
        <v>3.7735849056603772E-2</v>
      </c>
      <c r="U76" s="66">
        <v>1</v>
      </c>
      <c r="V76" s="67">
        <v>3.8461538461538464E-2</v>
      </c>
      <c r="W76" s="66">
        <v>2</v>
      </c>
      <c r="X76" s="67">
        <v>0.13333333333333333</v>
      </c>
      <c r="Y76" s="66">
        <v>1</v>
      </c>
      <c r="Z76" s="67">
        <v>7.6923076923076927E-2</v>
      </c>
      <c r="AA76" s="66">
        <v>0</v>
      </c>
      <c r="AB76" s="68">
        <v>0</v>
      </c>
    </row>
    <row r="77" spans="2:28" ht="12.75" thickBot="1">
      <c r="B77" s="864" t="s">
        <v>1269</v>
      </c>
      <c r="C77" s="70">
        <v>113</v>
      </c>
      <c r="D77" s="71">
        <v>1</v>
      </c>
      <c r="E77" s="70">
        <v>20</v>
      </c>
      <c r="F77" s="71">
        <v>1</v>
      </c>
      <c r="G77" s="70">
        <v>19</v>
      </c>
      <c r="H77" s="71">
        <v>1</v>
      </c>
      <c r="I77" s="70">
        <v>60</v>
      </c>
      <c r="J77" s="71">
        <v>1</v>
      </c>
      <c r="K77" s="70">
        <v>14</v>
      </c>
      <c r="L77" s="71">
        <v>1</v>
      </c>
      <c r="M77" s="70">
        <v>20</v>
      </c>
      <c r="N77" s="71">
        <v>1</v>
      </c>
      <c r="O77" s="70">
        <v>42</v>
      </c>
      <c r="P77" s="71">
        <v>1</v>
      </c>
      <c r="Q77" s="70">
        <v>51</v>
      </c>
      <c r="R77" s="71">
        <v>1</v>
      </c>
      <c r="S77" s="70">
        <v>53</v>
      </c>
      <c r="T77" s="71">
        <v>1</v>
      </c>
      <c r="U77" s="70">
        <v>26</v>
      </c>
      <c r="V77" s="71">
        <v>1</v>
      </c>
      <c r="W77" s="70">
        <v>15</v>
      </c>
      <c r="X77" s="71">
        <v>1</v>
      </c>
      <c r="Y77" s="70">
        <v>13</v>
      </c>
      <c r="Z77" s="71">
        <v>1</v>
      </c>
      <c r="AA77" s="70">
        <v>6</v>
      </c>
      <c r="AB77" s="72">
        <v>1</v>
      </c>
    </row>
    <row r="78" spans="2:28" ht="12.75" thickTop="1">
      <c r="B78" s="1671" t="s">
        <v>1457</v>
      </c>
      <c r="C78" s="1671"/>
      <c r="D78" s="1671"/>
      <c r="E78" s="1671"/>
      <c r="F78" s="1671"/>
      <c r="G78" s="1671"/>
      <c r="H78" s="1671"/>
      <c r="I78" s="1671"/>
      <c r="J78" s="1671"/>
      <c r="K78" s="1671"/>
      <c r="L78" s="1671"/>
      <c r="M78" s="1671"/>
      <c r="N78" s="1671"/>
      <c r="O78" s="1671"/>
      <c r="P78" s="1671"/>
      <c r="Q78" s="1671"/>
      <c r="R78" s="1671"/>
      <c r="S78" s="1671"/>
      <c r="T78" s="1671"/>
      <c r="U78" s="1671"/>
      <c r="V78" s="1671"/>
      <c r="W78" s="1671"/>
      <c r="X78" s="1671"/>
      <c r="Y78" s="1671"/>
      <c r="Z78" s="1671"/>
      <c r="AA78" s="1671"/>
      <c r="AB78" s="1671"/>
    </row>
    <row r="80" spans="2:28" ht="57" customHeight="1" thickBot="1">
      <c r="B80" s="1673" t="s">
        <v>308</v>
      </c>
      <c r="C80" s="1673"/>
      <c r="D80" s="1673"/>
      <c r="E80" s="1673"/>
      <c r="F80" s="1673"/>
      <c r="G80" s="1673"/>
      <c r="H80" s="1673"/>
      <c r="I80" s="1673"/>
      <c r="J80" s="1673"/>
      <c r="K80" s="1673"/>
      <c r="L80" s="1673"/>
      <c r="M80" s="1673"/>
      <c r="N80" s="1673"/>
      <c r="O80" s="1673"/>
      <c r="P80" s="1673"/>
      <c r="Q80" s="1673"/>
      <c r="R80" s="1673"/>
      <c r="S80" s="1673"/>
      <c r="T80" s="1673"/>
      <c r="U80" s="1673"/>
      <c r="V80" s="1673"/>
      <c r="W80" s="1673"/>
      <c r="X80" s="1673"/>
      <c r="Y80" s="1673"/>
      <c r="Z80" s="1673"/>
      <c r="AA80" s="1673"/>
      <c r="AB80" s="1673"/>
    </row>
    <row r="81" spans="2:28" ht="15.75" customHeight="1" thickTop="1">
      <c r="B81" s="1674"/>
      <c r="C81" s="1677" t="s">
        <v>44</v>
      </c>
      <c r="D81" s="1677"/>
      <c r="E81" s="1677" t="s">
        <v>123</v>
      </c>
      <c r="F81" s="1677"/>
      <c r="G81" s="1677"/>
      <c r="H81" s="1677"/>
      <c r="I81" s="1677"/>
      <c r="J81" s="1677"/>
      <c r="K81" s="1677"/>
      <c r="L81" s="1677"/>
      <c r="M81" s="1677" t="s">
        <v>124</v>
      </c>
      <c r="N81" s="1677"/>
      <c r="O81" s="1677"/>
      <c r="P81" s="1677"/>
      <c r="Q81" s="1677"/>
      <c r="R81" s="1677"/>
      <c r="S81" s="1677" t="s">
        <v>45</v>
      </c>
      <c r="T81" s="1677"/>
      <c r="U81" s="1677"/>
      <c r="V81" s="1677"/>
      <c r="W81" s="1677"/>
      <c r="X81" s="1677"/>
      <c r="Y81" s="1677"/>
      <c r="Z81" s="1677"/>
      <c r="AA81" s="1677"/>
      <c r="AB81" s="1678"/>
    </row>
    <row r="82" spans="2:28" ht="25.5" customHeight="1">
      <c r="B82" s="1675"/>
      <c r="C82" s="1672" t="s">
        <v>127</v>
      </c>
      <c r="D82" s="1672" t="s">
        <v>128</v>
      </c>
      <c r="E82" s="1672" t="s">
        <v>46</v>
      </c>
      <c r="F82" s="1672"/>
      <c r="G82" s="1672" t="s">
        <v>1078</v>
      </c>
      <c r="H82" s="1672"/>
      <c r="I82" s="1672" t="s">
        <v>1077</v>
      </c>
      <c r="J82" s="1672"/>
      <c r="K82" s="1672" t="s">
        <v>1098</v>
      </c>
      <c r="L82" s="1672"/>
      <c r="M82" s="1672" t="s">
        <v>48</v>
      </c>
      <c r="N82" s="1672"/>
      <c r="O82" s="1672" t="s">
        <v>49</v>
      </c>
      <c r="P82" s="1672"/>
      <c r="Q82" s="1672" t="s">
        <v>1441</v>
      </c>
      <c r="R82" s="1672"/>
      <c r="S82" s="1672" t="s">
        <v>1065</v>
      </c>
      <c r="T82" s="1672"/>
      <c r="U82" s="1672" t="s">
        <v>1066</v>
      </c>
      <c r="V82" s="1672"/>
      <c r="W82" s="1672" t="s">
        <v>1067</v>
      </c>
      <c r="X82" s="1672"/>
      <c r="Y82" s="1672" t="s">
        <v>125</v>
      </c>
      <c r="Z82" s="1672"/>
      <c r="AA82" s="1672" t="s">
        <v>47</v>
      </c>
      <c r="AB82" s="1679"/>
    </row>
    <row r="83" spans="2:28">
      <c r="B83" s="1676"/>
      <c r="C83" s="1672"/>
      <c r="D83" s="1672"/>
      <c r="E83" s="844" t="s">
        <v>127</v>
      </c>
      <c r="F83" s="844" t="s">
        <v>128</v>
      </c>
      <c r="G83" s="844" t="s">
        <v>127</v>
      </c>
      <c r="H83" s="844" t="s">
        <v>128</v>
      </c>
      <c r="I83" s="844" t="s">
        <v>127</v>
      </c>
      <c r="J83" s="844" t="s">
        <v>128</v>
      </c>
      <c r="K83" s="844" t="s">
        <v>127</v>
      </c>
      <c r="L83" s="844" t="s">
        <v>128</v>
      </c>
      <c r="M83" s="844" t="s">
        <v>127</v>
      </c>
      <c r="N83" s="844" t="s">
        <v>128</v>
      </c>
      <c r="O83" s="844" t="s">
        <v>127</v>
      </c>
      <c r="P83" s="844" t="s">
        <v>128</v>
      </c>
      <c r="Q83" s="844" t="s">
        <v>127</v>
      </c>
      <c r="R83" s="844" t="s">
        <v>128</v>
      </c>
      <c r="S83" s="844" t="s">
        <v>127</v>
      </c>
      <c r="T83" s="844" t="s">
        <v>128</v>
      </c>
      <c r="U83" s="844" t="s">
        <v>127</v>
      </c>
      <c r="V83" s="844" t="s">
        <v>128</v>
      </c>
      <c r="W83" s="844" t="s">
        <v>127</v>
      </c>
      <c r="X83" s="844" t="s">
        <v>128</v>
      </c>
      <c r="Y83" s="844" t="s">
        <v>127</v>
      </c>
      <c r="Z83" s="844" t="s">
        <v>128</v>
      </c>
      <c r="AA83" s="844" t="s">
        <v>127</v>
      </c>
      <c r="AB83" s="847" t="s">
        <v>128</v>
      </c>
    </row>
    <row r="84" spans="2:28">
      <c r="B84" s="862" t="s">
        <v>284</v>
      </c>
      <c r="C84" s="62">
        <v>15</v>
      </c>
      <c r="D84" s="63">
        <v>0.13274336283185842</v>
      </c>
      <c r="E84" s="62">
        <v>2</v>
      </c>
      <c r="F84" s="63">
        <v>0.1</v>
      </c>
      <c r="G84" s="62">
        <v>2</v>
      </c>
      <c r="H84" s="63">
        <v>0.10526315789473684</v>
      </c>
      <c r="I84" s="62">
        <v>8</v>
      </c>
      <c r="J84" s="63">
        <v>0.13333333333333333</v>
      </c>
      <c r="K84" s="62">
        <v>3</v>
      </c>
      <c r="L84" s="63">
        <v>0.21428571428571427</v>
      </c>
      <c r="M84" s="62">
        <v>2</v>
      </c>
      <c r="N84" s="63">
        <v>0.1</v>
      </c>
      <c r="O84" s="62">
        <v>7</v>
      </c>
      <c r="P84" s="63">
        <v>0.16666666666666663</v>
      </c>
      <c r="Q84" s="62">
        <v>6</v>
      </c>
      <c r="R84" s="63">
        <v>0.1176470588235294</v>
      </c>
      <c r="S84" s="62">
        <v>8</v>
      </c>
      <c r="T84" s="63">
        <v>0.15094339622641509</v>
      </c>
      <c r="U84" s="62">
        <v>3</v>
      </c>
      <c r="V84" s="63">
        <v>0.11538461538461538</v>
      </c>
      <c r="W84" s="62">
        <v>2</v>
      </c>
      <c r="X84" s="63">
        <v>0.13333333333333333</v>
      </c>
      <c r="Y84" s="62">
        <v>2</v>
      </c>
      <c r="Z84" s="63">
        <v>0.15384615384615385</v>
      </c>
      <c r="AA84" s="62">
        <v>0</v>
      </c>
      <c r="AB84" s="64">
        <v>0</v>
      </c>
    </row>
    <row r="85" spans="2:28">
      <c r="B85" s="863" t="s">
        <v>215</v>
      </c>
      <c r="C85" s="66">
        <v>42</v>
      </c>
      <c r="D85" s="67">
        <v>0.37168141592920356</v>
      </c>
      <c r="E85" s="66">
        <v>9</v>
      </c>
      <c r="F85" s="67">
        <v>0.45</v>
      </c>
      <c r="G85" s="66">
        <v>7</v>
      </c>
      <c r="H85" s="67">
        <v>0.36842105263157893</v>
      </c>
      <c r="I85" s="66">
        <v>25</v>
      </c>
      <c r="J85" s="67">
        <v>0.41666666666666674</v>
      </c>
      <c r="K85" s="66">
        <v>1</v>
      </c>
      <c r="L85" s="67">
        <v>7.1428571428571425E-2</v>
      </c>
      <c r="M85" s="66">
        <v>8</v>
      </c>
      <c r="N85" s="67">
        <v>0.4</v>
      </c>
      <c r="O85" s="66">
        <v>16</v>
      </c>
      <c r="P85" s="67">
        <v>0.38095238095238093</v>
      </c>
      <c r="Q85" s="66">
        <v>18</v>
      </c>
      <c r="R85" s="67">
        <v>0.35294117647058826</v>
      </c>
      <c r="S85" s="66">
        <v>17</v>
      </c>
      <c r="T85" s="67">
        <v>0.32075471698113206</v>
      </c>
      <c r="U85" s="66">
        <v>13</v>
      </c>
      <c r="V85" s="67">
        <v>0.5</v>
      </c>
      <c r="W85" s="66">
        <v>4</v>
      </c>
      <c r="X85" s="67">
        <v>0.26666666666666666</v>
      </c>
      <c r="Y85" s="66">
        <v>5</v>
      </c>
      <c r="Z85" s="67">
        <v>0.38461538461538469</v>
      </c>
      <c r="AA85" s="66">
        <v>3</v>
      </c>
      <c r="AB85" s="68">
        <v>0.5</v>
      </c>
    </row>
    <row r="86" spans="2:28">
      <c r="B86" s="863" t="s">
        <v>285</v>
      </c>
      <c r="C86" s="66">
        <v>52</v>
      </c>
      <c r="D86" s="67">
        <v>0.46017699115044247</v>
      </c>
      <c r="E86" s="66">
        <v>9</v>
      </c>
      <c r="F86" s="67">
        <v>0.45</v>
      </c>
      <c r="G86" s="66">
        <v>8</v>
      </c>
      <c r="H86" s="67">
        <v>0.42105263157894735</v>
      </c>
      <c r="I86" s="66">
        <v>25</v>
      </c>
      <c r="J86" s="67">
        <v>0.41666666666666674</v>
      </c>
      <c r="K86" s="66">
        <v>10</v>
      </c>
      <c r="L86" s="67">
        <v>0.7142857142857143</v>
      </c>
      <c r="M86" s="66">
        <v>9</v>
      </c>
      <c r="N86" s="67">
        <v>0.45</v>
      </c>
      <c r="O86" s="66">
        <v>17</v>
      </c>
      <c r="P86" s="67">
        <v>0.40476190476190477</v>
      </c>
      <c r="Q86" s="66">
        <v>26</v>
      </c>
      <c r="R86" s="67">
        <v>0.50980392156862742</v>
      </c>
      <c r="S86" s="66">
        <v>26</v>
      </c>
      <c r="T86" s="67">
        <v>0.49056603773584906</v>
      </c>
      <c r="U86" s="66">
        <v>9</v>
      </c>
      <c r="V86" s="67">
        <v>0.34615384615384615</v>
      </c>
      <c r="W86" s="66">
        <v>9</v>
      </c>
      <c r="X86" s="67">
        <v>0.6</v>
      </c>
      <c r="Y86" s="66">
        <v>5</v>
      </c>
      <c r="Z86" s="67">
        <v>0.38461538461538469</v>
      </c>
      <c r="AA86" s="66">
        <v>3</v>
      </c>
      <c r="AB86" s="68">
        <v>0.5</v>
      </c>
    </row>
    <row r="87" spans="2:28">
      <c r="B87" s="863" t="s">
        <v>231</v>
      </c>
      <c r="C87" s="66">
        <v>4</v>
      </c>
      <c r="D87" s="67">
        <v>3.5398230088495575E-2</v>
      </c>
      <c r="E87" s="66">
        <v>0</v>
      </c>
      <c r="F87" s="67">
        <v>0</v>
      </c>
      <c r="G87" s="66">
        <v>2</v>
      </c>
      <c r="H87" s="67">
        <v>0.10526315789473684</v>
      </c>
      <c r="I87" s="66">
        <v>2</v>
      </c>
      <c r="J87" s="67">
        <v>3.3333333333333333E-2</v>
      </c>
      <c r="K87" s="66">
        <v>0</v>
      </c>
      <c r="L87" s="67">
        <v>0</v>
      </c>
      <c r="M87" s="66">
        <v>1</v>
      </c>
      <c r="N87" s="67">
        <v>0.05</v>
      </c>
      <c r="O87" s="66">
        <v>2</v>
      </c>
      <c r="P87" s="67">
        <v>4.7619047619047616E-2</v>
      </c>
      <c r="Q87" s="66">
        <v>1</v>
      </c>
      <c r="R87" s="67">
        <v>1.9607843137254902E-2</v>
      </c>
      <c r="S87" s="66">
        <v>2</v>
      </c>
      <c r="T87" s="67">
        <v>3.7735849056603772E-2</v>
      </c>
      <c r="U87" s="66">
        <v>1</v>
      </c>
      <c r="V87" s="67">
        <v>3.8461538461538464E-2</v>
      </c>
      <c r="W87" s="66">
        <v>0</v>
      </c>
      <c r="X87" s="67">
        <v>0</v>
      </c>
      <c r="Y87" s="66">
        <v>1</v>
      </c>
      <c r="Z87" s="67">
        <v>7.6923076923076927E-2</v>
      </c>
      <c r="AA87" s="66">
        <v>0</v>
      </c>
      <c r="AB87" s="68">
        <v>0</v>
      </c>
    </row>
    <row r="88" spans="2:28" ht="12.75" thickBot="1">
      <c r="B88" s="864" t="s">
        <v>1269</v>
      </c>
      <c r="C88" s="70">
        <v>113</v>
      </c>
      <c r="D88" s="71">
        <v>1</v>
      </c>
      <c r="E88" s="70">
        <v>20</v>
      </c>
      <c r="F88" s="71">
        <v>1</v>
      </c>
      <c r="G88" s="70">
        <v>19</v>
      </c>
      <c r="H88" s="71">
        <v>1</v>
      </c>
      <c r="I88" s="70">
        <v>60</v>
      </c>
      <c r="J88" s="71">
        <v>1</v>
      </c>
      <c r="K88" s="70">
        <v>14</v>
      </c>
      <c r="L88" s="71">
        <v>1</v>
      </c>
      <c r="M88" s="70">
        <v>20</v>
      </c>
      <c r="N88" s="71">
        <v>1</v>
      </c>
      <c r="O88" s="70">
        <v>42</v>
      </c>
      <c r="P88" s="71">
        <v>1</v>
      </c>
      <c r="Q88" s="70">
        <v>51</v>
      </c>
      <c r="R88" s="71">
        <v>1</v>
      </c>
      <c r="S88" s="70">
        <v>53</v>
      </c>
      <c r="T88" s="71">
        <v>1</v>
      </c>
      <c r="U88" s="70">
        <v>26</v>
      </c>
      <c r="V88" s="71">
        <v>1</v>
      </c>
      <c r="W88" s="70">
        <v>15</v>
      </c>
      <c r="X88" s="71">
        <v>1</v>
      </c>
      <c r="Y88" s="70">
        <v>13</v>
      </c>
      <c r="Z88" s="71">
        <v>1</v>
      </c>
      <c r="AA88" s="70">
        <v>6</v>
      </c>
      <c r="AB88" s="72">
        <v>1</v>
      </c>
    </row>
    <row r="89" spans="2:28" ht="12.75" thickTop="1">
      <c r="B89" s="1671" t="s">
        <v>1457</v>
      </c>
      <c r="C89" s="1671"/>
      <c r="D89" s="1671"/>
      <c r="E89" s="1671"/>
      <c r="F89" s="1671"/>
      <c r="G89" s="1671"/>
      <c r="H89" s="1671"/>
      <c r="I89" s="1671"/>
      <c r="J89" s="1671"/>
      <c r="K89" s="1671"/>
      <c r="L89" s="1671"/>
      <c r="M89" s="1671"/>
      <c r="N89" s="1671"/>
      <c r="O89" s="1671"/>
      <c r="P89" s="1671"/>
      <c r="Q89" s="1671"/>
      <c r="R89" s="1671"/>
      <c r="S89" s="1671"/>
      <c r="T89" s="1671"/>
      <c r="U89" s="1671"/>
      <c r="V89" s="1671"/>
      <c r="W89" s="1671"/>
      <c r="X89" s="1671"/>
      <c r="Y89" s="1671"/>
      <c r="Z89" s="1671"/>
      <c r="AA89" s="1671"/>
      <c r="AB89" s="1671"/>
    </row>
    <row r="91" spans="2:28" ht="57.75" customHeight="1" thickBot="1">
      <c r="B91" s="1673" t="s">
        <v>309</v>
      </c>
      <c r="C91" s="1673"/>
      <c r="D91" s="1673"/>
      <c r="E91" s="1673"/>
      <c r="F91" s="1673"/>
      <c r="G91" s="1673"/>
      <c r="H91" s="1673"/>
      <c r="I91" s="1673"/>
      <c r="J91" s="1673"/>
      <c r="K91" s="1673"/>
      <c r="L91" s="1673"/>
      <c r="M91" s="1673"/>
      <c r="N91" s="1673"/>
      <c r="O91" s="1673"/>
      <c r="P91" s="1673"/>
      <c r="Q91" s="1673"/>
      <c r="R91" s="1673"/>
      <c r="S91" s="1673"/>
      <c r="T91" s="1673"/>
      <c r="U91" s="1673"/>
      <c r="V91" s="1673"/>
      <c r="W91" s="1673"/>
      <c r="X91" s="1673"/>
      <c r="Y91" s="1673"/>
      <c r="Z91" s="1673"/>
      <c r="AA91" s="1673"/>
      <c r="AB91" s="1673"/>
    </row>
    <row r="92" spans="2:28" ht="15.75" customHeight="1" thickTop="1">
      <c r="B92" s="1674"/>
      <c r="C92" s="1677" t="s">
        <v>44</v>
      </c>
      <c r="D92" s="1677"/>
      <c r="E92" s="1677" t="s">
        <v>123</v>
      </c>
      <c r="F92" s="1677"/>
      <c r="G92" s="1677"/>
      <c r="H92" s="1677"/>
      <c r="I92" s="1677"/>
      <c r="J92" s="1677"/>
      <c r="K92" s="1677"/>
      <c r="L92" s="1677"/>
      <c r="M92" s="1677" t="s">
        <v>124</v>
      </c>
      <c r="N92" s="1677"/>
      <c r="O92" s="1677"/>
      <c r="P92" s="1677"/>
      <c r="Q92" s="1677"/>
      <c r="R92" s="1677"/>
      <c r="S92" s="1677" t="s">
        <v>45</v>
      </c>
      <c r="T92" s="1677"/>
      <c r="U92" s="1677"/>
      <c r="V92" s="1677"/>
      <c r="W92" s="1677"/>
      <c r="X92" s="1677"/>
      <c r="Y92" s="1677"/>
      <c r="Z92" s="1677"/>
      <c r="AA92" s="1677"/>
      <c r="AB92" s="1678"/>
    </row>
    <row r="93" spans="2:28" ht="25.5" customHeight="1">
      <c r="B93" s="1675"/>
      <c r="C93" s="1672" t="s">
        <v>127</v>
      </c>
      <c r="D93" s="1672" t="s">
        <v>128</v>
      </c>
      <c r="E93" s="1672" t="s">
        <v>46</v>
      </c>
      <c r="F93" s="1672"/>
      <c r="G93" s="1672" t="s">
        <v>1078</v>
      </c>
      <c r="H93" s="1672"/>
      <c r="I93" s="1672" t="s">
        <v>1077</v>
      </c>
      <c r="J93" s="1672"/>
      <c r="K93" s="1672" t="s">
        <v>1098</v>
      </c>
      <c r="L93" s="1672"/>
      <c r="M93" s="1672" t="s">
        <v>48</v>
      </c>
      <c r="N93" s="1672"/>
      <c r="O93" s="1672" t="s">
        <v>49</v>
      </c>
      <c r="P93" s="1672"/>
      <c r="Q93" s="1672" t="s">
        <v>1441</v>
      </c>
      <c r="R93" s="1672"/>
      <c r="S93" s="1672" t="s">
        <v>1065</v>
      </c>
      <c r="T93" s="1672"/>
      <c r="U93" s="1672" t="s">
        <v>1066</v>
      </c>
      <c r="V93" s="1672"/>
      <c r="W93" s="1672" t="s">
        <v>1067</v>
      </c>
      <c r="X93" s="1672"/>
      <c r="Y93" s="1672" t="s">
        <v>125</v>
      </c>
      <c r="Z93" s="1672"/>
      <c r="AA93" s="1672" t="s">
        <v>47</v>
      </c>
      <c r="AB93" s="1679"/>
    </row>
    <row r="94" spans="2:28">
      <c r="B94" s="1676"/>
      <c r="C94" s="1672"/>
      <c r="D94" s="1672"/>
      <c r="E94" s="844" t="s">
        <v>127</v>
      </c>
      <c r="F94" s="844" t="s">
        <v>128</v>
      </c>
      <c r="G94" s="844" t="s">
        <v>127</v>
      </c>
      <c r="H94" s="844" t="s">
        <v>128</v>
      </c>
      <c r="I94" s="844" t="s">
        <v>127</v>
      </c>
      <c r="J94" s="844" t="s">
        <v>128</v>
      </c>
      <c r="K94" s="844" t="s">
        <v>127</v>
      </c>
      <c r="L94" s="844" t="s">
        <v>128</v>
      </c>
      <c r="M94" s="844" t="s">
        <v>127</v>
      </c>
      <c r="N94" s="844" t="s">
        <v>128</v>
      </c>
      <c r="O94" s="844" t="s">
        <v>127</v>
      </c>
      <c r="P94" s="844" t="s">
        <v>128</v>
      </c>
      <c r="Q94" s="844" t="s">
        <v>127</v>
      </c>
      <c r="R94" s="844" t="s">
        <v>128</v>
      </c>
      <c r="S94" s="844" t="s">
        <v>127</v>
      </c>
      <c r="T94" s="844" t="s">
        <v>128</v>
      </c>
      <c r="U94" s="844" t="s">
        <v>127</v>
      </c>
      <c r="V94" s="844" t="s">
        <v>128</v>
      </c>
      <c r="W94" s="844" t="s">
        <v>127</v>
      </c>
      <c r="X94" s="844" t="s">
        <v>128</v>
      </c>
      <c r="Y94" s="844" t="s">
        <v>127</v>
      </c>
      <c r="Z94" s="844" t="s">
        <v>128</v>
      </c>
      <c r="AA94" s="844" t="s">
        <v>127</v>
      </c>
      <c r="AB94" s="847" t="s">
        <v>128</v>
      </c>
    </row>
    <row r="95" spans="2:28">
      <c r="B95" s="862" t="s">
        <v>284</v>
      </c>
      <c r="C95" s="62">
        <v>14</v>
      </c>
      <c r="D95" s="63">
        <v>0.12389380530973451</v>
      </c>
      <c r="E95" s="62">
        <v>4</v>
      </c>
      <c r="F95" s="63">
        <v>0.2</v>
      </c>
      <c r="G95" s="62">
        <v>0</v>
      </c>
      <c r="H95" s="63">
        <v>0</v>
      </c>
      <c r="I95" s="62">
        <v>9</v>
      </c>
      <c r="J95" s="63">
        <v>0.15</v>
      </c>
      <c r="K95" s="62">
        <v>1</v>
      </c>
      <c r="L95" s="63">
        <v>7.1428571428571425E-2</v>
      </c>
      <c r="M95" s="62">
        <v>1</v>
      </c>
      <c r="N95" s="63">
        <v>0.05</v>
      </c>
      <c r="O95" s="62">
        <v>5</v>
      </c>
      <c r="P95" s="63">
        <v>0.11904761904761903</v>
      </c>
      <c r="Q95" s="62">
        <v>8</v>
      </c>
      <c r="R95" s="63">
        <v>0.15686274509803921</v>
      </c>
      <c r="S95" s="62">
        <v>4</v>
      </c>
      <c r="T95" s="63">
        <v>7.5471698113207544E-2</v>
      </c>
      <c r="U95" s="62">
        <v>5</v>
      </c>
      <c r="V95" s="63">
        <v>0.19230769230769235</v>
      </c>
      <c r="W95" s="62">
        <v>2</v>
      </c>
      <c r="X95" s="63">
        <v>0.13333333333333333</v>
      </c>
      <c r="Y95" s="62">
        <v>2</v>
      </c>
      <c r="Z95" s="63">
        <v>0.15384615384615385</v>
      </c>
      <c r="AA95" s="62">
        <v>1</v>
      </c>
      <c r="AB95" s="64">
        <v>0.16666666666666663</v>
      </c>
    </row>
    <row r="96" spans="2:28">
      <c r="B96" s="863" t="s">
        <v>215</v>
      </c>
      <c r="C96" s="66">
        <v>43</v>
      </c>
      <c r="D96" s="67">
        <v>0.38053097345132741</v>
      </c>
      <c r="E96" s="66">
        <v>8</v>
      </c>
      <c r="F96" s="67">
        <v>0.4</v>
      </c>
      <c r="G96" s="66">
        <v>6</v>
      </c>
      <c r="H96" s="67">
        <v>0.31578947368421051</v>
      </c>
      <c r="I96" s="66">
        <v>26</v>
      </c>
      <c r="J96" s="67">
        <v>0.43333333333333335</v>
      </c>
      <c r="K96" s="66">
        <v>3</v>
      </c>
      <c r="L96" s="67">
        <v>0.21428571428571427</v>
      </c>
      <c r="M96" s="66">
        <v>8</v>
      </c>
      <c r="N96" s="67">
        <v>0.4</v>
      </c>
      <c r="O96" s="66">
        <v>11</v>
      </c>
      <c r="P96" s="67">
        <v>0.26190476190476192</v>
      </c>
      <c r="Q96" s="66">
        <v>24</v>
      </c>
      <c r="R96" s="67">
        <v>0.47058823529411759</v>
      </c>
      <c r="S96" s="66">
        <v>20</v>
      </c>
      <c r="T96" s="67">
        <v>0.37735849056603776</v>
      </c>
      <c r="U96" s="66">
        <v>13</v>
      </c>
      <c r="V96" s="67">
        <v>0.5</v>
      </c>
      <c r="W96" s="66">
        <v>3</v>
      </c>
      <c r="X96" s="67">
        <v>0.2</v>
      </c>
      <c r="Y96" s="66">
        <v>5</v>
      </c>
      <c r="Z96" s="67">
        <v>0.38461538461538469</v>
      </c>
      <c r="AA96" s="66">
        <v>2</v>
      </c>
      <c r="AB96" s="68">
        <v>0.33333333333333326</v>
      </c>
    </row>
    <row r="97" spans="2:28">
      <c r="B97" s="863" t="s">
        <v>285</v>
      </c>
      <c r="C97" s="66">
        <v>50</v>
      </c>
      <c r="D97" s="67">
        <v>0.44247787610619471</v>
      </c>
      <c r="E97" s="66">
        <v>8</v>
      </c>
      <c r="F97" s="67">
        <v>0.4</v>
      </c>
      <c r="G97" s="66">
        <v>11</v>
      </c>
      <c r="H97" s="67">
        <v>0.57894736842105265</v>
      </c>
      <c r="I97" s="66">
        <v>21</v>
      </c>
      <c r="J97" s="67">
        <v>0.35</v>
      </c>
      <c r="K97" s="66">
        <v>10</v>
      </c>
      <c r="L97" s="67">
        <v>0.7142857142857143</v>
      </c>
      <c r="M97" s="66">
        <v>10</v>
      </c>
      <c r="N97" s="67">
        <v>0.5</v>
      </c>
      <c r="O97" s="66">
        <v>22</v>
      </c>
      <c r="P97" s="67">
        <v>0.52380952380952384</v>
      </c>
      <c r="Q97" s="66">
        <v>18</v>
      </c>
      <c r="R97" s="67">
        <v>0.35294117647058826</v>
      </c>
      <c r="S97" s="66">
        <v>26</v>
      </c>
      <c r="T97" s="67">
        <v>0.49056603773584906</v>
      </c>
      <c r="U97" s="66">
        <v>7</v>
      </c>
      <c r="V97" s="67">
        <v>0.26923076923076922</v>
      </c>
      <c r="W97" s="66">
        <v>10</v>
      </c>
      <c r="X97" s="67">
        <v>0.66666666666666652</v>
      </c>
      <c r="Y97" s="66">
        <v>4</v>
      </c>
      <c r="Z97" s="67">
        <v>0.30769230769230771</v>
      </c>
      <c r="AA97" s="66">
        <v>3</v>
      </c>
      <c r="AB97" s="68">
        <v>0.5</v>
      </c>
    </row>
    <row r="98" spans="2:28">
      <c r="B98" s="863" t="s">
        <v>231</v>
      </c>
      <c r="C98" s="66">
        <v>6</v>
      </c>
      <c r="D98" s="67">
        <v>5.3097345132743362E-2</v>
      </c>
      <c r="E98" s="66">
        <v>0</v>
      </c>
      <c r="F98" s="67">
        <v>0</v>
      </c>
      <c r="G98" s="66">
        <v>2</v>
      </c>
      <c r="H98" s="67">
        <v>0.10526315789473684</v>
      </c>
      <c r="I98" s="66">
        <v>4</v>
      </c>
      <c r="J98" s="67">
        <v>6.6666666666666666E-2</v>
      </c>
      <c r="K98" s="66">
        <v>0</v>
      </c>
      <c r="L98" s="67">
        <v>0</v>
      </c>
      <c r="M98" s="66">
        <v>1</v>
      </c>
      <c r="N98" s="67">
        <v>0.05</v>
      </c>
      <c r="O98" s="66">
        <v>4</v>
      </c>
      <c r="P98" s="67">
        <v>9.5238095238095233E-2</v>
      </c>
      <c r="Q98" s="66">
        <v>1</v>
      </c>
      <c r="R98" s="67">
        <v>1.9607843137254902E-2</v>
      </c>
      <c r="S98" s="66">
        <v>3</v>
      </c>
      <c r="T98" s="67">
        <v>5.6603773584905669E-2</v>
      </c>
      <c r="U98" s="66">
        <v>1</v>
      </c>
      <c r="V98" s="67">
        <v>3.8461538461538464E-2</v>
      </c>
      <c r="W98" s="66">
        <v>0</v>
      </c>
      <c r="X98" s="67">
        <v>0</v>
      </c>
      <c r="Y98" s="66">
        <v>2</v>
      </c>
      <c r="Z98" s="67">
        <v>0.15384615384615385</v>
      </c>
      <c r="AA98" s="66">
        <v>0</v>
      </c>
      <c r="AB98" s="68">
        <v>0</v>
      </c>
    </row>
    <row r="99" spans="2:28" ht="12.75" thickBot="1">
      <c r="B99" s="864" t="s">
        <v>1269</v>
      </c>
      <c r="C99" s="70">
        <v>113</v>
      </c>
      <c r="D99" s="71">
        <v>1</v>
      </c>
      <c r="E99" s="70">
        <v>20</v>
      </c>
      <c r="F99" s="71">
        <v>1</v>
      </c>
      <c r="G99" s="70">
        <v>19</v>
      </c>
      <c r="H99" s="71">
        <v>1</v>
      </c>
      <c r="I99" s="70">
        <v>60</v>
      </c>
      <c r="J99" s="71">
        <v>1</v>
      </c>
      <c r="K99" s="70">
        <v>14</v>
      </c>
      <c r="L99" s="71">
        <v>1</v>
      </c>
      <c r="M99" s="70">
        <v>20</v>
      </c>
      <c r="N99" s="71">
        <v>1</v>
      </c>
      <c r="O99" s="70">
        <v>42</v>
      </c>
      <c r="P99" s="71">
        <v>1</v>
      </c>
      <c r="Q99" s="70">
        <v>51</v>
      </c>
      <c r="R99" s="71">
        <v>1</v>
      </c>
      <c r="S99" s="70">
        <v>53</v>
      </c>
      <c r="T99" s="71">
        <v>1</v>
      </c>
      <c r="U99" s="70">
        <v>26</v>
      </c>
      <c r="V99" s="71">
        <v>1</v>
      </c>
      <c r="W99" s="70">
        <v>15</v>
      </c>
      <c r="X99" s="71">
        <v>1</v>
      </c>
      <c r="Y99" s="70">
        <v>13</v>
      </c>
      <c r="Z99" s="71">
        <v>1</v>
      </c>
      <c r="AA99" s="70">
        <v>6</v>
      </c>
      <c r="AB99" s="72">
        <v>1</v>
      </c>
    </row>
    <row r="100" spans="2:28" ht="56.25" customHeight="1" thickTop="1">
      <c r="B100" s="1671" t="s">
        <v>1457</v>
      </c>
      <c r="C100" s="1671"/>
      <c r="D100" s="1671"/>
      <c r="E100" s="1671"/>
      <c r="F100" s="1671"/>
      <c r="G100" s="1671"/>
      <c r="H100" s="1671"/>
      <c r="I100" s="1671"/>
      <c r="J100" s="1671"/>
      <c r="K100" s="1671"/>
      <c r="L100" s="1671"/>
      <c r="M100" s="1671"/>
      <c r="N100" s="1671"/>
      <c r="O100" s="1671"/>
      <c r="P100" s="1671"/>
      <c r="Q100" s="1671"/>
      <c r="R100" s="1671"/>
      <c r="S100" s="1671"/>
      <c r="T100" s="1671"/>
      <c r="U100" s="1671"/>
      <c r="V100" s="1671"/>
      <c r="W100" s="1671"/>
      <c r="X100" s="1671"/>
      <c r="Y100" s="1671"/>
      <c r="Z100" s="1671"/>
      <c r="AA100" s="1671"/>
      <c r="AB100" s="1671"/>
    </row>
    <row r="101" spans="2:28" ht="15.75" customHeight="1"/>
    <row r="115" ht="57.75" customHeight="1"/>
    <row r="116" ht="15.75" customHeight="1"/>
    <row r="130" ht="48" customHeight="1"/>
    <row r="131" ht="15.75" customHeight="1"/>
  </sheetData>
  <mergeCells count="151">
    <mergeCell ref="U38:V38"/>
    <mergeCell ref="W38:X38"/>
    <mergeCell ref="Y38:Z38"/>
    <mergeCell ref="U27:V27"/>
    <mergeCell ref="I27:J27"/>
    <mergeCell ref="K27:L27"/>
    <mergeCell ref="M27:N27"/>
    <mergeCell ref="B3:F3"/>
    <mergeCell ref="B12:F12"/>
    <mergeCell ref="C27:C28"/>
    <mergeCell ref="B25:AB25"/>
    <mergeCell ref="B26:B28"/>
    <mergeCell ref="C26:D26"/>
    <mergeCell ref="E26:L26"/>
    <mergeCell ref="M26:R26"/>
    <mergeCell ref="S26:AB26"/>
    <mergeCell ref="D27:D28"/>
    <mergeCell ref="E27:F27"/>
    <mergeCell ref="G27:H27"/>
    <mergeCell ref="AA38:AB38"/>
    <mergeCell ref="B14:F14"/>
    <mergeCell ref="B23:F23"/>
    <mergeCell ref="S59:AB59"/>
    <mergeCell ref="D60:D61"/>
    <mergeCell ref="E60:F60"/>
    <mergeCell ref="G60:H60"/>
    <mergeCell ref="I60:J60"/>
    <mergeCell ref="K60:L60"/>
    <mergeCell ref="W71:X71"/>
    <mergeCell ref="C71:C72"/>
    <mergeCell ref="B70:B72"/>
    <mergeCell ref="C70:D70"/>
    <mergeCell ref="E70:L70"/>
    <mergeCell ref="M60:N60"/>
    <mergeCell ref="O60:P60"/>
    <mergeCell ref="Q60:R60"/>
    <mergeCell ref="B45:AB45"/>
    <mergeCell ref="W27:X27"/>
    <mergeCell ref="Y27:Z27"/>
    <mergeCell ref="AA27:AB27"/>
    <mergeCell ref="B34:AB34"/>
    <mergeCell ref="B36:AB36"/>
    <mergeCell ref="B37:B39"/>
    <mergeCell ref="C37:D37"/>
    <mergeCell ref="E37:L37"/>
    <mergeCell ref="M37:R37"/>
    <mergeCell ref="S37:AB37"/>
    <mergeCell ref="D38:D39"/>
    <mergeCell ref="E38:F38"/>
    <mergeCell ref="G38:H38"/>
    <mergeCell ref="I38:J38"/>
    <mergeCell ref="K38:L38"/>
    <mergeCell ref="M38:N38"/>
    <mergeCell ref="O38:P38"/>
    <mergeCell ref="Q38:R38"/>
    <mergeCell ref="C38:C39"/>
    <mergeCell ref="O27:P27"/>
    <mergeCell ref="Q27:R27"/>
    <mergeCell ref="S27:T27"/>
    <mergeCell ref="S38:T38"/>
    <mergeCell ref="U49:V49"/>
    <mergeCell ref="W49:X49"/>
    <mergeCell ref="Y49:Z49"/>
    <mergeCell ref="AA49:AB49"/>
    <mergeCell ref="B56:AB56"/>
    <mergeCell ref="B58:AB58"/>
    <mergeCell ref="B47:AB47"/>
    <mergeCell ref="B48:B50"/>
    <mergeCell ref="C48:D48"/>
    <mergeCell ref="E48:L48"/>
    <mergeCell ref="M48:R48"/>
    <mergeCell ref="S48:AB48"/>
    <mergeCell ref="D49:D50"/>
    <mergeCell ref="E49:F49"/>
    <mergeCell ref="G49:H49"/>
    <mergeCell ref="I49:J49"/>
    <mergeCell ref="K49:L49"/>
    <mergeCell ref="M49:N49"/>
    <mergeCell ref="O49:P49"/>
    <mergeCell ref="Q49:R49"/>
    <mergeCell ref="S49:T49"/>
    <mergeCell ref="C49:C50"/>
    <mergeCell ref="S60:T60"/>
    <mergeCell ref="C60:C61"/>
    <mergeCell ref="U60:V60"/>
    <mergeCell ref="Q71:R71"/>
    <mergeCell ref="W60:X60"/>
    <mergeCell ref="M70:R70"/>
    <mergeCell ref="S70:AB70"/>
    <mergeCell ref="D71:D72"/>
    <mergeCell ref="E71:F71"/>
    <mergeCell ref="G71:H71"/>
    <mergeCell ref="I71:J71"/>
    <mergeCell ref="K71:L71"/>
    <mergeCell ref="M71:N71"/>
    <mergeCell ref="O71:P71"/>
    <mergeCell ref="Y60:Z60"/>
    <mergeCell ref="AA60:AB60"/>
    <mergeCell ref="B67:AB67"/>
    <mergeCell ref="S71:T71"/>
    <mergeCell ref="U71:V71"/>
    <mergeCell ref="B69:AB69"/>
    <mergeCell ref="B59:B61"/>
    <mergeCell ref="C59:D59"/>
    <mergeCell ref="E59:L59"/>
    <mergeCell ref="M59:R59"/>
    <mergeCell ref="Y71:Z71"/>
    <mergeCell ref="AA71:AB71"/>
    <mergeCell ref="B78:AB78"/>
    <mergeCell ref="B80:AB80"/>
    <mergeCell ref="B81:B83"/>
    <mergeCell ref="C81:D81"/>
    <mergeCell ref="E81:L81"/>
    <mergeCell ref="M81:R81"/>
    <mergeCell ref="S81:AB81"/>
    <mergeCell ref="D82:D83"/>
    <mergeCell ref="M82:N82"/>
    <mergeCell ref="O82:P82"/>
    <mergeCell ref="Q82:R82"/>
    <mergeCell ref="S82:T82"/>
    <mergeCell ref="C82:C83"/>
    <mergeCell ref="E82:F82"/>
    <mergeCell ref="G82:H82"/>
    <mergeCell ref="K82:L82"/>
    <mergeCell ref="I82:J82"/>
    <mergeCell ref="U82:V82"/>
    <mergeCell ref="W82:X82"/>
    <mergeCell ref="Y82:Z82"/>
    <mergeCell ref="W93:X93"/>
    <mergeCell ref="Y93:Z93"/>
    <mergeCell ref="AA93:AB93"/>
    <mergeCell ref="B100:AB100"/>
    <mergeCell ref="B92:B94"/>
    <mergeCell ref="C92:D92"/>
    <mergeCell ref="E92:L92"/>
    <mergeCell ref="M92:R92"/>
    <mergeCell ref="S92:AB92"/>
    <mergeCell ref="D93:D94"/>
    <mergeCell ref="E93:F93"/>
    <mergeCell ref="G93:H93"/>
    <mergeCell ref="I93:J93"/>
    <mergeCell ref="K93:L93"/>
    <mergeCell ref="O93:P93"/>
    <mergeCell ref="Q93:R93"/>
    <mergeCell ref="S93:T93"/>
    <mergeCell ref="U93:V93"/>
    <mergeCell ref="M93:N93"/>
    <mergeCell ref="C93:C94"/>
    <mergeCell ref="AA82:AB82"/>
    <mergeCell ref="B89:AB89"/>
    <mergeCell ref="B91:AB91"/>
  </mergeCells>
  <hyperlinks>
    <hyperlink ref="A1" location="Índice!A1" display="Índice!A1"/>
  </hyperlinks>
  <pageMargins left="0.511811024" right="0.511811024" top="0.78740157499999996" bottom="0.78740157499999996" header="0.31496062000000002" footer="0.3149606200000000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5"/>
  <sheetViews>
    <sheetView topLeftCell="E123" zoomScaleNormal="100" workbookViewId="0">
      <selection activeCell="Q135" sqref="Q135:R135"/>
    </sheetView>
  </sheetViews>
  <sheetFormatPr defaultRowHeight="12"/>
  <cols>
    <col min="1" max="1" width="9" style="1148"/>
    <col min="2" max="2" width="40.875" style="1210" customWidth="1"/>
    <col min="3" max="7" width="9" style="1148"/>
    <col min="8" max="8" width="12.375" style="1148" customWidth="1"/>
    <col min="9" max="9" width="9" style="1148"/>
    <col min="10" max="10" width="9.75" style="1148" customWidth="1"/>
    <col min="11" max="15" width="9" style="1148"/>
    <col min="16" max="16" width="9.25" style="1148" customWidth="1"/>
    <col min="17" max="16384" width="9" style="1148"/>
  </cols>
  <sheetData>
    <row r="1" spans="1:16">
      <c r="A1" s="1147" t="s">
        <v>2</v>
      </c>
    </row>
    <row r="2" spans="1:16" ht="60.75" customHeight="1" thickBot="1">
      <c r="B2" s="1673" t="s">
        <v>1239</v>
      </c>
      <c r="C2" s="1673"/>
      <c r="D2" s="1673"/>
      <c r="E2" s="1673"/>
      <c r="F2" s="1673"/>
      <c r="G2" s="1673"/>
      <c r="H2" s="1673"/>
    </row>
    <row r="3" spans="1:16" ht="31.5" customHeight="1" thickTop="1">
      <c r="B3" s="82"/>
      <c r="C3" s="845" t="s">
        <v>310</v>
      </c>
      <c r="D3" s="845" t="s">
        <v>280</v>
      </c>
      <c r="E3" s="845" t="s">
        <v>281</v>
      </c>
      <c r="F3" s="845" t="s">
        <v>282</v>
      </c>
      <c r="G3" s="845" t="s">
        <v>311</v>
      </c>
      <c r="H3" s="846" t="s">
        <v>237</v>
      </c>
    </row>
    <row r="4" spans="1:16" ht="24">
      <c r="B4" s="862" t="s">
        <v>312</v>
      </c>
      <c r="C4" s="85">
        <v>8.8495575221238937E-3</v>
      </c>
      <c r="D4" s="76">
        <v>9.7345132743362831E-2</v>
      </c>
      <c r="E4" s="76">
        <v>0.30088495575221241</v>
      </c>
      <c r="F4" s="76">
        <v>0.2831858407079646</v>
      </c>
      <c r="G4" s="76">
        <v>0.24778761061946902</v>
      </c>
      <c r="H4" s="77">
        <v>6.1946902654867256E-2</v>
      </c>
    </row>
    <row r="5" spans="1:16">
      <c r="B5" s="863" t="s">
        <v>313</v>
      </c>
      <c r="C5" s="78">
        <v>1.7699115044247787E-2</v>
      </c>
      <c r="D5" s="78">
        <v>0.12389380530973451</v>
      </c>
      <c r="E5" s="78">
        <v>0.27433628318584069</v>
      </c>
      <c r="F5" s="78">
        <v>0.31858407079646017</v>
      </c>
      <c r="G5" s="78">
        <v>0.19469026548672566</v>
      </c>
      <c r="H5" s="79">
        <v>7.0796460176991149E-2</v>
      </c>
    </row>
    <row r="6" spans="1:16">
      <c r="B6" s="863" t="s">
        <v>314</v>
      </c>
      <c r="C6" s="78">
        <v>0</v>
      </c>
      <c r="D6" s="270">
        <v>9.7345132743362831E-2</v>
      </c>
      <c r="E6" s="268">
        <v>0.18584070796460178</v>
      </c>
      <c r="F6" s="268">
        <v>0.2831858407079646</v>
      </c>
      <c r="G6" s="268">
        <v>0.11504424778761062</v>
      </c>
      <c r="H6" s="271">
        <v>0.31858407079646017</v>
      </c>
    </row>
    <row r="7" spans="1:16">
      <c r="B7" s="863" t="s">
        <v>315</v>
      </c>
      <c r="C7" s="78">
        <v>7.0796460176991149E-2</v>
      </c>
      <c r="D7" s="78">
        <v>0.17699115044247787</v>
      </c>
      <c r="E7" s="78">
        <v>0.23008849557522124</v>
      </c>
      <c r="F7" s="78">
        <v>0.24778761061946902</v>
      </c>
      <c r="G7" s="78">
        <v>0.11504424778761062</v>
      </c>
      <c r="H7" s="79">
        <v>0.15929203539823009</v>
      </c>
    </row>
    <row r="8" spans="1:16">
      <c r="B8" s="863" t="s">
        <v>316</v>
      </c>
      <c r="C8" s="78">
        <v>6.1946902654867256E-2</v>
      </c>
      <c r="D8" s="78">
        <v>0.16814159292035399</v>
      </c>
      <c r="E8" s="78">
        <v>0.19469026548672566</v>
      </c>
      <c r="F8" s="78">
        <v>0.22123893805309736</v>
      </c>
      <c r="G8" s="78">
        <v>7.9646017699115043E-2</v>
      </c>
      <c r="H8" s="79">
        <v>0.27433628318584069</v>
      </c>
    </row>
    <row r="9" spans="1:16">
      <c r="B9" s="863" t="s">
        <v>317</v>
      </c>
      <c r="C9" s="78">
        <v>7.9646017699115043E-2</v>
      </c>
      <c r="D9" s="78">
        <v>7.9646017699115043E-2</v>
      </c>
      <c r="E9" s="78">
        <v>0.29203539823008851</v>
      </c>
      <c r="F9" s="78">
        <v>0.1415929203539823</v>
      </c>
      <c r="G9" s="78">
        <v>0.20353982300884957</v>
      </c>
      <c r="H9" s="79">
        <v>0.20353982300884957</v>
      </c>
    </row>
    <row r="10" spans="1:16">
      <c r="B10" s="863" t="s">
        <v>318</v>
      </c>
      <c r="C10" s="78">
        <v>0.11504424778761062</v>
      </c>
      <c r="D10" s="78">
        <v>7.9646017699115043E-2</v>
      </c>
      <c r="E10" s="78">
        <v>0.12389380530973451</v>
      </c>
      <c r="F10" s="78">
        <v>6.1946902654867256E-2</v>
      </c>
      <c r="G10" s="78">
        <v>9.7345132743362831E-2</v>
      </c>
      <c r="H10" s="79">
        <v>0.52212389380530977</v>
      </c>
    </row>
    <row r="11" spans="1:16">
      <c r="B11" s="863" t="s">
        <v>319</v>
      </c>
      <c r="C11" s="78">
        <v>2.6548672566371681E-2</v>
      </c>
      <c r="D11" s="78">
        <v>9.7345132743362831E-2</v>
      </c>
      <c r="E11" s="78">
        <v>0.39823008849557523</v>
      </c>
      <c r="F11" s="78">
        <v>0.23893805309734514</v>
      </c>
      <c r="G11" s="78">
        <v>0.16814159292035399</v>
      </c>
      <c r="H11" s="79">
        <v>7.0796460176991149E-2</v>
      </c>
    </row>
    <row r="12" spans="1:16" ht="12.75" thickBot="1">
      <c r="B12" s="864" t="s">
        <v>320</v>
      </c>
      <c r="C12" s="80">
        <v>0.13274336283185842</v>
      </c>
      <c r="D12" s="80">
        <v>0.21238938053097345</v>
      </c>
      <c r="E12" s="80">
        <v>0.1415929203539823</v>
      </c>
      <c r="F12" s="80">
        <v>0.10619469026548672</v>
      </c>
      <c r="G12" s="80">
        <v>9.7345132743362831E-2</v>
      </c>
      <c r="H12" s="81">
        <v>0.30973451327433627</v>
      </c>
    </row>
    <row r="13" spans="1:16" ht="12.75" thickTop="1">
      <c r="B13" s="1671" t="s">
        <v>1457</v>
      </c>
      <c r="C13" s="1671"/>
      <c r="D13" s="1671"/>
      <c r="E13" s="1671"/>
      <c r="F13" s="1671"/>
      <c r="G13" s="1671"/>
      <c r="H13" s="1671"/>
    </row>
    <row r="14" spans="1:16">
      <c r="B14" s="843"/>
      <c r="C14" s="843"/>
      <c r="D14" s="843"/>
      <c r="E14" s="843"/>
      <c r="F14" s="843"/>
      <c r="G14" s="843"/>
      <c r="H14" s="843"/>
      <c r="J14" s="865"/>
      <c r="K14" s="865"/>
      <c r="L14" s="865"/>
      <c r="M14" s="865"/>
      <c r="N14" s="865"/>
      <c r="O14" s="865"/>
      <c r="P14" s="865"/>
    </row>
    <row r="15" spans="1:16" ht="60.75" customHeight="1" thickBot="1">
      <c r="B15" s="1859" t="s">
        <v>1238</v>
      </c>
      <c r="C15" s="1859"/>
      <c r="D15" s="1859"/>
      <c r="E15" s="1859"/>
      <c r="F15" s="1859"/>
      <c r="G15" s="1859"/>
      <c r="H15" s="1859"/>
    </row>
    <row r="16" spans="1:16" ht="31.5" customHeight="1" thickTop="1">
      <c r="B16" s="258"/>
      <c r="C16" s="868" t="s">
        <v>310</v>
      </c>
      <c r="D16" s="868" t="s">
        <v>280</v>
      </c>
      <c r="E16" s="868" t="s">
        <v>281</v>
      </c>
      <c r="F16" s="868" t="s">
        <v>282</v>
      </c>
      <c r="G16" s="868" t="s">
        <v>311</v>
      </c>
      <c r="H16" s="869" t="s">
        <v>237</v>
      </c>
    </row>
    <row r="17" spans="2:28" ht="24">
      <c r="B17" s="248" t="s">
        <v>312</v>
      </c>
      <c r="C17" s="249">
        <v>1</v>
      </c>
      <c r="D17" s="249">
        <v>11</v>
      </c>
      <c r="E17" s="249">
        <v>34</v>
      </c>
      <c r="F17" s="249">
        <v>32</v>
      </c>
      <c r="G17" s="249">
        <v>28</v>
      </c>
      <c r="H17" s="259">
        <v>7</v>
      </c>
    </row>
    <row r="18" spans="2:28">
      <c r="B18" s="252" t="s">
        <v>313</v>
      </c>
      <c r="C18" s="253">
        <v>2</v>
      </c>
      <c r="D18" s="253">
        <v>14</v>
      </c>
      <c r="E18" s="253">
        <v>31</v>
      </c>
      <c r="F18" s="253">
        <v>36</v>
      </c>
      <c r="G18" s="253">
        <v>22</v>
      </c>
      <c r="H18" s="260">
        <v>8</v>
      </c>
    </row>
    <row r="19" spans="2:28">
      <c r="B19" s="252" t="s">
        <v>314</v>
      </c>
      <c r="C19" s="253">
        <v>0</v>
      </c>
      <c r="D19" s="253">
        <v>11</v>
      </c>
      <c r="E19" s="253">
        <v>21</v>
      </c>
      <c r="F19" s="253">
        <v>32</v>
      </c>
      <c r="G19" s="253">
        <v>13</v>
      </c>
      <c r="H19" s="260">
        <v>36</v>
      </c>
    </row>
    <row r="20" spans="2:28">
      <c r="B20" s="252" t="s">
        <v>315</v>
      </c>
      <c r="C20" s="253">
        <v>8</v>
      </c>
      <c r="D20" s="253">
        <v>20</v>
      </c>
      <c r="E20" s="253">
        <v>26</v>
      </c>
      <c r="F20" s="253">
        <v>28</v>
      </c>
      <c r="G20" s="253">
        <v>13</v>
      </c>
      <c r="H20" s="260">
        <v>18</v>
      </c>
    </row>
    <row r="21" spans="2:28">
      <c r="B21" s="252" t="s">
        <v>316</v>
      </c>
      <c r="C21" s="253">
        <v>7</v>
      </c>
      <c r="D21" s="253">
        <v>19</v>
      </c>
      <c r="E21" s="253">
        <v>22</v>
      </c>
      <c r="F21" s="253">
        <v>25</v>
      </c>
      <c r="G21" s="253">
        <v>9</v>
      </c>
      <c r="H21" s="260">
        <v>31</v>
      </c>
    </row>
    <row r="22" spans="2:28">
      <c r="B22" s="252" t="s">
        <v>317</v>
      </c>
      <c r="C22" s="253">
        <v>9</v>
      </c>
      <c r="D22" s="253">
        <v>9</v>
      </c>
      <c r="E22" s="253">
        <v>33</v>
      </c>
      <c r="F22" s="253">
        <v>16</v>
      </c>
      <c r="G22" s="253">
        <v>23</v>
      </c>
      <c r="H22" s="260">
        <v>23</v>
      </c>
    </row>
    <row r="23" spans="2:28">
      <c r="B23" s="252" t="s">
        <v>318</v>
      </c>
      <c r="C23" s="253">
        <v>13</v>
      </c>
      <c r="D23" s="253">
        <v>9</v>
      </c>
      <c r="E23" s="253">
        <v>14</v>
      </c>
      <c r="F23" s="253">
        <v>7</v>
      </c>
      <c r="G23" s="253">
        <v>11</v>
      </c>
      <c r="H23" s="260">
        <v>59</v>
      </c>
    </row>
    <row r="24" spans="2:28">
      <c r="B24" s="252" t="s">
        <v>319</v>
      </c>
      <c r="C24" s="253">
        <v>3</v>
      </c>
      <c r="D24" s="253">
        <v>11</v>
      </c>
      <c r="E24" s="253">
        <v>45</v>
      </c>
      <c r="F24" s="253">
        <v>27</v>
      </c>
      <c r="G24" s="253">
        <v>19</v>
      </c>
      <c r="H24" s="260">
        <v>8</v>
      </c>
    </row>
    <row r="25" spans="2:28" ht="12.75" thickBot="1">
      <c r="B25" s="256" t="s">
        <v>320</v>
      </c>
      <c r="C25" s="257">
        <v>15</v>
      </c>
      <c r="D25" s="257">
        <v>24</v>
      </c>
      <c r="E25" s="257">
        <v>16</v>
      </c>
      <c r="F25" s="257">
        <v>12</v>
      </c>
      <c r="G25" s="257">
        <v>11</v>
      </c>
      <c r="H25" s="261">
        <v>35</v>
      </c>
    </row>
    <row r="26" spans="2:28" ht="12.75" thickTop="1">
      <c r="B26" s="1860" t="s">
        <v>1457</v>
      </c>
      <c r="C26" s="1860"/>
      <c r="D26" s="1860"/>
      <c r="E26" s="1860"/>
      <c r="F26" s="1860"/>
      <c r="G26" s="1860"/>
      <c r="H26" s="1860"/>
    </row>
    <row r="27" spans="2:28">
      <c r="B27" s="865"/>
      <c r="C27" s="865"/>
      <c r="D27" s="865"/>
      <c r="E27" s="865"/>
      <c r="F27" s="865"/>
      <c r="G27" s="865"/>
      <c r="H27" s="865"/>
    </row>
    <row r="28" spans="2:28" ht="60.95" customHeight="1" thickBot="1">
      <c r="B28" s="1859" t="s">
        <v>522</v>
      </c>
      <c r="C28" s="1859"/>
      <c r="D28" s="1859"/>
      <c r="E28" s="1859"/>
      <c r="F28" s="1859"/>
      <c r="G28" s="1859"/>
      <c r="H28" s="1859"/>
      <c r="I28" s="1859"/>
      <c r="J28" s="1859"/>
      <c r="K28" s="1859"/>
      <c r="L28" s="1859"/>
      <c r="M28" s="1859"/>
      <c r="N28" s="1859"/>
      <c r="O28" s="1859"/>
      <c r="P28" s="1859"/>
      <c r="Q28" s="1859"/>
      <c r="R28" s="1859"/>
      <c r="S28" s="1859"/>
      <c r="T28" s="1859"/>
      <c r="U28" s="1859"/>
      <c r="V28" s="1859"/>
      <c r="W28" s="1859"/>
      <c r="X28" s="1859"/>
      <c r="Y28" s="1859"/>
      <c r="Z28" s="1859"/>
      <c r="AA28" s="1859"/>
      <c r="AB28" s="1859"/>
    </row>
    <row r="29" spans="2:28" ht="15" customHeight="1" thickTop="1">
      <c r="B29" s="1863"/>
      <c r="C29" s="1866" t="s">
        <v>44</v>
      </c>
      <c r="D29" s="1866"/>
      <c r="E29" s="1866" t="s">
        <v>123</v>
      </c>
      <c r="F29" s="1866"/>
      <c r="G29" s="1866"/>
      <c r="H29" s="1866"/>
      <c r="I29" s="1866"/>
      <c r="J29" s="1866"/>
      <c r="K29" s="1866"/>
      <c r="L29" s="1866"/>
      <c r="M29" s="1866" t="s">
        <v>124</v>
      </c>
      <c r="N29" s="1866"/>
      <c r="O29" s="1866"/>
      <c r="P29" s="1866"/>
      <c r="Q29" s="1866"/>
      <c r="R29" s="1866"/>
      <c r="S29" s="1866" t="s">
        <v>45</v>
      </c>
      <c r="T29" s="1866"/>
      <c r="U29" s="1866"/>
      <c r="V29" s="1866"/>
      <c r="W29" s="1866"/>
      <c r="X29" s="1866"/>
      <c r="Y29" s="1866"/>
      <c r="Z29" s="1866"/>
      <c r="AA29" s="1866"/>
      <c r="AB29" s="1867"/>
    </row>
    <row r="30" spans="2:28" ht="27.95" customHeight="1">
      <c r="B30" s="1864"/>
      <c r="C30" s="1861" t="s">
        <v>127</v>
      </c>
      <c r="D30" s="1861" t="s">
        <v>128</v>
      </c>
      <c r="E30" s="1861" t="s">
        <v>46</v>
      </c>
      <c r="F30" s="1861"/>
      <c r="G30" s="1861" t="s">
        <v>1078</v>
      </c>
      <c r="H30" s="1861"/>
      <c r="I30" s="1861" t="s">
        <v>1077</v>
      </c>
      <c r="J30" s="1861"/>
      <c r="K30" s="1861" t="s">
        <v>1098</v>
      </c>
      <c r="L30" s="1861"/>
      <c r="M30" s="1861" t="s">
        <v>48</v>
      </c>
      <c r="N30" s="1861"/>
      <c r="O30" s="1861" t="s">
        <v>49</v>
      </c>
      <c r="P30" s="1861"/>
      <c r="Q30" s="1861" t="s">
        <v>1441</v>
      </c>
      <c r="R30" s="1861"/>
      <c r="S30" s="1861" t="s">
        <v>1065</v>
      </c>
      <c r="T30" s="1861"/>
      <c r="U30" s="1861" t="s">
        <v>1066</v>
      </c>
      <c r="V30" s="1861"/>
      <c r="W30" s="1861" t="s">
        <v>1067</v>
      </c>
      <c r="X30" s="1861"/>
      <c r="Y30" s="1861" t="s">
        <v>125</v>
      </c>
      <c r="Z30" s="1861"/>
      <c r="AA30" s="1861" t="s">
        <v>47</v>
      </c>
      <c r="AB30" s="1862"/>
    </row>
    <row r="31" spans="2:28" ht="15" customHeight="1">
      <c r="B31" s="1865"/>
      <c r="C31" s="1861"/>
      <c r="D31" s="1861"/>
      <c r="E31" s="866" t="s">
        <v>127</v>
      </c>
      <c r="F31" s="866" t="s">
        <v>128</v>
      </c>
      <c r="G31" s="866" t="s">
        <v>127</v>
      </c>
      <c r="H31" s="866" t="s">
        <v>128</v>
      </c>
      <c r="I31" s="866" t="s">
        <v>127</v>
      </c>
      <c r="J31" s="866" t="s">
        <v>128</v>
      </c>
      <c r="K31" s="866" t="s">
        <v>127</v>
      </c>
      <c r="L31" s="866" t="s">
        <v>128</v>
      </c>
      <c r="M31" s="866" t="s">
        <v>127</v>
      </c>
      <c r="N31" s="866" t="s">
        <v>128</v>
      </c>
      <c r="O31" s="866" t="s">
        <v>127</v>
      </c>
      <c r="P31" s="866" t="s">
        <v>128</v>
      </c>
      <c r="Q31" s="866" t="s">
        <v>127</v>
      </c>
      <c r="R31" s="866" t="s">
        <v>128</v>
      </c>
      <c r="S31" s="866" t="s">
        <v>127</v>
      </c>
      <c r="T31" s="866" t="s">
        <v>128</v>
      </c>
      <c r="U31" s="866" t="s">
        <v>127</v>
      </c>
      <c r="V31" s="866" t="s">
        <v>128</v>
      </c>
      <c r="W31" s="866" t="s">
        <v>127</v>
      </c>
      <c r="X31" s="866" t="s">
        <v>128</v>
      </c>
      <c r="Y31" s="866" t="s">
        <v>127</v>
      </c>
      <c r="Z31" s="866" t="s">
        <v>128</v>
      </c>
      <c r="AA31" s="866" t="s">
        <v>127</v>
      </c>
      <c r="AB31" s="867" t="s">
        <v>128</v>
      </c>
    </row>
    <row r="32" spans="2:28" ht="15" customHeight="1">
      <c r="B32" s="248" t="s">
        <v>310</v>
      </c>
      <c r="C32" s="249">
        <v>1</v>
      </c>
      <c r="D32" s="250">
        <v>8.8495575221238937E-3</v>
      </c>
      <c r="E32" s="249">
        <v>1</v>
      </c>
      <c r="F32" s="250">
        <v>0.05</v>
      </c>
      <c r="G32" s="249">
        <v>0</v>
      </c>
      <c r="H32" s="250">
        <v>0</v>
      </c>
      <c r="I32" s="249">
        <v>0</v>
      </c>
      <c r="J32" s="250">
        <v>0</v>
      </c>
      <c r="K32" s="249">
        <v>0</v>
      </c>
      <c r="L32" s="250">
        <v>0</v>
      </c>
      <c r="M32" s="249">
        <v>0</v>
      </c>
      <c r="N32" s="250">
        <v>0</v>
      </c>
      <c r="O32" s="249">
        <v>0</v>
      </c>
      <c r="P32" s="250">
        <v>0</v>
      </c>
      <c r="Q32" s="249">
        <v>1</v>
      </c>
      <c r="R32" s="250">
        <v>1.9607843137254902E-2</v>
      </c>
      <c r="S32" s="249">
        <v>0</v>
      </c>
      <c r="T32" s="250">
        <v>0</v>
      </c>
      <c r="U32" s="249">
        <v>1</v>
      </c>
      <c r="V32" s="250">
        <v>3.8461538461538464E-2</v>
      </c>
      <c r="W32" s="249">
        <v>0</v>
      </c>
      <c r="X32" s="250">
        <v>0</v>
      </c>
      <c r="Y32" s="249">
        <v>0</v>
      </c>
      <c r="Z32" s="250">
        <v>0</v>
      </c>
      <c r="AA32" s="249">
        <v>0</v>
      </c>
      <c r="AB32" s="251">
        <v>0</v>
      </c>
    </row>
    <row r="33" spans="2:28" ht="15" customHeight="1">
      <c r="B33" s="252" t="s">
        <v>280</v>
      </c>
      <c r="C33" s="253">
        <v>11</v>
      </c>
      <c r="D33" s="254">
        <v>9.7345132743362831E-2</v>
      </c>
      <c r="E33" s="253">
        <v>3</v>
      </c>
      <c r="F33" s="254">
        <v>0.15</v>
      </c>
      <c r="G33" s="253">
        <v>3</v>
      </c>
      <c r="H33" s="254">
        <v>0.15789473684210525</v>
      </c>
      <c r="I33" s="253">
        <v>3</v>
      </c>
      <c r="J33" s="254">
        <v>0.05</v>
      </c>
      <c r="K33" s="253">
        <v>2</v>
      </c>
      <c r="L33" s="254">
        <v>0.14285714285714285</v>
      </c>
      <c r="M33" s="253">
        <v>1</v>
      </c>
      <c r="N33" s="254">
        <v>0.05</v>
      </c>
      <c r="O33" s="253">
        <v>6</v>
      </c>
      <c r="P33" s="254">
        <v>0.14285714285714285</v>
      </c>
      <c r="Q33" s="253">
        <v>4</v>
      </c>
      <c r="R33" s="254">
        <v>7.8431372549019607E-2</v>
      </c>
      <c r="S33" s="253">
        <v>4</v>
      </c>
      <c r="T33" s="254">
        <v>7.5471698113207544E-2</v>
      </c>
      <c r="U33" s="253">
        <v>4</v>
      </c>
      <c r="V33" s="254">
        <v>0.15384615384615385</v>
      </c>
      <c r="W33" s="253">
        <v>1</v>
      </c>
      <c r="X33" s="254">
        <v>6.6666666666666666E-2</v>
      </c>
      <c r="Y33" s="253">
        <v>1</v>
      </c>
      <c r="Z33" s="254">
        <v>7.6923076923076927E-2</v>
      </c>
      <c r="AA33" s="253">
        <v>1</v>
      </c>
      <c r="AB33" s="255">
        <v>0.16666666666666663</v>
      </c>
    </row>
    <row r="34" spans="2:28" ht="15" customHeight="1">
      <c r="B34" s="252" t="s">
        <v>281</v>
      </c>
      <c r="C34" s="253">
        <v>34</v>
      </c>
      <c r="D34" s="254">
        <v>0.30088495575221241</v>
      </c>
      <c r="E34" s="253">
        <v>6</v>
      </c>
      <c r="F34" s="254">
        <v>0.3</v>
      </c>
      <c r="G34" s="253">
        <v>8</v>
      </c>
      <c r="H34" s="254">
        <v>0.42105263157894735</v>
      </c>
      <c r="I34" s="253">
        <v>18</v>
      </c>
      <c r="J34" s="254">
        <v>0.3</v>
      </c>
      <c r="K34" s="253">
        <v>2</v>
      </c>
      <c r="L34" s="254">
        <v>0.14285714285714285</v>
      </c>
      <c r="M34" s="253">
        <v>4</v>
      </c>
      <c r="N34" s="254">
        <v>0.2</v>
      </c>
      <c r="O34" s="253">
        <v>11</v>
      </c>
      <c r="P34" s="254">
        <v>0.26190476190476192</v>
      </c>
      <c r="Q34" s="253">
        <v>19</v>
      </c>
      <c r="R34" s="254">
        <v>0.37254901960784315</v>
      </c>
      <c r="S34" s="253">
        <v>15</v>
      </c>
      <c r="T34" s="254">
        <v>0.28301886792452829</v>
      </c>
      <c r="U34" s="253">
        <v>12</v>
      </c>
      <c r="V34" s="254">
        <v>0.46153846153846151</v>
      </c>
      <c r="W34" s="253">
        <v>5</v>
      </c>
      <c r="X34" s="254">
        <v>0.33333333333333326</v>
      </c>
      <c r="Y34" s="253">
        <v>0</v>
      </c>
      <c r="Z34" s="254">
        <v>0</v>
      </c>
      <c r="AA34" s="253">
        <v>2</v>
      </c>
      <c r="AB34" s="255">
        <v>0.33333333333333326</v>
      </c>
    </row>
    <row r="35" spans="2:28" ht="15" customHeight="1">
      <c r="B35" s="252" t="s">
        <v>282</v>
      </c>
      <c r="C35" s="253">
        <v>32</v>
      </c>
      <c r="D35" s="254">
        <v>0.2831858407079646</v>
      </c>
      <c r="E35" s="253">
        <v>5</v>
      </c>
      <c r="F35" s="254">
        <v>0.25</v>
      </c>
      <c r="G35" s="253">
        <v>4</v>
      </c>
      <c r="H35" s="254">
        <v>0.21052631578947367</v>
      </c>
      <c r="I35" s="253">
        <v>22</v>
      </c>
      <c r="J35" s="254">
        <v>0.36666666666666664</v>
      </c>
      <c r="K35" s="253">
        <v>1</v>
      </c>
      <c r="L35" s="254">
        <v>7.1428571428571425E-2</v>
      </c>
      <c r="M35" s="253">
        <v>5</v>
      </c>
      <c r="N35" s="254">
        <v>0.25</v>
      </c>
      <c r="O35" s="253">
        <v>10</v>
      </c>
      <c r="P35" s="254">
        <v>0.23809523809523805</v>
      </c>
      <c r="Q35" s="253">
        <v>17</v>
      </c>
      <c r="R35" s="254">
        <v>0.33333333333333326</v>
      </c>
      <c r="S35" s="253">
        <v>17</v>
      </c>
      <c r="T35" s="254">
        <v>0.32075471698113206</v>
      </c>
      <c r="U35" s="253">
        <v>5</v>
      </c>
      <c r="V35" s="254">
        <v>0.19230769230769235</v>
      </c>
      <c r="W35" s="253">
        <v>4</v>
      </c>
      <c r="X35" s="254">
        <v>0.26666666666666666</v>
      </c>
      <c r="Y35" s="253">
        <v>4</v>
      </c>
      <c r="Z35" s="254">
        <v>0.30769230769230771</v>
      </c>
      <c r="AA35" s="253">
        <v>2</v>
      </c>
      <c r="AB35" s="255">
        <v>0.33333333333333326</v>
      </c>
    </row>
    <row r="36" spans="2:28" ht="15" customHeight="1">
      <c r="B36" s="252" t="s">
        <v>311</v>
      </c>
      <c r="C36" s="253">
        <v>28</v>
      </c>
      <c r="D36" s="254">
        <v>0.24778761061946902</v>
      </c>
      <c r="E36" s="253">
        <v>4</v>
      </c>
      <c r="F36" s="254">
        <v>0.2</v>
      </c>
      <c r="G36" s="253">
        <v>2</v>
      </c>
      <c r="H36" s="254">
        <v>0.10526315789473684</v>
      </c>
      <c r="I36" s="253">
        <v>15</v>
      </c>
      <c r="J36" s="254">
        <v>0.25</v>
      </c>
      <c r="K36" s="253">
        <v>7</v>
      </c>
      <c r="L36" s="254">
        <v>0.5</v>
      </c>
      <c r="M36" s="253">
        <v>6</v>
      </c>
      <c r="N36" s="254">
        <v>0.3</v>
      </c>
      <c r="O36" s="253">
        <v>12</v>
      </c>
      <c r="P36" s="254">
        <v>0.2857142857142857</v>
      </c>
      <c r="Q36" s="253">
        <v>10</v>
      </c>
      <c r="R36" s="254">
        <v>0.19607843137254904</v>
      </c>
      <c r="S36" s="253">
        <v>11</v>
      </c>
      <c r="T36" s="254">
        <v>0.20754716981132076</v>
      </c>
      <c r="U36" s="253">
        <v>4</v>
      </c>
      <c r="V36" s="254">
        <v>0.15384615384615385</v>
      </c>
      <c r="W36" s="253">
        <v>4</v>
      </c>
      <c r="X36" s="254">
        <v>0.26666666666666666</v>
      </c>
      <c r="Y36" s="253">
        <v>8</v>
      </c>
      <c r="Z36" s="254">
        <v>0.61538461538461542</v>
      </c>
      <c r="AA36" s="253">
        <v>1</v>
      </c>
      <c r="AB36" s="255">
        <v>0.16666666666666663</v>
      </c>
    </row>
    <row r="37" spans="2:28" ht="15" customHeight="1">
      <c r="B37" s="252" t="s">
        <v>237</v>
      </c>
      <c r="C37" s="253">
        <v>7</v>
      </c>
      <c r="D37" s="254">
        <v>6.1946902654867256E-2</v>
      </c>
      <c r="E37" s="253">
        <v>1</v>
      </c>
      <c r="F37" s="254">
        <v>0.05</v>
      </c>
      <c r="G37" s="253">
        <v>2</v>
      </c>
      <c r="H37" s="254">
        <v>0.10526315789473684</v>
      </c>
      <c r="I37" s="253">
        <v>2</v>
      </c>
      <c r="J37" s="254">
        <v>3.3333333333333333E-2</v>
      </c>
      <c r="K37" s="253">
        <v>2</v>
      </c>
      <c r="L37" s="254">
        <v>0.14285714285714285</v>
      </c>
      <c r="M37" s="253">
        <v>4</v>
      </c>
      <c r="N37" s="254">
        <v>0.2</v>
      </c>
      <c r="O37" s="253">
        <v>3</v>
      </c>
      <c r="P37" s="254">
        <v>7.1428571428571425E-2</v>
      </c>
      <c r="Q37" s="253">
        <v>0</v>
      </c>
      <c r="R37" s="254">
        <v>0</v>
      </c>
      <c r="S37" s="253">
        <v>6</v>
      </c>
      <c r="T37" s="254">
        <v>0.11320754716981134</v>
      </c>
      <c r="U37" s="253">
        <v>0</v>
      </c>
      <c r="V37" s="254">
        <v>0</v>
      </c>
      <c r="W37" s="253">
        <v>1</v>
      </c>
      <c r="X37" s="254">
        <v>6.6666666666666666E-2</v>
      </c>
      <c r="Y37" s="253">
        <v>0</v>
      </c>
      <c r="Z37" s="254">
        <v>0</v>
      </c>
      <c r="AA37" s="253">
        <v>0</v>
      </c>
      <c r="AB37" s="255">
        <v>0</v>
      </c>
    </row>
    <row r="38" spans="2:28" s="1149" customFormat="1" ht="15" customHeight="1">
      <c r="B38" s="816" t="s">
        <v>1269</v>
      </c>
      <c r="C38" s="817">
        <v>113</v>
      </c>
      <c r="D38" s="818">
        <v>1</v>
      </c>
      <c r="E38" s="817">
        <v>20</v>
      </c>
      <c r="F38" s="818">
        <v>1</v>
      </c>
      <c r="G38" s="817">
        <v>19</v>
      </c>
      <c r="H38" s="818">
        <v>1</v>
      </c>
      <c r="I38" s="817">
        <v>60</v>
      </c>
      <c r="J38" s="818">
        <v>1</v>
      </c>
      <c r="K38" s="817">
        <v>14</v>
      </c>
      <c r="L38" s="818">
        <v>1</v>
      </c>
      <c r="M38" s="817">
        <v>20</v>
      </c>
      <c r="N38" s="818">
        <v>1</v>
      </c>
      <c r="O38" s="817">
        <v>42</v>
      </c>
      <c r="P38" s="818">
        <v>1</v>
      </c>
      <c r="Q38" s="817">
        <v>51</v>
      </c>
      <c r="R38" s="818">
        <v>1</v>
      </c>
      <c r="S38" s="817">
        <v>53</v>
      </c>
      <c r="T38" s="818">
        <v>1</v>
      </c>
      <c r="U38" s="817">
        <v>26</v>
      </c>
      <c r="V38" s="818">
        <v>1</v>
      </c>
      <c r="W38" s="817">
        <v>15</v>
      </c>
      <c r="X38" s="818">
        <v>1</v>
      </c>
      <c r="Y38" s="817">
        <v>13</v>
      </c>
      <c r="Z38" s="818">
        <v>1</v>
      </c>
      <c r="AA38" s="819">
        <v>6</v>
      </c>
      <c r="AB38" s="820">
        <v>1</v>
      </c>
    </row>
    <row r="39" spans="2:28" ht="15" customHeight="1" thickBot="1">
      <c r="B39" s="256" t="s">
        <v>215</v>
      </c>
      <c r="C39" s="300">
        <v>3.7075471698113209</v>
      </c>
      <c r="D39" s="300"/>
      <c r="E39" s="300">
        <v>3.4210526315789473</v>
      </c>
      <c r="F39" s="300"/>
      <c r="G39" s="300">
        <v>3.2941176470588234</v>
      </c>
      <c r="H39" s="300"/>
      <c r="I39" s="300">
        <v>3.8448275862068964</v>
      </c>
      <c r="J39" s="300"/>
      <c r="K39" s="300">
        <v>4.083333333333333</v>
      </c>
      <c r="L39" s="300"/>
      <c r="M39" s="300">
        <v>4</v>
      </c>
      <c r="N39" s="300"/>
      <c r="O39" s="300">
        <v>3.7179487179487181</v>
      </c>
      <c r="P39" s="300"/>
      <c r="Q39" s="300">
        <v>3.607843137254902</v>
      </c>
      <c r="R39" s="300"/>
      <c r="S39" s="300">
        <v>3.7446808510638299</v>
      </c>
      <c r="T39" s="300"/>
      <c r="U39" s="300">
        <v>3.2692307692307692</v>
      </c>
      <c r="V39" s="300"/>
      <c r="W39" s="300">
        <v>3.7857142857142856</v>
      </c>
      <c r="X39" s="300"/>
      <c r="Y39" s="300">
        <v>4.4615384615384617</v>
      </c>
      <c r="Z39" s="301"/>
      <c r="AA39" s="302">
        <v>3.5</v>
      </c>
      <c r="AB39" s="1150"/>
    </row>
    <row r="40" spans="2:28" ht="12.95" customHeight="1" thickTop="1">
      <c r="B40" s="1860" t="s">
        <v>1457</v>
      </c>
      <c r="C40" s="1860"/>
      <c r="D40" s="1860"/>
      <c r="E40" s="1860"/>
      <c r="F40" s="1860"/>
      <c r="G40" s="1860"/>
      <c r="H40" s="1860"/>
      <c r="I40" s="1860"/>
      <c r="J40" s="1860"/>
      <c r="K40" s="1860"/>
      <c r="L40" s="1860"/>
      <c r="M40" s="1860"/>
      <c r="N40" s="1860"/>
      <c r="O40" s="1860"/>
      <c r="P40" s="1860"/>
      <c r="Q40" s="1860"/>
      <c r="R40" s="1860"/>
      <c r="S40" s="1860"/>
      <c r="T40" s="1860"/>
      <c r="U40" s="1860"/>
      <c r="V40" s="1860"/>
      <c r="W40" s="1860"/>
      <c r="X40" s="1860"/>
      <c r="Y40" s="1860"/>
      <c r="Z40" s="1860"/>
      <c r="AA40" s="1860"/>
    </row>
    <row r="41" spans="2:28" ht="60.95" customHeight="1" thickBot="1">
      <c r="B41" s="1859" t="s">
        <v>523</v>
      </c>
      <c r="C41" s="1859"/>
      <c r="D41" s="1859"/>
      <c r="E41" s="1859"/>
      <c r="F41" s="1859"/>
      <c r="G41" s="1859"/>
      <c r="H41" s="1859"/>
      <c r="I41" s="1859"/>
      <c r="J41" s="1859"/>
      <c r="K41" s="1859"/>
      <c r="L41" s="1859"/>
      <c r="M41" s="1859"/>
      <c r="N41" s="1859"/>
      <c r="O41" s="1859"/>
      <c r="P41" s="1859"/>
      <c r="Q41" s="1859"/>
      <c r="R41" s="1859"/>
      <c r="S41" s="1859"/>
      <c r="T41" s="1859"/>
      <c r="U41" s="1859"/>
      <c r="V41" s="1859"/>
      <c r="W41" s="1859"/>
      <c r="X41" s="1859"/>
      <c r="Y41" s="1859"/>
      <c r="Z41" s="1859"/>
      <c r="AA41" s="1859"/>
      <c r="AB41" s="1859"/>
    </row>
    <row r="42" spans="2:28" ht="15" customHeight="1" thickTop="1">
      <c r="B42" s="1863"/>
      <c r="C42" s="1866" t="s">
        <v>44</v>
      </c>
      <c r="D42" s="1866"/>
      <c r="E42" s="1866" t="s">
        <v>123</v>
      </c>
      <c r="F42" s="1866"/>
      <c r="G42" s="1866"/>
      <c r="H42" s="1866"/>
      <c r="I42" s="1866"/>
      <c r="J42" s="1866"/>
      <c r="K42" s="1866"/>
      <c r="L42" s="1866"/>
      <c r="M42" s="1866" t="s">
        <v>124</v>
      </c>
      <c r="N42" s="1866"/>
      <c r="O42" s="1866"/>
      <c r="P42" s="1866"/>
      <c r="Q42" s="1866"/>
      <c r="R42" s="1866"/>
      <c r="S42" s="1866" t="s">
        <v>45</v>
      </c>
      <c r="T42" s="1866"/>
      <c r="U42" s="1866"/>
      <c r="V42" s="1866"/>
      <c r="W42" s="1866"/>
      <c r="X42" s="1866"/>
      <c r="Y42" s="1866"/>
      <c r="Z42" s="1866"/>
      <c r="AA42" s="1866"/>
      <c r="AB42" s="1867"/>
    </row>
    <row r="43" spans="2:28" ht="27.95" customHeight="1">
      <c r="B43" s="1864"/>
      <c r="C43" s="1861" t="s">
        <v>127</v>
      </c>
      <c r="D43" s="1861" t="s">
        <v>128</v>
      </c>
      <c r="E43" s="1861" t="s">
        <v>46</v>
      </c>
      <c r="F43" s="1861"/>
      <c r="G43" s="1861" t="s">
        <v>1078</v>
      </c>
      <c r="H43" s="1861"/>
      <c r="I43" s="1861" t="s">
        <v>1077</v>
      </c>
      <c r="J43" s="1861"/>
      <c r="K43" s="1861" t="s">
        <v>1098</v>
      </c>
      <c r="L43" s="1861"/>
      <c r="M43" s="1861" t="s">
        <v>48</v>
      </c>
      <c r="N43" s="1861"/>
      <c r="O43" s="1861" t="s">
        <v>49</v>
      </c>
      <c r="P43" s="1861"/>
      <c r="Q43" s="1861" t="s">
        <v>1441</v>
      </c>
      <c r="R43" s="1861"/>
      <c r="S43" s="1861" t="s">
        <v>1065</v>
      </c>
      <c r="T43" s="1861"/>
      <c r="U43" s="1861" t="s">
        <v>1066</v>
      </c>
      <c r="V43" s="1861"/>
      <c r="W43" s="1861" t="s">
        <v>1067</v>
      </c>
      <c r="X43" s="1861"/>
      <c r="Y43" s="1861" t="s">
        <v>125</v>
      </c>
      <c r="Z43" s="1861"/>
      <c r="AA43" s="1861" t="s">
        <v>47</v>
      </c>
      <c r="AB43" s="1862"/>
    </row>
    <row r="44" spans="2:28" ht="15" customHeight="1">
      <c r="B44" s="1865"/>
      <c r="C44" s="1861"/>
      <c r="D44" s="1861"/>
      <c r="E44" s="866" t="s">
        <v>127</v>
      </c>
      <c r="F44" s="866" t="s">
        <v>128</v>
      </c>
      <c r="G44" s="866" t="s">
        <v>127</v>
      </c>
      <c r="H44" s="866" t="s">
        <v>128</v>
      </c>
      <c r="I44" s="866" t="s">
        <v>127</v>
      </c>
      <c r="J44" s="866" t="s">
        <v>128</v>
      </c>
      <c r="K44" s="866" t="s">
        <v>127</v>
      </c>
      <c r="L44" s="866" t="s">
        <v>128</v>
      </c>
      <c r="M44" s="866" t="s">
        <v>127</v>
      </c>
      <c r="N44" s="866" t="s">
        <v>128</v>
      </c>
      <c r="O44" s="866" t="s">
        <v>127</v>
      </c>
      <c r="P44" s="866" t="s">
        <v>128</v>
      </c>
      <c r="Q44" s="866" t="s">
        <v>127</v>
      </c>
      <c r="R44" s="866" t="s">
        <v>128</v>
      </c>
      <c r="S44" s="866" t="s">
        <v>127</v>
      </c>
      <c r="T44" s="866" t="s">
        <v>128</v>
      </c>
      <c r="U44" s="866" t="s">
        <v>127</v>
      </c>
      <c r="V44" s="866" t="s">
        <v>128</v>
      </c>
      <c r="W44" s="866" t="s">
        <v>127</v>
      </c>
      <c r="X44" s="866" t="s">
        <v>128</v>
      </c>
      <c r="Y44" s="866" t="s">
        <v>127</v>
      </c>
      <c r="Z44" s="866" t="s">
        <v>128</v>
      </c>
      <c r="AA44" s="866" t="s">
        <v>127</v>
      </c>
      <c r="AB44" s="867" t="s">
        <v>128</v>
      </c>
    </row>
    <row r="45" spans="2:28" ht="15" customHeight="1">
      <c r="B45" s="248" t="s">
        <v>310</v>
      </c>
      <c r="C45" s="249">
        <v>2</v>
      </c>
      <c r="D45" s="250">
        <v>1.7699115044247787E-2</v>
      </c>
      <c r="E45" s="249">
        <v>1</v>
      </c>
      <c r="F45" s="250">
        <v>0.05</v>
      </c>
      <c r="G45" s="249">
        <v>0</v>
      </c>
      <c r="H45" s="250">
        <v>0</v>
      </c>
      <c r="I45" s="249">
        <v>1</v>
      </c>
      <c r="J45" s="250">
        <v>1.6666666666666666E-2</v>
      </c>
      <c r="K45" s="249">
        <v>0</v>
      </c>
      <c r="L45" s="250">
        <v>0</v>
      </c>
      <c r="M45" s="249">
        <v>0</v>
      </c>
      <c r="N45" s="250">
        <v>0</v>
      </c>
      <c r="O45" s="249">
        <v>1</v>
      </c>
      <c r="P45" s="250">
        <v>2.3809523809523808E-2</v>
      </c>
      <c r="Q45" s="249">
        <v>1</v>
      </c>
      <c r="R45" s="250">
        <v>1.9607843137254902E-2</v>
      </c>
      <c r="S45" s="249">
        <v>2</v>
      </c>
      <c r="T45" s="250">
        <v>3.7735849056603772E-2</v>
      </c>
      <c r="U45" s="249">
        <v>0</v>
      </c>
      <c r="V45" s="250">
        <v>0</v>
      </c>
      <c r="W45" s="249">
        <v>0</v>
      </c>
      <c r="X45" s="250">
        <v>0</v>
      </c>
      <c r="Y45" s="249">
        <v>0</v>
      </c>
      <c r="Z45" s="250">
        <v>0</v>
      </c>
      <c r="AA45" s="249">
        <v>0</v>
      </c>
      <c r="AB45" s="251">
        <v>0</v>
      </c>
    </row>
    <row r="46" spans="2:28" ht="15" customHeight="1">
      <c r="B46" s="252" t="s">
        <v>280</v>
      </c>
      <c r="C46" s="253">
        <v>14</v>
      </c>
      <c r="D46" s="254">
        <v>0.12389380530973451</v>
      </c>
      <c r="E46" s="253">
        <v>3</v>
      </c>
      <c r="F46" s="254">
        <v>0.15</v>
      </c>
      <c r="G46" s="253">
        <v>2</v>
      </c>
      <c r="H46" s="254">
        <v>0.10526315789473684</v>
      </c>
      <c r="I46" s="253">
        <v>9</v>
      </c>
      <c r="J46" s="254">
        <v>0.15</v>
      </c>
      <c r="K46" s="253">
        <v>0</v>
      </c>
      <c r="L46" s="254">
        <v>0</v>
      </c>
      <c r="M46" s="253">
        <v>1</v>
      </c>
      <c r="N46" s="254">
        <v>0.05</v>
      </c>
      <c r="O46" s="253">
        <v>7</v>
      </c>
      <c r="P46" s="254">
        <v>0.16666666666666663</v>
      </c>
      <c r="Q46" s="253">
        <v>6</v>
      </c>
      <c r="R46" s="254">
        <v>0.1176470588235294</v>
      </c>
      <c r="S46" s="253">
        <v>6</v>
      </c>
      <c r="T46" s="254">
        <v>0.11320754716981134</v>
      </c>
      <c r="U46" s="253">
        <v>6</v>
      </c>
      <c r="V46" s="254">
        <v>0.23076923076923075</v>
      </c>
      <c r="W46" s="253">
        <v>0</v>
      </c>
      <c r="X46" s="254">
        <v>0</v>
      </c>
      <c r="Y46" s="253">
        <v>1</v>
      </c>
      <c r="Z46" s="254">
        <v>7.6923076923076927E-2</v>
      </c>
      <c r="AA46" s="253">
        <v>1</v>
      </c>
      <c r="AB46" s="255">
        <v>0.16666666666666663</v>
      </c>
    </row>
    <row r="47" spans="2:28" ht="15" customHeight="1">
      <c r="B47" s="252" t="s">
        <v>281</v>
      </c>
      <c r="C47" s="253">
        <v>31</v>
      </c>
      <c r="D47" s="254">
        <v>0.27433628318584069</v>
      </c>
      <c r="E47" s="253">
        <v>5</v>
      </c>
      <c r="F47" s="254">
        <v>0.25</v>
      </c>
      <c r="G47" s="253">
        <v>5</v>
      </c>
      <c r="H47" s="254">
        <v>0.26315789473684209</v>
      </c>
      <c r="I47" s="253">
        <v>18</v>
      </c>
      <c r="J47" s="254">
        <v>0.3</v>
      </c>
      <c r="K47" s="253">
        <v>3</v>
      </c>
      <c r="L47" s="254">
        <v>0.21428571428571427</v>
      </c>
      <c r="M47" s="253">
        <v>7</v>
      </c>
      <c r="N47" s="254">
        <v>0.35</v>
      </c>
      <c r="O47" s="253">
        <v>8</v>
      </c>
      <c r="P47" s="254">
        <v>0.19047619047619047</v>
      </c>
      <c r="Q47" s="253">
        <v>16</v>
      </c>
      <c r="R47" s="254">
        <v>0.31372549019607843</v>
      </c>
      <c r="S47" s="253">
        <v>14</v>
      </c>
      <c r="T47" s="254">
        <v>0.26415094339622641</v>
      </c>
      <c r="U47" s="253">
        <v>8</v>
      </c>
      <c r="V47" s="254">
        <v>0.30769230769230771</v>
      </c>
      <c r="W47" s="253">
        <v>5</v>
      </c>
      <c r="X47" s="254">
        <v>0.33333333333333326</v>
      </c>
      <c r="Y47" s="253">
        <v>2</v>
      </c>
      <c r="Z47" s="254">
        <v>0.15384615384615385</v>
      </c>
      <c r="AA47" s="253">
        <v>2</v>
      </c>
      <c r="AB47" s="255">
        <v>0.33333333333333326</v>
      </c>
    </row>
    <row r="48" spans="2:28" ht="15" customHeight="1">
      <c r="B48" s="252" t="s">
        <v>282</v>
      </c>
      <c r="C48" s="253">
        <v>36</v>
      </c>
      <c r="D48" s="254">
        <v>0.31858407079646017</v>
      </c>
      <c r="E48" s="253">
        <v>7</v>
      </c>
      <c r="F48" s="254">
        <v>0.35</v>
      </c>
      <c r="G48" s="253">
        <v>6</v>
      </c>
      <c r="H48" s="254">
        <v>0.31578947368421051</v>
      </c>
      <c r="I48" s="253">
        <v>17</v>
      </c>
      <c r="J48" s="254">
        <v>0.28333333333333333</v>
      </c>
      <c r="K48" s="253">
        <v>6</v>
      </c>
      <c r="L48" s="254">
        <v>0.42857142857142855</v>
      </c>
      <c r="M48" s="253">
        <v>5</v>
      </c>
      <c r="N48" s="254">
        <v>0.25</v>
      </c>
      <c r="O48" s="253">
        <v>12</v>
      </c>
      <c r="P48" s="254">
        <v>0.2857142857142857</v>
      </c>
      <c r="Q48" s="253">
        <v>19</v>
      </c>
      <c r="R48" s="254">
        <v>0.37254901960784315</v>
      </c>
      <c r="S48" s="253">
        <v>18</v>
      </c>
      <c r="T48" s="254">
        <v>0.339622641509434</v>
      </c>
      <c r="U48" s="253">
        <v>8</v>
      </c>
      <c r="V48" s="254">
        <v>0.30769230769230771</v>
      </c>
      <c r="W48" s="253">
        <v>5</v>
      </c>
      <c r="X48" s="254">
        <v>0.33333333333333326</v>
      </c>
      <c r="Y48" s="253">
        <v>3</v>
      </c>
      <c r="Z48" s="254">
        <v>0.23076923076923075</v>
      </c>
      <c r="AA48" s="253">
        <v>2</v>
      </c>
      <c r="AB48" s="255">
        <v>0.33333333333333326</v>
      </c>
    </row>
    <row r="49" spans="2:28" ht="15" customHeight="1">
      <c r="B49" s="252" t="s">
        <v>311</v>
      </c>
      <c r="C49" s="253">
        <v>22</v>
      </c>
      <c r="D49" s="254">
        <v>0.19469026548672566</v>
      </c>
      <c r="E49" s="253">
        <v>2</v>
      </c>
      <c r="F49" s="254">
        <v>0.1</v>
      </c>
      <c r="G49" s="253">
        <v>4</v>
      </c>
      <c r="H49" s="254">
        <v>0.21052631578947367</v>
      </c>
      <c r="I49" s="253">
        <v>13</v>
      </c>
      <c r="J49" s="254">
        <v>0.21666666666666667</v>
      </c>
      <c r="K49" s="253">
        <v>3</v>
      </c>
      <c r="L49" s="254">
        <v>0.21428571428571427</v>
      </c>
      <c r="M49" s="253">
        <v>3</v>
      </c>
      <c r="N49" s="254">
        <v>0.15</v>
      </c>
      <c r="O49" s="253">
        <v>12</v>
      </c>
      <c r="P49" s="254">
        <v>0.2857142857142857</v>
      </c>
      <c r="Q49" s="253">
        <v>7</v>
      </c>
      <c r="R49" s="254">
        <v>0.13725490196078433</v>
      </c>
      <c r="S49" s="253">
        <v>8</v>
      </c>
      <c r="T49" s="254">
        <v>0.15094339622641509</v>
      </c>
      <c r="U49" s="253">
        <v>3</v>
      </c>
      <c r="V49" s="254">
        <v>0.11538461538461538</v>
      </c>
      <c r="W49" s="253">
        <v>4</v>
      </c>
      <c r="X49" s="254">
        <v>0.26666666666666666</v>
      </c>
      <c r="Y49" s="253">
        <v>7</v>
      </c>
      <c r="Z49" s="254">
        <v>0.53846153846153844</v>
      </c>
      <c r="AA49" s="253">
        <v>0</v>
      </c>
      <c r="AB49" s="255">
        <v>0</v>
      </c>
    </row>
    <row r="50" spans="2:28" ht="15" customHeight="1">
      <c r="B50" s="252" t="s">
        <v>237</v>
      </c>
      <c r="C50" s="253">
        <v>8</v>
      </c>
      <c r="D50" s="254">
        <v>7.0796460176991149E-2</v>
      </c>
      <c r="E50" s="253">
        <v>2</v>
      </c>
      <c r="F50" s="254">
        <v>0.1</v>
      </c>
      <c r="G50" s="253">
        <v>2</v>
      </c>
      <c r="H50" s="254">
        <v>0.10526315789473684</v>
      </c>
      <c r="I50" s="253">
        <v>2</v>
      </c>
      <c r="J50" s="254">
        <v>3.3333333333333333E-2</v>
      </c>
      <c r="K50" s="253">
        <v>2</v>
      </c>
      <c r="L50" s="254">
        <v>0.14285714285714285</v>
      </c>
      <c r="M50" s="253">
        <v>4</v>
      </c>
      <c r="N50" s="254">
        <v>0.2</v>
      </c>
      <c r="O50" s="253">
        <v>2</v>
      </c>
      <c r="P50" s="254">
        <v>4.7619047619047616E-2</v>
      </c>
      <c r="Q50" s="253">
        <v>2</v>
      </c>
      <c r="R50" s="254">
        <v>3.9215686274509803E-2</v>
      </c>
      <c r="S50" s="253">
        <v>5</v>
      </c>
      <c r="T50" s="254">
        <v>9.4339622641509441E-2</v>
      </c>
      <c r="U50" s="253">
        <v>1</v>
      </c>
      <c r="V50" s="254">
        <v>3.8461538461538464E-2</v>
      </c>
      <c r="W50" s="253">
        <v>1</v>
      </c>
      <c r="X50" s="254">
        <v>6.6666666666666666E-2</v>
      </c>
      <c r="Y50" s="253">
        <v>0</v>
      </c>
      <c r="Z50" s="254">
        <v>0</v>
      </c>
      <c r="AA50" s="253">
        <v>1</v>
      </c>
      <c r="AB50" s="255">
        <v>0.16666666666666663</v>
      </c>
    </row>
    <row r="51" spans="2:28" s="1149" customFormat="1" ht="15" customHeight="1">
      <c r="B51" s="816" t="s">
        <v>1269</v>
      </c>
      <c r="C51" s="817">
        <v>113</v>
      </c>
      <c r="D51" s="818">
        <v>1</v>
      </c>
      <c r="E51" s="817">
        <v>20</v>
      </c>
      <c r="F51" s="818">
        <v>1</v>
      </c>
      <c r="G51" s="817">
        <v>19</v>
      </c>
      <c r="H51" s="818">
        <v>1</v>
      </c>
      <c r="I51" s="817">
        <v>60</v>
      </c>
      <c r="J51" s="818">
        <v>1</v>
      </c>
      <c r="K51" s="817">
        <v>14</v>
      </c>
      <c r="L51" s="818">
        <v>1</v>
      </c>
      <c r="M51" s="817">
        <v>20</v>
      </c>
      <c r="N51" s="818">
        <v>1</v>
      </c>
      <c r="O51" s="817">
        <v>42</v>
      </c>
      <c r="P51" s="818">
        <v>1</v>
      </c>
      <c r="Q51" s="817">
        <v>51</v>
      </c>
      <c r="R51" s="818">
        <v>1</v>
      </c>
      <c r="S51" s="817">
        <v>53</v>
      </c>
      <c r="T51" s="818">
        <v>1</v>
      </c>
      <c r="U51" s="817">
        <v>26</v>
      </c>
      <c r="V51" s="818">
        <v>1</v>
      </c>
      <c r="W51" s="817">
        <v>15</v>
      </c>
      <c r="X51" s="818">
        <v>1</v>
      </c>
      <c r="Y51" s="817">
        <v>13</v>
      </c>
      <c r="Z51" s="818">
        <v>1</v>
      </c>
      <c r="AA51" s="819">
        <v>6</v>
      </c>
      <c r="AB51" s="820">
        <v>1</v>
      </c>
    </row>
    <row r="52" spans="2:28" ht="15" customHeight="1" thickBot="1">
      <c r="B52" s="256" t="s">
        <v>215</v>
      </c>
      <c r="C52" s="300">
        <v>3.5904761904761906</v>
      </c>
      <c r="D52" s="300"/>
      <c r="E52" s="300">
        <v>3.3333333333333335</v>
      </c>
      <c r="F52" s="300"/>
      <c r="G52" s="300">
        <v>3.7058823529411766</v>
      </c>
      <c r="H52" s="300"/>
      <c r="I52" s="300">
        <v>3.5517241379310347</v>
      </c>
      <c r="J52" s="300"/>
      <c r="K52" s="300">
        <v>4</v>
      </c>
      <c r="L52" s="300"/>
      <c r="M52" s="300">
        <v>3.625</v>
      </c>
      <c r="N52" s="300"/>
      <c r="O52" s="300">
        <v>3.6749999999999998</v>
      </c>
      <c r="P52" s="300"/>
      <c r="Q52" s="300">
        <v>3.510204081632653</v>
      </c>
      <c r="R52" s="300"/>
      <c r="S52" s="300">
        <v>3.5</v>
      </c>
      <c r="T52" s="300"/>
      <c r="U52" s="300">
        <v>3.32</v>
      </c>
      <c r="V52" s="300"/>
      <c r="W52" s="300">
        <v>3.9285714285714284</v>
      </c>
      <c r="X52" s="300"/>
      <c r="Y52" s="300">
        <v>4.2307692307692308</v>
      </c>
      <c r="Z52" s="301"/>
      <c r="AA52" s="302">
        <v>3.2</v>
      </c>
      <c r="AB52" s="1150"/>
    </row>
    <row r="53" spans="2:28" ht="12.95" customHeight="1" thickTop="1">
      <c r="B53" s="1860" t="s">
        <v>1457</v>
      </c>
      <c r="C53" s="1860"/>
      <c r="D53" s="1860"/>
      <c r="E53" s="1860"/>
      <c r="F53" s="1860"/>
      <c r="G53" s="1860"/>
      <c r="H53" s="1860"/>
      <c r="I53" s="1860"/>
      <c r="J53" s="1860"/>
      <c r="K53" s="1860"/>
      <c r="L53" s="1860"/>
      <c r="M53" s="1860"/>
      <c r="N53" s="1860"/>
      <c r="O53" s="1860"/>
      <c r="P53" s="1860"/>
      <c r="Q53" s="1860"/>
      <c r="R53" s="1860"/>
      <c r="S53" s="1860"/>
      <c r="T53" s="1860"/>
      <c r="U53" s="1860"/>
      <c r="V53" s="1860"/>
      <c r="W53" s="1860"/>
      <c r="X53" s="1860"/>
      <c r="Y53" s="1860"/>
      <c r="Z53" s="1860"/>
      <c r="AA53" s="1860"/>
    </row>
    <row r="56" spans="2:28" ht="60.95" customHeight="1" thickBot="1">
      <c r="B56" s="1875" t="s">
        <v>524</v>
      </c>
      <c r="C56" s="1875"/>
      <c r="D56" s="1875"/>
      <c r="E56" s="1875"/>
      <c r="F56" s="1875"/>
      <c r="G56" s="1875"/>
      <c r="H56" s="1875"/>
      <c r="I56" s="1875"/>
      <c r="J56" s="1875"/>
      <c r="K56" s="1875"/>
      <c r="L56" s="1875"/>
      <c r="M56" s="1875"/>
      <c r="N56" s="1875"/>
      <c r="O56" s="1875"/>
      <c r="P56" s="1875"/>
      <c r="Q56" s="1875"/>
      <c r="R56" s="1875"/>
      <c r="S56" s="1875"/>
      <c r="T56" s="1875"/>
      <c r="U56" s="1875"/>
      <c r="V56" s="1875"/>
      <c r="W56" s="1875"/>
      <c r="X56" s="1875"/>
      <c r="Y56" s="1875"/>
      <c r="Z56" s="1875"/>
      <c r="AA56" s="1875"/>
      <c r="AB56" s="1875"/>
    </row>
    <row r="57" spans="2:28" ht="15" customHeight="1" thickTop="1">
      <c r="B57" s="1870"/>
      <c r="C57" s="1873" t="s">
        <v>44</v>
      </c>
      <c r="D57" s="1873"/>
      <c r="E57" s="1873" t="s">
        <v>123</v>
      </c>
      <c r="F57" s="1873"/>
      <c r="G57" s="1873"/>
      <c r="H57" s="1873"/>
      <c r="I57" s="1873"/>
      <c r="J57" s="1873"/>
      <c r="K57" s="1873"/>
      <c r="L57" s="1873"/>
      <c r="M57" s="1873" t="s">
        <v>124</v>
      </c>
      <c r="N57" s="1873"/>
      <c r="O57" s="1873"/>
      <c r="P57" s="1873"/>
      <c r="Q57" s="1873"/>
      <c r="R57" s="1873"/>
      <c r="S57" s="1873" t="s">
        <v>45</v>
      </c>
      <c r="T57" s="1873"/>
      <c r="U57" s="1873"/>
      <c r="V57" s="1873"/>
      <c r="W57" s="1873"/>
      <c r="X57" s="1873"/>
      <c r="Y57" s="1873"/>
      <c r="Z57" s="1873"/>
      <c r="AA57" s="1873"/>
      <c r="AB57" s="1874"/>
    </row>
    <row r="58" spans="2:28" ht="27.95" customHeight="1">
      <c r="B58" s="1871"/>
      <c r="C58" s="1868" t="s">
        <v>127</v>
      </c>
      <c r="D58" s="1868" t="s">
        <v>128</v>
      </c>
      <c r="E58" s="1868" t="s">
        <v>46</v>
      </c>
      <c r="F58" s="1868"/>
      <c r="G58" s="1868" t="s">
        <v>1078</v>
      </c>
      <c r="H58" s="1868"/>
      <c r="I58" s="1868" t="s">
        <v>1077</v>
      </c>
      <c r="J58" s="1868"/>
      <c r="K58" s="1868" t="s">
        <v>1098</v>
      </c>
      <c r="L58" s="1868"/>
      <c r="M58" s="1868" t="s">
        <v>48</v>
      </c>
      <c r="N58" s="1868"/>
      <c r="O58" s="1868" t="s">
        <v>49</v>
      </c>
      <c r="P58" s="1868"/>
      <c r="Q58" s="1868" t="s">
        <v>1441</v>
      </c>
      <c r="R58" s="1868"/>
      <c r="S58" s="1868" t="s">
        <v>1065</v>
      </c>
      <c r="T58" s="1868"/>
      <c r="U58" s="1868" t="s">
        <v>1066</v>
      </c>
      <c r="V58" s="1868"/>
      <c r="W58" s="1868" t="s">
        <v>1067</v>
      </c>
      <c r="X58" s="1868"/>
      <c r="Y58" s="1868" t="s">
        <v>125</v>
      </c>
      <c r="Z58" s="1868"/>
      <c r="AA58" s="1868" t="s">
        <v>47</v>
      </c>
      <c r="AB58" s="1869"/>
    </row>
    <row r="59" spans="2:28" ht="15" customHeight="1">
      <c r="B59" s="1872"/>
      <c r="C59" s="1868"/>
      <c r="D59" s="1868"/>
      <c r="E59" s="871" t="s">
        <v>127</v>
      </c>
      <c r="F59" s="871" t="s">
        <v>128</v>
      </c>
      <c r="G59" s="871" t="s">
        <v>127</v>
      </c>
      <c r="H59" s="871" t="s">
        <v>128</v>
      </c>
      <c r="I59" s="871" t="s">
        <v>127</v>
      </c>
      <c r="J59" s="871" t="s">
        <v>128</v>
      </c>
      <c r="K59" s="871" t="s">
        <v>127</v>
      </c>
      <c r="L59" s="871" t="s">
        <v>128</v>
      </c>
      <c r="M59" s="871" t="s">
        <v>127</v>
      </c>
      <c r="N59" s="871" t="s">
        <v>128</v>
      </c>
      <c r="O59" s="871" t="s">
        <v>127</v>
      </c>
      <c r="P59" s="871" t="s">
        <v>128</v>
      </c>
      <c r="Q59" s="871" t="s">
        <v>127</v>
      </c>
      <c r="R59" s="871" t="s">
        <v>128</v>
      </c>
      <c r="S59" s="871" t="s">
        <v>127</v>
      </c>
      <c r="T59" s="871" t="s">
        <v>128</v>
      </c>
      <c r="U59" s="871" t="s">
        <v>127</v>
      </c>
      <c r="V59" s="871" t="s">
        <v>128</v>
      </c>
      <c r="W59" s="871" t="s">
        <v>127</v>
      </c>
      <c r="X59" s="871" t="s">
        <v>128</v>
      </c>
      <c r="Y59" s="871" t="s">
        <v>127</v>
      </c>
      <c r="Z59" s="871" t="s">
        <v>128</v>
      </c>
      <c r="AA59" s="871" t="s">
        <v>127</v>
      </c>
      <c r="AB59" s="872" t="s">
        <v>128</v>
      </c>
    </row>
    <row r="60" spans="2:28" ht="15" customHeight="1">
      <c r="B60" s="262" t="s">
        <v>280</v>
      </c>
      <c r="C60" s="263">
        <v>11</v>
      </c>
      <c r="D60" s="264">
        <v>9.7345132743362831E-2</v>
      </c>
      <c r="E60" s="263">
        <v>2</v>
      </c>
      <c r="F60" s="264">
        <v>0.1</v>
      </c>
      <c r="G60" s="263">
        <v>1</v>
      </c>
      <c r="H60" s="264">
        <v>5.2631578947368418E-2</v>
      </c>
      <c r="I60" s="263">
        <v>8</v>
      </c>
      <c r="J60" s="264">
        <v>0.13333333333333333</v>
      </c>
      <c r="K60" s="263">
        <v>0</v>
      </c>
      <c r="L60" s="264">
        <v>0</v>
      </c>
      <c r="M60" s="263">
        <v>0</v>
      </c>
      <c r="N60" s="264">
        <v>0</v>
      </c>
      <c r="O60" s="263">
        <v>5</v>
      </c>
      <c r="P60" s="264">
        <v>0.11904761904761903</v>
      </c>
      <c r="Q60" s="263">
        <v>6</v>
      </c>
      <c r="R60" s="264">
        <v>0.1176470588235294</v>
      </c>
      <c r="S60" s="263">
        <v>5</v>
      </c>
      <c r="T60" s="264">
        <v>9.4339622641509441E-2</v>
      </c>
      <c r="U60" s="263">
        <v>3</v>
      </c>
      <c r="V60" s="264">
        <v>0.11538461538461538</v>
      </c>
      <c r="W60" s="263">
        <v>3</v>
      </c>
      <c r="X60" s="264">
        <v>0.2</v>
      </c>
      <c r="Y60" s="263">
        <v>0</v>
      </c>
      <c r="Z60" s="264">
        <v>0</v>
      </c>
      <c r="AA60" s="263">
        <v>0</v>
      </c>
      <c r="AB60" s="265">
        <v>0</v>
      </c>
    </row>
    <row r="61" spans="2:28" ht="15" customHeight="1">
      <c r="B61" s="266" t="s">
        <v>281</v>
      </c>
      <c r="C61" s="267">
        <v>21</v>
      </c>
      <c r="D61" s="268">
        <v>0.18584070796460178</v>
      </c>
      <c r="E61" s="267">
        <v>5</v>
      </c>
      <c r="F61" s="268">
        <v>0.25</v>
      </c>
      <c r="G61" s="267">
        <v>2</v>
      </c>
      <c r="H61" s="268">
        <v>0.10526315789473684</v>
      </c>
      <c r="I61" s="267">
        <v>14</v>
      </c>
      <c r="J61" s="268">
        <v>0.23333333333333331</v>
      </c>
      <c r="K61" s="267">
        <v>0</v>
      </c>
      <c r="L61" s="268">
        <v>0</v>
      </c>
      <c r="M61" s="267">
        <v>4</v>
      </c>
      <c r="N61" s="268">
        <v>0.2</v>
      </c>
      <c r="O61" s="267">
        <v>7</v>
      </c>
      <c r="P61" s="268">
        <v>0.16666666666666663</v>
      </c>
      <c r="Q61" s="267">
        <v>10</v>
      </c>
      <c r="R61" s="268">
        <v>0.19607843137254904</v>
      </c>
      <c r="S61" s="267">
        <v>6</v>
      </c>
      <c r="T61" s="268">
        <v>0.11320754716981134</v>
      </c>
      <c r="U61" s="267">
        <v>11</v>
      </c>
      <c r="V61" s="268">
        <v>0.42307692307692307</v>
      </c>
      <c r="W61" s="267">
        <v>2</v>
      </c>
      <c r="X61" s="268">
        <v>0.13333333333333333</v>
      </c>
      <c r="Y61" s="267">
        <v>2</v>
      </c>
      <c r="Z61" s="268">
        <v>0.15384615384615385</v>
      </c>
      <c r="AA61" s="267">
        <v>0</v>
      </c>
      <c r="AB61" s="269">
        <v>0</v>
      </c>
    </row>
    <row r="62" spans="2:28" ht="15" customHeight="1">
      <c r="B62" s="266" t="s">
        <v>282</v>
      </c>
      <c r="C62" s="267">
        <v>32</v>
      </c>
      <c r="D62" s="268">
        <v>0.2831858407079646</v>
      </c>
      <c r="E62" s="267">
        <v>7</v>
      </c>
      <c r="F62" s="268">
        <v>0.35</v>
      </c>
      <c r="G62" s="267">
        <v>0</v>
      </c>
      <c r="H62" s="268">
        <v>0</v>
      </c>
      <c r="I62" s="267">
        <v>25</v>
      </c>
      <c r="J62" s="268">
        <v>0.41666666666666674</v>
      </c>
      <c r="K62" s="267">
        <v>0</v>
      </c>
      <c r="L62" s="268">
        <v>0</v>
      </c>
      <c r="M62" s="267">
        <v>3</v>
      </c>
      <c r="N62" s="268">
        <v>0.15</v>
      </c>
      <c r="O62" s="267">
        <v>13</v>
      </c>
      <c r="P62" s="268">
        <v>0.30952380952380953</v>
      </c>
      <c r="Q62" s="267">
        <v>16</v>
      </c>
      <c r="R62" s="268">
        <v>0.31372549019607843</v>
      </c>
      <c r="S62" s="267">
        <v>16</v>
      </c>
      <c r="T62" s="268">
        <v>0.30188679245283018</v>
      </c>
      <c r="U62" s="267">
        <v>5</v>
      </c>
      <c r="V62" s="268">
        <v>0.19230769230769235</v>
      </c>
      <c r="W62" s="267">
        <v>2</v>
      </c>
      <c r="X62" s="268">
        <v>0.13333333333333333</v>
      </c>
      <c r="Y62" s="267">
        <v>6</v>
      </c>
      <c r="Z62" s="268">
        <v>0.46153846153846151</v>
      </c>
      <c r="AA62" s="267">
        <v>3</v>
      </c>
      <c r="AB62" s="269">
        <v>0.5</v>
      </c>
    </row>
    <row r="63" spans="2:28" ht="15" customHeight="1">
      <c r="B63" s="266" t="s">
        <v>311</v>
      </c>
      <c r="C63" s="267">
        <v>13</v>
      </c>
      <c r="D63" s="268">
        <v>0.11504424778761062</v>
      </c>
      <c r="E63" s="267">
        <v>5</v>
      </c>
      <c r="F63" s="268">
        <v>0.25</v>
      </c>
      <c r="G63" s="267">
        <v>1</v>
      </c>
      <c r="H63" s="268">
        <v>5.2631578947368418E-2</v>
      </c>
      <c r="I63" s="267">
        <v>7</v>
      </c>
      <c r="J63" s="268">
        <v>0.11666666666666665</v>
      </c>
      <c r="K63" s="267">
        <v>0</v>
      </c>
      <c r="L63" s="268">
        <v>0</v>
      </c>
      <c r="M63" s="267">
        <v>3</v>
      </c>
      <c r="N63" s="268">
        <v>0.15</v>
      </c>
      <c r="O63" s="267">
        <v>4</v>
      </c>
      <c r="P63" s="268">
        <v>9.5238095238095233E-2</v>
      </c>
      <c r="Q63" s="267">
        <v>6</v>
      </c>
      <c r="R63" s="268">
        <v>0.1176470588235294</v>
      </c>
      <c r="S63" s="267">
        <v>7</v>
      </c>
      <c r="T63" s="268">
        <v>0.13207547169811321</v>
      </c>
      <c r="U63" s="267">
        <v>2</v>
      </c>
      <c r="V63" s="268">
        <v>7.6923076923076927E-2</v>
      </c>
      <c r="W63" s="267">
        <v>0</v>
      </c>
      <c r="X63" s="268">
        <v>0</v>
      </c>
      <c r="Y63" s="267">
        <v>2</v>
      </c>
      <c r="Z63" s="268">
        <v>0.15384615384615385</v>
      </c>
      <c r="AA63" s="267">
        <v>2</v>
      </c>
      <c r="AB63" s="269">
        <v>0.33333333333333326</v>
      </c>
    </row>
    <row r="64" spans="2:28" ht="15" customHeight="1">
      <c r="B64" s="266" t="s">
        <v>237</v>
      </c>
      <c r="C64" s="267">
        <v>36</v>
      </c>
      <c r="D64" s="268">
        <v>0.31858407079646017</v>
      </c>
      <c r="E64" s="267">
        <v>1</v>
      </c>
      <c r="F64" s="268">
        <v>0.05</v>
      </c>
      <c r="G64" s="267">
        <v>15</v>
      </c>
      <c r="H64" s="268">
        <v>0.78947368421052633</v>
      </c>
      <c r="I64" s="267">
        <v>6</v>
      </c>
      <c r="J64" s="268">
        <v>0.1</v>
      </c>
      <c r="K64" s="267">
        <v>14</v>
      </c>
      <c r="L64" s="268">
        <v>1</v>
      </c>
      <c r="M64" s="267">
        <v>10</v>
      </c>
      <c r="N64" s="268">
        <v>0.5</v>
      </c>
      <c r="O64" s="267">
        <v>13</v>
      </c>
      <c r="P64" s="268">
        <v>0.30952380952380953</v>
      </c>
      <c r="Q64" s="267">
        <v>13</v>
      </c>
      <c r="R64" s="268">
        <v>0.25490196078431371</v>
      </c>
      <c r="S64" s="267">
        <v>19</v>
      </c>
      <c r="T64" s="268">
        <v>0.35849056603773582</v>
      </c>
      <c r="U64" s="267">
        <v>5</v>
      </c>
      <c r="V64" s="268">
        <v>0.19230769230769235</v>
      </c>
      <c r="W64" s="267">
        <v>8</v>
      </c>
      <c r="X64" s="268">
        <v>0.53333333333333333</v>
      </c>
      <c r="Y64" s="267">
        <v>3</v>
      </c>
      <c r="Z64" s="268">
        <v>0.23076923076923075</v>
      </c>
      <c r="AA64" s="267">
        <v>1</v>
      </c>
      <c r="AB64" s="269">
        <v>0.16666666666666663</v>
      </c>
    </row>
    <row r="65" spans="2:28" s="1149" customFormat="1" ht="15" customHeight="1">
      <c r="B65" s="816" t="s">
        <v>1269</v>
      </c>
      <c r="C65" s="817">
        <v>113</v>
      </c>
      <c r="D65" s="818">
        <v>1</v>
      </c>
      <c r="E65" s="817">
        <v>20</v>
      </c>
      <c r="F65" s="818">
        <v>1</v>
      </c>
      <c r="G65" s="817">
        <v>19</v>
      </c>
      <c r="H65" s="818">
        <v>1</v>
      </c>
      <c r="I65" s="817">
        <v>60</v>
      </c>
      <c r="J65" s="818">
        <v>1</v>
      </c>
      <c r="K65" s="817">
        <v>14</v>
      </c>
      <c r="L65" s="818">
        <v>1</v>
      </c>
      <c r="M65" s="817">
        <v>20</v>
      </c>
      <c r="N65" s="818">
        <v>1</v>
      </c>
      <c r="O65" s="817">
        <v>42</v>
      </c>
      <c r="P65" s="818">
        <v>1</v>
      </c>
      <c r="Q65" s="817">
        <v>51</v>
      </c>
      <c r="R65" s="818">
        <v>1</v>
      </c>
      <c r="S65" s="817">
        <v>53</v>
      </c>
      <c r="T65" s="818">
        <v>1</v>
      </c>
      <c r="U65" s="817">
        <v>26</v>
      </c>
      <c r="V65" s="818">
        <v>1</v>
      </c>
      <c r="W65" s="817">
        <v>15</v>
      </c>
      <c r="X65" s="818">
        <v>1</v>
      </c>
      <c r="Y65" s="817">
        <v>13</v>
      </c>
      <c r="Z65" s="818">
        <v>1</v>
      </c>
      <c r="AA65" s="819">
        <v>6</v>
      </c>
      <c r="AB65" s="820">
        <v>1</v>
      </c>
    </row>
    <row r="66" spans="2:28" ht="15" customHeight="1" thickBot="1">
      <c r="B66" s="256" t="s">
        <v>215</v>
      </c>
      <c r="C66" s="300">
        <v>3.6103896103896105</v>
      </c>
      <c r="D66" s="300"/>
      <c r="E66" s="300">
        <v>3.7894736842105261</v>
      </c>
      <c r="F66" s="300"/>
      <c r="G66" s="300">
        <v>3.25</v>
      </c>
      <c r="H66" s="300"/>
      <c r="I66" s="300">
        <v>3.574074074074074</v>
      </c>
      <c r="J66" s="300"/>
      <c r="K66" s="303"/>
      <c r="L66" s="303"/>
      <c r="M66" s="300">
        <v>3.9</v>
      </c>
      <c r="N66" s="300"/>
      <c r="O66" s="300">
        <v>3.5517241379310347</v>
      </c>
      <c r="P66" s="300"/>
      <c r="Q66" s="300">
        <v>3.5789473684210527</v>
      </c>
      <c r="R66" s="300"/>
      <c r="S66" s="300">
        <v>3.7352941176470589</v>
      </c>
      <c r="T66" s="300"/>
      <c r="U66" s="300">
        <v>3.2857142857142856</v>
      </c>
      <c r="V66" s="300"/>
      <c r="W66" s="300">
        <v>2.8571428571428572</v>
      </c>
      <c r="X66" s="300"/>
      <c r="Y66" s="300">
        <v>4</v>
      </c>
      <c r="Z66" s="301"/>
      <c r="AA66" s="302">
        <v>4.4000000000000004</v>
      </c>
      <c r="AB66" s="1150"/>
    </row>
    <row r="67" spans="2:28" ht="12.75" thickTop="1">
      <c r="B67" s="1860" t="s">
        <v>1457</v>
      </c>
      <c r="C67" s="1860"/>
      <c r="D67" s="1860"/>
      <c r="E67" s="1860"/>
      <c r="F67" s="1860"/>
      <c r="G67" s="1860"/>
      <c r="H67" s="1860"/>
      <c r="I67" s="1860"/>
      <c r="J67" s="1860"/>
      <c r="K67" s="1860"/>
      <c r="L67" s="1860"/>
      <c r="M67" s="1860"/>
      <c r="N67" s="1860"/>
      <c r="O67" s="1860"/>
      <c r="P67" s="1860"/>
      <c r="Q67" s="1860"/>
      <c r="R67" s="1860"/>
      <c r="S67" s="1860"/>
      <c r="T67" s="1860"/>
      <c r="U67" s="1860"/>
      <c r="V67" s="1860"/>
      <c r="W67" s="1860"/>
      <c r="X67" s="1860"/>
      <c r="Y67" s="1860"/>
      <c r="Z67" s="1860"/>
      <c r="AA67" s="1860"/>
    </row>
    <row r="68" spans="2:28" ht="60.95" customHeight="1" thickBot="1">
      <c r="B68" s="1859" t="s">
        <v>525</v>
      </c>
      <c r="C68" s="1859"/>
      <c r="D68" s="1859"/>
      <c r="E68" s="1859"/>
      <c r="F68" s="1859"/>
      <c r="G68" s="1859"/>
      <c r="H68" s="1859"/>
      <c r="I68" s="1859"/>
      <c r="J68" s="1859"/>
      <c r="K68" s="1859"/>
      <c r="L68" s="1859"/>
      <c r="M68" s="1859"/>
      <c r="N68" s="1859"/>
      <c r="O68" s="1859"/>
      <c r="P68" s="1859"/>
      <c r="Q68" s="1859"/>
      <c r="R68" s="1859"/>
      <c r="S68" s="1859"/>
      <c r="T68" s="1859"/>
      <c r="U68" s="1859"/>
      <c r="V68" s="1859"/>
      <c r="W68" s="1859"/>
      <c r="X68" s="1859"/>
      <c r="Y68" s="1859"/>
      <c r="Z68" s="1859"/>
      <c r="AA68" s="1859"/>
      <c r="AB68" s="1859"/>
    </row>
    <row r="69" spans="2:28" ht="15" customHeight="1" thickTop="1">
      <c r="B69" s="1863"/>
      <c r="C69" s="1866" t="s">
        <v>44</v>
      </c>
      <c r="D69" s="1866"/>
      <c r="E69" s="1866" t="s">
        <v>123</v>
      </c>
      <c r="F69" s="1866"/>
      <c r="G69" s="1866"/>
      <c r="H69" s="1866"/>
      <c r="I69" s="1866"/>
      <c r="J69" s="1866"/>
      <c r="K69" s="1866"/>
      <c r="L69" s="1866"/>
      <c r="M69" s="1866" t="s">
        <v>124</v>
      </c>
      <c r="N69" s="1866"/>
      <c r="O69" s="1866"/>
      <c r="P69" s="1866"/>
      <c r="Q69" s="1866"/>
      <c r="R69" s="1866"/>
      <c r="S69" s="1866" t="s">
        <v>45</v>
      </c>
      <c r="T69" s="1866"/>
      <c r="U69" s="1866"/>
      <c r="V69" s="1866"/>
      <c r="W69" s="1866"/>
      <c r="X69" s="1866"/>
      <c r="Y69" s="1866"/>
      <c r="Z69" s="1866"/>
      <c r="AA69" s="1866"/>
      <c r="AB69" s="1867"/>
    </row>
    <row r="70" spans="2:28" ht="27.95" customHeight="1">
      <c r="B70" s="1864"/>
      <c r="C70" s="1861" t="s">
        <v>127</v>
      </c>
      <c r="D70" s="1861" t="s">
        <v>128</v>
      </c>
      <c r="E70" s="1861" t="s">
        <v>46</v>
      </c>
      <c r="F70" s="1861"/>
      <c r="G70" s="1861" t="s">
        <v>1078</v>
      </c>
      <c r="H70" s="1861"/>
      <c r="I70" s="1861" t="s">
        <v>1077</v>
      </c>
      <c r="J70" s="1861"/>
      <c r="K70" s="1861" t="s">
        <v>1098</v>
      </c>
      <c r="L70" s="1861"/>
      <c r="M70" s="1861" t="s">
        <v>48</v>
      </c>
      <c r="N70" s="1861"/>
      <c r="O70" s="1861" t="s">
        <v>49</v>
      </c>
      <c r="P70" s="1861"/>
      <c r="Q70" s="1861" t="s">
        <v>1441</v>
      </c>
      <c r="R70" s="1861"/>
      <c r="S70" s="1861" t="s">
        <v>1065</v>
      </c>
      <c r="T70" s="1861"/>
      <c r="U70" s="1861" t="s">
        <v>1066</v>
      </c>
      <c r="V70" s="1861"/>
      <c r="W70" s="1861" t="s">
        <v>1067</v>
      </c>
      <c r="X70" s="1861"/>
      <c r="Y70" s="1861" t="s">
        <v>125</v>
      </c>
      <c r="Z70" s="1861"/>
      <c r="AA70" s="1861" t="s">
        <v>47</v>
      </c>
      <c r="AB70" s="1862"/>
    </row>
    <row r="71" spans="2:28" ht="15" customHeight="1">
      <c r="B71" s="1865"/>
      <c r="C71" s="1861"/>
      <c r="D71" s="1861"/>
      <c r="E71" s="866" t="s">
        <v>127</v>
      </c>
      <c r="F71" s="866" t="s">
        <v>128</v>
      </c>
      <c r="G71" s="866" t="s">
        <v>127</v>
      </c>
      <c r="H71" s="866" t="s">
        <v>128</v>
      </c>
      <c r="I71" s="866" t="s">
        <v>127</v>
      </c>
      <c r="J71" s="866" t="s">
        <v>128</v>
      </c>
      <c r="K71" s="866" t="s">
        <v>127</v>
      </c>
      <c r="L71" s="866" t="s">
        <v>128</v>
      </c>
      <c r="M71" s="866" t="s">
        <v>127</v>
      </c>
      <c r="N71" s="866" t="s">
        <v>128</v>
      </c>
      <c r="O71" s="866" t="s">
        <v>127</v>
      </c>
      <c r="P71" s="866" t="s">
        <v>128</v>
      </c>
      <c r="Q71" s="866" t="s">
        <v>127</v>
      </c>
      <c r="R71" s="866" t="s">
        <v>128</v>
      </c>
      <c r="S71" s="866" t="s">
        <v>127</v>
      </c>
      <c r="T71" s="866" t="s">
        <v>128</v>
      </c>
      <c r="U71" s="866" t="s">
        <v>127</v>
      </c>
      <c r="V71" s="866" t="s">
        <v>128</v>
      </c>
      <c r="W71" s="866" t="s">
        <v>127</v>
      </c>
      <c r="X71" s="866" t="s">
        <v>128</v>
      </c>
      <c r="Y71" s="866" t="s">
        <v>127</v>
      </c>
      <c r="Z71" s="866" t="s">
        <v>128</v>
      </c>
      <c r="AA71" s="866" t="s">
        <v>127</v>
      </c>
      <c r="AB71" s="867" t="s">
        <v>128</v>
      </c>
    </row>
    <row r="72" spans="2:28" ht="15" customHeight="1">
      <c r="B72" s="248" t="s">
        <v>310</v>
      </c>
      <c r="C72" s="249">
        <v>8</v>
      </c>
      <c r="D72" s="250">
        <v>7.0796460176991149E-2</v>
      </c>
      <c r="E72" s="249">
        <v>1</v>
      </c>
      <c r="F72" s="250">
        <v>0.05</v>
      </c>
      <c r="G72" s="249">
        <v>1</v>
      </c>
      <c r="H72" s="250">
        <v>5.2631578947368418E-2</v>
      </c>
      <c r="I72" s="249">
        <v>6</v>
      </c>
      <c r="J72" s="250">
        <v>0.1</v>
      </c>
      <c r="K72" s="249">
        <v>0</v>
      </c>
      <c r="L72" s="250">
        <v>0</v>
      </c>
      <c r="M72" s="249">
        <v>0</v>
      </c>
      <c r="N72" s="250">
        <v>0</v>
      </c>
      <c r="O72" s="249">
        <v>4</v>
      </c>
      <c r="P72" s="250">
        <v>9.5238095238095233E-2</v>
      </c>
      <c r="Q72" s="249">
        <v>4</v>
      </c>
      <c r="R72" s="250">
        <v>7.8431372549019607E-2</v>
      </c>
      <c r="S72" s="249">
        <v>5</v>
      </c>
      <c r="T72" s="250">
        <v>9.4339622641509441E-2</v>
      </c>
      <c r="U72" s="249">
        <v>1</v>
      </c>
      <c r="V72" s="250">
        <v>3.8461538461538464E-2</v>
      </c>
      <c r="W72" s="249">
        <v>1</v>
      </c>
      <c r="X72" s="250">
        <v>6.6666666666666666E-2</v>
      </c>
      <c r="Y72" s="249">
        <v>1</v>
      </c>
      <c r="Z72" s="250">
        <v>7.6923076923076927E-2</v>
      </c>
      <c r="AA72" s="249">
        <v>0</v>
      </c>
      <c r="AB72" s="251">
        <v>0</v>
      </c>
    </row>
    <row r="73" spans="2:28" ht="15" customHeight="1">
      <c r="B73" s="252" t="s">
        <v>280</v>
      </c>
      <c r="C73" s="253">
        <v>20</v>
      </c>
      <c r="D73" s="254">
        <v>0.17699115044247787</v>
      </c>
      <c r="E73" s="253">
        <v>3</v>
      </c>
      <c r="F73" s="254">
        <v>0.15</v>
      </c>
      <c r="G73" s="253">
        <v>5</v>
      </c>
      <c r="H73" s="254">
        <v>0.26315789473684209</v>
      </c>
      <c r="I73" s="253">
        <v>12</v>
      </c>
      <c r="J73" s="254">
        <v>0.2</v>
      </c>
      <c r="K73" s="253">
        <v>0</v>
      </c>
      <c r="L73" s="254">
        <v>0</v>
      </c>
      <c r="M73" s="253">
        <v>5</v>
      </c>
      <c r="N73" s="254">
        <v>0.25</v>
      </c>
      <c r="O73" s="253">
        <v>3</v>
      </c>
      <c r="P73" s="254">
        <v>7.1428571428571425E-2</v>
      </c>
      <c r="Q73" s="253">
        <v>12</v>
      </c>
      <c r="R73" s="254">
        <v>0.23529411764705879</v>
      </c>
      <c r="S73" s="253">
        <v>9</v>
      </c>
      <c r="T73" s="254">
        <v>0.169811320754717</v>
      </c>
      <c r="U73" s="253">
        <v>8</v>
      </c>
      <c r="V73" s="254">
        <v>0.30769230769230771</v>
      </c>
      <c r="W73" s="253">
        <v>1</v>
      </c>
      <c r="X73" s="254">
        <v>6.6666666666666666E-2</v>
      </c>
      <c r="Y73" s="253">
        <v>1</v>
      </c>
      <c r="Z73" s="254">
        <v>7.6923076923076927E-2</v>
      </c>
      <c r="AA73" s="253">
        <v>1</v>
      </c>
      <c r="AB73" s="255">
        <v>0.16666666666666663</v>
      </c>
    </row>
    <row r="74" spans="2:28" ht="15" customHeight="1">
      <c r="B74" s="252" t="s">
        <v>281</v>
      </c>
      <c r="C74" s="253">
        <v>26</v>
      </c>
      <c r="D74" s="254">
        <v>0.23008849557522124</v>
      </c>
      <c r="E74" s="253">
        <v>5</v>
      </c>
      <c r="F74" s="254">
        <v>0.25</v>
      </c>
      <c r="G74" s="253">
        <v>4</v>
      </c>
      <c r="H74" s="254">
        <v>0.21052631578947367</v>
      </c>
      <c r="I74" s="253">
        <v>14</v>
      </c>
      <c r="J74" s="254">
        <v>0.23333333333333331</v>
      </c>
      <c r="K74" s="253">
        <v>3</v>
      </c>
      <c r="L74" s="254">
        <v>0.21428571428571427</v>
      </c>
      <c r="M74" s="253">
        <v>3</v>
      </c>
      <c r="N74" s="254">
        <v>0.15</v>
      </c>
      <c r="O74" s="253">
        <v>12</v>
      </c>
      <c r="P74" s="254">
        <v>0.2857142857142857</v>
      </c>
      <c r="Q74" s="253">
        <v>11</v>
      </c>
      <c r="R74" s="254">
        <v>0.21568627450980393</v>
      </c>
      <c r="S74" s="253">
        <v>12</v>
      </c>
      <c r="T74" s="254">
        <v>0.22641509433962267</v>
      </c>
      <c r="U74" s="253">
        <v>3</v>
      </c>
      <c r="V74" s="254">
        <v>0.11538461538461538</v>
      </c>
      <c r="W74" s="253">
        <v>5</v>
      </c>
      <c r="X74" s="254">
        <v>0.33333333333333326</v>
      </c>
      <c r="Y74" s="253">
        <v>4</v>
      </c>
      <c r="Z74" s="254">
        <v>0.30769230769230771</v>
      </c>
      <c r="AA74" s="253">
        <v>2</v>
      </c>
      <c r="AB74" s="255">
        <v>0.33333333333333326</v>
      </c>
    </row>
    <row r="75" spans="2:28" ht="15" customHeight="1">
      <c r="B75" s="252" t="s">
        <v>282</v>
      </c>
      <c r="C75" s="253">
        <v>28</v>
      </c>
      <c r="D75" s="254">
        <v>0.24778761061946902</v>
      </c>
      <c r="E75" s="253">
        <v>5</v>
      </c>
      <c r="F75" s="254">
        <v>0.25</v>
      </c>
      <c r="G75" s="253">
        <v>4</v>
      </c>
      <c r="H75" s="254">
        <v>0.21052631578947367</v>
      </c>
      <c r="I75" s="253">
        <v>11</v>
      </c>
      <c r="J75" s="254">
        <v>0.18333333333333332</v>
      </c>
      <c r="K75" s="253">
        <v>8</v>
      </c>
      <c r="L75" s="254">
        <v>0.5714285714285714</v>
      </c>
      <c r="M75" s="253">
        <v>4</v>
      </c>
      <c r="N75" s="254">
        <v>0.2</v>
      </c>
      <c r="O75" s="253">
        <v>12</v>
      </c>
      <c r="P75" s="254">
        <v>0.2857142857142857</v>
      </c>
      <c r="Q75" s="253">
        <v>12</v>
      </c>
      <c r="R75" s="254">
        <v>0.23529411764705879</v>
      </c>
      <c r="S75" s="253">
        <v>11</v>
      </c>
      <c r="T75" s="254">
        <v>0.20754716981132076</v>
      </c>
      <c r="U75" s="253">
        <v>8</v>
      </c>
      <c r="V75" s="254">
        <v>0.30769230769230771</v>
      </c>
      <c r="W75" s="253">
        <v>5</v>
      </c>
      <c r="X75" s="254">
        <v>0.33333333333333326</v>
      </c>
      <c r="Y75" s="253">
        <v>1</v>
      </c>
      <c r="Z75" s="254">
        <v>7.6923076923076927E-2</v>
      </c>
      <c r="AA75" s="253">
        <v>3</v>
      </c>
      <c r="AB75" s="255">
        <v>0.5</v>
      </c>
    </row>
    <row r="76" spans="2:28" ht="15" customHeight="1">
      <c r="B76" s="252" t="s">
        <v>311</v>
      </c>
      <c r="C76" s="253">
        <v>13</v>
      </c>
      <c r="D76" s="254">
        <v>0.11504424778761062</v>
      </c>
      <c r="E76" s="253">
        <v>1</v>
      </c>
      <c r="F76" s="254">
        <v>0.05</v>
      </c>
      <c r="G76" s="253">
        <v>2</v>
      </c>
      <c r="H76" s="254">
        <v>0.10526315789473684</v>
      </c>
      <c r="I76" s="253">
        <v>9</v>
      </c>
      <c r="J76" s="254">
        <v>0.15</v>
      </c>
      <c r="K76" s="253">
        <v>1</v>
      </c>
      <c r="L76" s="254">
        <v>7.1428571428571425E-2</v>
      </c>
      <c r="M76" s="253">
        <v>3</v>
      </c>
      <c r="N76" s="254">
        <v>0.15</v>
      </c>
      <c r="O76" s="253">
        <v>6</v>
      </c>
      <c r="P76" s="254">
        <v>0.14285714285714285</v>
      </c>
      <c r="Q76" s="253">
        <v>4</v>
      </c>
      <c r="R76" s="254">
        <v>7.8431372549019607E-2</v>
      </c>
      <c r="S76" s="253">
        <v>6</v>
      </c>
      <c r="T76" s="254">
        <v>0.11320754716981134</v>
      </c>
      <c r="U76" s="253">
        <v>1</v>
      </c>
      <c r="V76" s="254">
        <v>3.8461538461538464E-2</v>
      </c>
      <c r="W76" s="253">
        <v>1</v>
      </c>
      <c r="X76" s="254">
        <v>6.6666666666666666E-2</v>
      </c>
      <c r="Y76" s="253">
        <v>5</v>
      </c>
      <c r="Z76" s="254">
        <v>0.38461538461538469</v>
      </c>
      <c r="AA76" s="253">
        <v>0</v>
      </c>
      <c r="AB76" s="255">
        <v>0</v>
      </c>
    </row>
    <row r="77" spans="2:28" ht="15" customHeight="1">
      <c r="B77" s="252" t="s">
        <v>237</v>
      </c>
      <c r="C77" s="253">
        <v>18</v>
      </c>
      <c r="D77" s="254">
        <v>0.15929203539823009</v>
      </c>
      <c r="E77" s="253">
        <v>5</v>
      </c>
      <c r="F77" s="254">
        <v>0.25</v>
      </c>
      <c r="G77" s="253">
        <v>3</v>
      </c>
      <c r="H77" s="254">
        <v>0.15789473684210525</v>
      </c>
      <c r="I77" s="253">
        <v>8</v>
      </c>
      <c r="J77" s="254">
        <v>0.13333333333333333</v>
      </c>
      <c r="K77" s="253">
        <v>2</v>
      </c>
      <c r="L77" s="254">
        <v>0.14285714285714285</v>
      </c>
      <c r="M77" s="253">
        <v>5</v>
      </c>
      <c r="N77" s="254">
        <v>0.25</v>
      </c>
      <c r="O77" s="253">
        <v>5</v>
      </c>
      <c r="P77" s="254">
        <v>0.11904761904761903</v>
      </c>
      <c r="Q77" s="253">
        <v>8</v>
      </c>
      <c r="R77" s="254">
        <v>0.15686274509803921</v>
      </c>
      <c r="S77" s="253">
        <v>10</v>
      </c>
      <c r="T77" s="254">
        <v>0.18867924528301888</v>
      </c>
      <c r="U77" s="253">
        <v>5</v>
      </c>
      <c r="V77" s="254">
        <v>0.19230769230769235</v>
      </c>
      <c r="W77" s="253">
        <v>2</v>
      </c>
      <c r="X77" s="254">
        <v>0.13333333333333333</v>
      </c>
      <c r="Y77" s="253">
        <v>1</v>
      </c>
      <c r="Z77" s="254">
        <v>7.6923076923076927E-2</v>
      </c>
      <c r="AA77" s="253">
        <v>0</v>
      </c>
      <c r="AB77" s="255">
        <v>0</v>
      </c>
    </row>
    <row r="78" spans="2:28" s="1149" customFormat="1" ht="15" customHeight="1">
      <c r="B78" s="816" t="s">
        <v>1269</v>
      </c>
      <c r="C78" s="817">
        <v>113</v>
      </c>
      <c r="D78" s="818">
        <v>1</v>
      </c>
      <c r="E78" s="817">
        <v>20</v>
      </c>
      <c r="F78" s="818">
        <v>1</v>
      </c>
      <c r="G78" s="817">
        <v>19</v>
      </c>
      <c r="H78" s="818">
        <v>1</v>
      </c>
      <c r="I78" s="817">
        <v>60</v>
      </c>
      <c r="J78" s="818">
        <v>1</v>
      </c>
      <c r="K78" s="817">
        <v>14</v>
      </c>
      <c r="L78" s="818">
        <v>1</v>
      </c>
      <c r="M78" s="817">
        <v>20</v>
      </c>
      <c r="N78" s="818">
        <v>1</v>
      </c>
      <c r="O78" s="817">
        <v>42</v>
      </c>
      <c r="P78" s="818">
        <v>1</v>
      </c>
      <c r="Q78" s="817">
        <v>51</v>
      </c>
      <c r="R78" s="818">
        <v>1</v>
      </c>
      <c r="S78" s="817">
        <v>53</v>
      </c>
      <c r="T78" s="818">
        <v>1</v>
      </c>
      <c r="U78" s="817">
        <v>26</v>
      </c>
      <c r="V78" s="818">
        <v>1</v>
      </c>
      <c r="W78" s="817">
        <v>15</v>
      </c>
      <c r="X78" s="818">
        <v>1</v>
      </c>
      <c r="Y78" s="817">
        <v>13</v>
      </c>
      <c r="Z78" s="818">
        <v>1</v>
      </c>
      <c r="AA78" s="819">
        <v>6</v>
      </c>
      <c r="AB78" s="820">
        <v>1</v>
      </c>
    </row>
    <row r="79" spans="2:28" ht="15" customHeight="1" thickBot="1">
      <c r="B79" s="256" t="s">
        <v>215</v>
      </c>
      <c r="C79" s="300">
        <v>3.1894736842105265</v>
      </c>
      <c r="D79" s="300"/>
      <c r="E79" s="300">
        <v>3.1333333333333333</v>
      </c>
      <c r="F79" s="300"/>
      <c r="G79" s="300">
        <v>3.0625</v>
      </c>
      <c r="H79" s="300"/>
      <c r="I79" s="300">
        <v>3.0961538461538463</v>
      </c>
      <c r="J79" s="300"/>
      <c r="K79" s="300">
        <v>3.8333333333333335</v>
      </c>
      <c r="L79" s="300"/>
      <c r="M79" s="300">
        <v>3.3333333333333335</v>
      </c>
      <c r="N79" s="300"/>
      <c r="O79" s="300">
        <v>3.3513513513513513</v>
      </c>
      <c r="P79" s="300"/>
      <c r="Q79" s="300">
        <v>3</v>
      </c>
      <c r="R79" s="300"/>
      <c r="S79" s="300">
        <v>3.0930232558139537</v>
      </c>
      <c r="T79" s="300"/>
      <c r="U79" s="300">
        <v>3</v>
      </c>
      <c r="V79" s="300"/>
      <c r="W79" s="300">
        <v>3.3076923076923075</v>
      </c>
      <c r="X79" s="300"/>
      <c r="Y79" s="300">
        <v>3.6666666666666665</v>
      </c>
      <c r="Z79" s="301"/>
      <c r="AA79" s="302">
        <v>3.3333333333333335</v>
      </c>
      <c r="AB79" s="1150"/>
    </row>
    <row r="80" spans="2:28" ht="12.95" customHeight="1" thickTop="1">
      <c r="B80" s="1860" t="s">
        <v>1457</v>
      </c>
      <c r="C80" s="1860"/>
      <c r="D80" s="1860"/>
      <c r="E80" s="1860"/>
      <c r="F80" s="1860"/>
      <c r="G80" s="1860"/>
      <c r="H80" s="1860"/>
      <c r="I80" s="1860"/>
      <c r="J80" s="1860"/>
      <c r="K80" s="1860"/>
      <c r="L80" s="1860"/>
      <c r="M80" s="1860"/>
      <c r="N80" s="1860"/>
      <c r="O80" s="1860"/>
      <c r="P80" s="1860"/>
      <c r="Q80" s="1860"/>
      <c r="R80" s="1860"/>
      <c r="S80" s="1860"/>
      <c r="T80" s="1860"/>
      <c r="U80" s="1860"/>
      <c r="V80" s="1860"/>
      <c r="W80" s="1860"/>
      <c r="X80" s="1860"/>
      <c r="Y80" s="1860"/>
      <c r="Z80" s="1860"/>
      <c r="AA80" s="1860"/>
    </row>
    <row r="81" spans="2:28" ht="60.95" customHeight="1" thickBot="1">
      <c r="B81" s="1859" t="s">
        <v>526</v>
      </c>
      <c r="C81" s="1859"/>
      <c r="D81" s="1859"/>
      <c r="E81" s="1859"/>
      <c r="F81" s="1859"/>
      <c r="G81" s="1859"/>
      <c r="H81" s="1859"/>
      <c r="I81" s="1859"/>
      <c r="J81" s="1859"/>
      <c r="K81" s="1859"/>
      <c r="L81" s="1859"/>
      <c r="M81" s="1859"/>
      <c r="N81" s="1859"/>
      <c r="O81" s="1859"/>
      <c r="P81" s="1859"/>
      <c r="Q81" s="1859"/>
      <c r="R81" s="1859"/>
      <c r="S81" s="1859"/>
      <c r="T81" s="1859"/>
      <c r="U81" s="1859"/>
      <c r="V81" s="1859"/>
      <c r="W81" s="1859"/>
      <c r="X81" s="1859"/>
      <c r="Y81" s="1859"/>
      <c r="Z81" s="1859"/>
      <c r="AA81" s="1859"/>
      <c r="AB81" s="1859"/>
    </row>
    <row r="82" spans="2:28" ht="15" customHeight="1" thickTop="1">
      <c r="B82" s="1863"/>
      <c r="C82" s="1866" t="s">
        <v>44</v>
      </c>
      <c r="D82" s="1866"/>
      <c r="E82" s="1866" t="s">
        <v>123</v>
      </c>
      <c r="F82" s="1866"/>
      <c r="G82" s="1866"/>
      <c r="H82" s="1866"/>
      <c r="I82" s="1866"/>
      <c r="J82" s="1866"/>
      <c r="K82" s="1866"/>
      <c r="L82" s="1866"/>
      <c r="M82" s="1866" t="s">
        <v>124</v>
      </c>
      <c r="N82" s="1866"/>
      <c r="O82" s="1866"/>
      <c r="P82" s="1866"/>
      <c r="Q82" s="1866"/>
      <c r="R82" s="1866"/>
      <c r="S82" s="1866" t="s">
        <v>45</v>
      </c>
      <c r="T82" s="1866"/>
      <c r="U82" s="1866"/>
      <c r="V82" s="1866"/>
      <c r="W82" s="1866"/>
      <c r="X82" s="1866"/>
      <c r="Y82" s="1866"/>
      <c r="Z82" s="1866"/>
      <c r="AA82" s="1866"/>
      <c r="AB82" s="1867"/>
    </row>
    <row r="83" spans="2:28" ht="27.95" customHeight="1">
      <c r="B83" s="1864"/>
      <c r="C83" s="1861" t="s">
        <v>127</v>
      </c>
      <c r="D83" s="1861" t="s">
        <v>128</v>
      </c>
      <c r="E83" s="1861" t="s">
        <v>46</v>
      </c>
      <c r="F83" s="1861"/>
      <c r="G83" s="1861" t="s">
        <v>1078</v>
      </c>
      <c r="H83" s="1861"/>
      <c r="I83" s="1861" t="s">
        <v>1077</v>
      </c>
      <c r="J83" s="1861"/>
      <c r="K83" s="1861" t="s">
        <v>1098</v>
      </c>
      <c r="L83" s="1861"/>
      <c r="M83" s="1861" t="s">
        <v>48</v>
      </c>
      <c r="N83" s="1861"/>
      <c r="O83" s="1861" t="s">
        <v>49</v>
      </c>
      <c r="P83" s="1861"/>
      <c r="Q83" s="1861" t="s">
        <v>1441</v>
      </c>
      <c r="R83" s="1861"/>
      <c r="S83" s="1861" t="s">
        <v>1065</v>
      </c>
      <c r="T83" s="1861"/>
      <c r="U83" s="1861" t="s">
        <v>1066</v>
      </c>
      <c r="V83" s="1861"/>
      <c r="W83" s="1861" t="s">
        <v>1067</v>
      </c>
      <c r="X83" s="1861"/>
      <c r="Y83" s="1861" t="s">
        <v>125</v>
      </c>
      <c r="Z83" s="1861"/>
      <c r="AA83" s="1861" t="s">
        <v>47</v>
      </c>
      <c r="AB83" s="1862"/>
    </row>
    <row r="84" spans="2:28" ht="15" customHeight="1">
      <c r="B84" s="1865"/>
      <c r="C84" s="1861"/>
      <c r="D84" s="1861"/>
      <c r="E84" s="866" t="s">
        <v>127</v>
      </c>
      <c r="F84" s="866" t="s">
        <v>128</v>
      </c>
      <c r="G84" s="866" t="s">
        <v>127</v>
      </c>
      <c r="H84" s="866" t="s">
        <v>128</v>
      </c>
      <c r="I84" s="866" t="s">
        <v>127</v>
      </c>
      <c r="J84" s="866" t="s">
        <v>128</v>
      </c>
      <c r="K84" s="866" t="s">
        <v>127</v>
      </c>
      <c r="L84" s="866" t="s">
        <v>128</v>
      </c>
      <c r="M84" s="866" t="s">
        <v>127</v>
      </c>
      <c r="N84" s="866" t="s">
        <v>128</v>
      </c>
      <c r="O84" s="866" t="s">
        <v>127</v>
      </c>
      <c r="P84" s="866" t="s">
        <v>128</v>
      </c>
      <c r="Q84" s="866" t="s">
        <v>127</v>
      </c>
      <c r="R84" s="866" t="s">
        <v>128</v>
      </c>
      <c r="S84" s="866" t="s">
        <v>127</v>
      </c>
      <c r="T84" s="866" t="s">
        <v>128</v>
      </c>
      <c r="U84" s="866" t="s">
        <v>127</v>
      </c>
      <c r="V84" s="866" t="s">
        <v>128</v>
      </c>
      <c r="W84" s="866" t="s">
        <v>127</v>
      </c>
      <c r="X84" s="866" t="s">
        <v>128</v>
      </c>
      <c r="Y84" s="866" t="s">
        <v>127</v>
      </c>
      <c r="Z84" s="866" t="s">
        <v>128</v>
      </c>
      <c r="AA84" s="866" t="s">
        <v>127</v>
      </c>
      <c r="AB84" s="867" t="s">
        <v>128</v>
      </c>
    </row>
    <row r="85" spans="2:28" ht="15" customHeight="1">
      <c r="B85" s="248" t="s">
        <v>310</v>
      </c>
      <c r="C85" s="249">
        <v>7</v>
      </c>
      <c r="D85" s="250">
        <v>6.1946902654867256E-2</v>
      </c>
      <c r="E85" s="249">
        <v>1</v>
      </c>
      <c r="F85" s="250">
        <v>0.05</v>
      </c>
      <c r="G85" s="249">
        <v>0</v>
      </c>
      <c r="H85" s="250">
        <v>0</v>
      </c>
      <c r="I85" s="249">
        <v>5</v>
      </c>
      <c r="J85" s="250">
        <v>8.3333333333333315E-2</v>
      </c>
      <c r="K85" s="249">
        <v>1</v>
      </c>
      <c r="L85" s="250">
        <v>7.1428571428571425E-2</v>
      </c>
      <c r="M85" s="249">
        <v>0</v>
      </c>
      <c r="N85" s="250">
        <v>0</v>
      </c>
      <c r="O85" s="249">
        <v>4</v>
      </c>
      <c r="P85" s="250">
        <v>9.5238095238095233E-2</v>
      </c>
      <c r="Q85" s="249">
        <v>3</v>
      </c>
      <c r="R85" s="250">
        <v>5.8823529411764698E-2</v>
      </c>
      <c r="S85" s="249">
        <v>3</v>
      </c>
      <c r="T85" s="250">
        <v>5.6603773584905669E-2</v>
      </c>
      <c r="U85" s="249">
        <v>2</v>
      </c>
      <c r="V85" s="250">
        <v>7.6923076923076927E-2</v>
      </c>
      <c r="W85" s="249">
        <v>1</v>
      </c>
      <c r="X85" s="250">
        <v>6.6666666666666666E-2</v>
      </c>
      <c r="Y85" s="249">
        <v>0</v>
      </c>
      <c r="Z85" s="250">
        <v>0</v>
      </c>
      <c r="AA85" s="249">
        <v>1</v>
      </c>
      <c r="AB85" s="251">
        <v>0.16666666666666663</v>
      </c>
    </row>
    <row r="86" spans="2:28" ht="15" customHeight="1">
      <c r="B86" s="252" t="s">
        <v>280</v>
      </c>
      <c r="C86" s="253">
        <v>19</v>
      </c>
      <c r="D86" s="254">
        <v>0.16814159292035399</v>
      </c>
      <c r="E86" s="253">
        <v>4</v>
      </c>
      <c r="F86" s="254">
        <v>0.2</v>
      </c>
      <c r="G86" s="253">
        <v>4</v>
      </c>
      <c r="H86" s="254">
        <v>0.21052631578947367</v>
      </c>
      <c r="I86" s="253">
        <v>11</v>
      </c>
      <c r="J86" s="254">
        <v>0.18333333333333332</v>
      </c>
      <c r="K86" s="253">
        <v>0</v>
      </c>
      <c r="L86" s="254">
        <v>0</v>
      </c>
      <c r="M86" s="253">
        <v>3</v>
      </c>
      <c r="N86" s="254">
        <v>0.15</v>
      </c>
      <c r="O86" s="253">
        <v>4</v>
      </c>
      <c r="P86" s="254">
        <v>9.5238095238095233E-2</v>
      </c>
      <c r="Q86" s="253">
        <v>12</v>
      </c>
      <c r="R86" s="254">
        <v>0.23529411764705879</v>
      </c>
      <c r="S86" s="253">
        <v>7</v>
      </c>
      <c r="T86" s="254">
        <v>0.13207547169811321</v>
      </c>
      <c r="U86" s="253">
        <v>9</v>
      </c>
      <c r="V86" s="254">
        <v>0.34615384615384615</v>
      </c>
      <c r="W86" s="253">
        <v>1</v>
      </c>
      <c r="X86" s="254">
        <v>6.6666666666666666E-2</v>
      </c>
      <c r="Y86" s="253">
        <v>1</v>
      </c>
      <c r="Z86" s="254">
        <v>7.6923076923076927E-2</v>
      </c>
      <c r="AA86" s="253">
        <v>1</v>
      </c>
      <c r="AB86" s="255">
        <v>0.16666666666666663</v>
      </c>
    </row>
    <row r="87" spans="2:28" ht="15" customHeight="1">
      <c r="B87" s="252" t="s">
        <v>281</v>
      </c>
      <c r="C87" s="253">
        <v>22</v>
      </c>
      <c r="D87" s="254">
        <v>0.19469026548672566</v>
      </c>
      <c r="E87" s="253">
        <v>4</v>
      </c>
      <c r="F87" s="254">
        <v>0.2</v>
      </c>
      <c r="G87" s="253">
        <v>5</v>
      </c>
      <c r="H87" s="254">
        <v>0.26315789473684209</v>
      </c>
      <c r="I87" s="253">
        <v>10</v>
      </c>
      <c r="J87" s="254">
        <v>0.16666666666666663</v>
      </c>
      <c r="K87" s="253">
        <v>3</v>
      </c>
      <c r="L87" s="254">
        <v>0.21428571428571427</v>
      </c>
      <c r="M87" s="253">
        <v>6</v>
      </c>
      <c r="N87" s="254">
        <v>0.3</v>
      </c>
      <c r="O87" s="253">
        <v>11</v>
      </c>
      <c r="P87" s="254">
        <v>0.26190476190476192</v>
      </c>
      <c r="Q87" s="253">
        <v>5</v>
      </c>
      <c r="R87" s="254">
        <v>9.8039215686274522E-2</v>
      </c>
      <c r="S87" s="253">
        <v>12</v>
      </c>
      <c r="T87" s="254">
        <v>0.22641509433962267</v>
      </c>
      <c r="U87" s="253">
        <v>4</v>
      </c>
      <c r="V87" s="254">
        <v>0.15384615384615385</v>
      </c>
      <c r="W87" s="253">
        <v>3</v>
      </c>
      <c r="X87" s="254">
        <v>0.2</v>
      </c>
      <c r="Y87" s="253">
        <v>3</v>
      </c>
      <c r="Z87" s="254">
        <v>0.23076923076923075</v>
      </c>
      <c r="AA87" s="253">
        <v>0</v>
      </c>
      <c r="AB87" s="255">
        <v>0</v>
      </c>
    </row>
    <row r="88" spans="2:28" ht="15" customHeight="1">
      <c r="B88" s="252" t="s">
        <v>282</v>
      </c>
      <c r="C88" s="253">
        <v>25</v>
      </c>
      <c r="D88" s="254">
        <v>0.22123893805309736</v>
      </c>
      <c r="E88" s="253">
        <v>3</v>
      </c>
      <c r="F88" s="254">
        <v>0.15</v>
      </c>
      <c r="G88" s="253">
        <v>2</v>
      </c>
      <c r="H88" s="254">
        <v>0.10526315789473684</v>
      </c>
      <c r="I88" s="253">
        <v>17</v>
      </c>
      <c r="J88" s="254">
        <v>0.28333333333333333</v>
      </c>
      <c r="K88" s="253">
        <v>3</v>
      </c>
      <c r="L88" s="254">
        <v>0.21428571428571427</v>
      </c>
      <c r="M88" s="253">
        <v>2</v>
      </c>
      <c r="N88" s="254">
        <v>0.1</v>
      </c>
      <c r="O88" s="253">
        <v>10</v>
      </c>
      <c r="P88" s="254">
        <v>0.23809523809523805</v>
      </c>
      <c r="Q88" s="253">
        <v>13</v>
      </c>
      <c r="R88" s="254">
        <v>0.25490196078431371</v>
      </c>
      <c r="S88" s="253">
        <v>13</v>
      </c>
      <c r="T88" s="254">
        <v>0.24528301886792453</v>
      </c>
      <c r="U88" s="253">
        <v>4</v>
      </c>
      <c r="V88" s="254">
        <v>0.15384615384615385</v>
      </c>
      <c r="W88" s="253">
        <v>4</v>
      </c>
      <c r="X88" s="254">
        <v>0.26666666666666666</v>
      </c>
      <c r="Y88" s="253">
        <v>3</v>
      </c>
      <c r="Z88" s="254">
        <v>0.23076923076923075</v>
      </c>
      <c r="AA88" s="253">
        <v>1</v>
      </c>
      <c r="AB88" s="255">
        <v>0.16666666666666663</v>
      </c>
    </row>
    <row r="89" spans="2:28" ht="15" customHeight="1">
      <c r="B89" s="252" t="s">
        <v>311</v>
      </c>
      <c r="C89" s="253">
        <v>9</v>
      </c>
      <c r="D89" s="254">
        <v>7.9646017699115043E-2</v>
      </c>
      <c r="E89" s="253">
        <v>3</v>
      </c>
      <c r="F89" s="254">
        <v>0.15</v>
      </c>
      <c r="G89" s="253">
        <v>0</v>
      </c>
      <c r="H89" s="254">
        <v>0</v>
      </c>
      <c r="I89" s="253">
        <v>5</v>
      </c>
      <c r="J89" s="254">
        <v>8.3333333333333315E-2</v>
      </c>
      <c r="K89" s="253">
        <v>1</v>
      </c>
      <c r="L89" s="254">
        <v>7.1428571428571425E-2</v>
      </c>
      <c r="M89" s="253">
        <v>3</v>
      </c>
      <c r="N89" s="254">
        <v>0.15</v>
      </c>
      <c r="O89" s="253">
        <v>3</v>
      </c>
      <c r="P89" s="254">
        <v>7.1428571428571425E-2</v>
      </c>
      <c r="Q89" s="253">
        <v>3</v>
      </c>
      <c r="R89" s="254">
        <v>5.8823529411764698E-2</v>
      </c>
      <c r="S89" s="253">
        <v>2</v>
      </c>
      <c r="T89" s="254">
        <v>3.7735849056603772E-2</v>
      </c>
      <c r="U89" s="253">
        <v>2</v>
      </c>
      <c r="V89" s="254">
        <v>7.6923076923076927E-2</v>
      </c>
      <c r="W89" s="253">
        <v>2</v>
      </c>
      <c r="X89" s="254">
        <v>0.13333333333333333</v>
      </c>
      <c r="Y89" s="253">
        <v>2</v>
      </c>
      <c r="Z89" s="254">
        <v>0.15384615384615385</v>
      </c>
      <c r="AA89" s="253">
        <v>1</v>
      </c>
      <c r="AB89" s="255">
        <v>0.16666666666666663</v>
      </c>
    </row>
    <row r="90" spans="2:28" ht="15" customHeight="1">
      <c r="B90" s="252" t="s">
        <v>237</v>
      </c>
      <c r="C90" s="253">
        <v>31</v>
      </c>
      <c r="D90" s="254">
        <v>0.27433628318584069</v>
      </c>
      <c r="E90" s="253">
        <v>5</v>
      </c>
      <c r="F90" s="254">
        <v>0.25</v>
      </c>
      <c r="G90" s="253">
        <v>8</v>
      </c>
      <c r="H90" s="254">
        <v>0.42105263157894735</v>
      </c>
      <c r="I90" s="253">
        <v>12</v>
      </c>
      <c r="J90" s="254">
        <v>0.2</v>
      </c>
      <c r="K90" s="253">
        <v>6</v>
      </c>
      <c r="L90" s="254">
        <v>0.42857142857142855</v>
      </c>
      <c r="M90" s="253">
        <v>6</v>
      </c>
      <c r="N90" s="254">
        <v>0.3</v>
      </c>
      <c r="O90" s="253">
        <v>10</v>
      </c>
      <c r="P90" s="254">
        <v>0.23809523809523805</v>
      </c>
      <c r="Q90" s="253">
        <v>15</v>
      </c>
      <c r="R90" s="254">
        <v>0.29411764705882354</v>
      </c>
      <c r="S90" s="253">
        <v>16</v>
      </c>
      <c r="T90" s="254">
        <v>0.30188679245283018</v>
      </c>
      <c r="U90" s="253">
        <v>5</v>
      </c>
      <c r="V90" s="254">
        <v>0.19230769230769235</v>
      </c>
      <c r="W90" s="253">
        <v>4</v>
      </c>
      <c r="X90" s="254">
        <v>0.26666666666666666</v>
      </c>
      <c r="Y90" s="253">
        <v>4</v>
      </c>
      <c r="Z90" s="254">
        <v>0.30769230769230771</v>
      </c>
      <c r="AA90" s="253">
        <v>2</v>
      </c>
      <c r="AB90" s="255">
        <v>0.33333333333333326</v>
      </c>
    </row>
    <row r="91" spans="2:28" s="1149" customFormat="1" ht="15" customHeight="1">
      <c r="B91" s="816" t="s">
        <v>1269</v>
      </c>
      <c r="C91" s="817">
        <v>113</v>
      </c>
      <c r="D91" s="818">
        <v>1</v>
      </c>
      <c r="E91" s="817">
        <v>20</v>
      </c>
      <c r="F91" s="818">
        <v>1</v>
      </c>
      <c r="G91" s="817">
        <v>19</v>
      </c>
      <c r="H91" s="818">
        <v>1</v>
      </c>
      <c r="I91" s="817">
        <v>60</v>
      </c>
      <c r="J91" s="818">
        <v>1</v>
      </c>
      <c r="K91" s="817">
        <v>14</v>
      </c>
      <c r="L91" s="818">
        <v>1</v>
      </c>
      <c r="M91" s="817">
        <v>20</v>
      </c>
      <c r="N91" s="818">
        <v>1</v>
      </c>
      <c r="O91" s="817">
        <v>42</v>
      </c>
      <c r="P91" s="818">
        <v>1</v>
      </c>
      <c r="Q91" s="817">
        <v>51</v>
      </c>
      <c r="R91" s="818">
        <v>1</v>
      </c>
      <c r="S91" s="817">
        <v>53</v>
      </c>
      <c r="T91" s="818">
        <v>1</v>
      </c>
      <c r="U91" s="817">
        <v>26</v>
      </c>
      <c r="V91" s="818">
        <v>1</v>
      </c>
      <c r="W91" s="817">
        <v>15</v>
      </c>
      <c r="X91" s="818">
        <v>1</v>
      </c>
      <c r="Y91" s="817">
        <v>13</v>
      </c>
      <c r="Z91" s="818">
        <v>1</v>
      </c>
      <c r="AA91" s="819">
        <v>6</v>
      </c>
      <c r="AB91" s="820">
        <v>1</v>
      </c>
    </row>
    <row r="92" spans="2:28" ht="15" customHeight="1" thickBot="1">
      <c r="B92" s="256" t="s">
        <v>215</v>
      </c>
      <c r="C92" s="300">
        <v>3.1219512195121952</v>
      </c>
      <c r="D92" s="300"/>
      <c r="E92" s="300">
        <v>3.2</v>
      </c>
      <c r="F92" s="300"/>
      <c r="G92" s="300">
        <v>2.8181818181818183</v>
      </c>
      <c r="H92" s="300"/>
      <c r="I92" s="300">
        <v>3.125</v>
      </c>
      <c r="J92" s="300"/>
      <c r="K92" s="300">
        <v>3.375</v>
      </c>
      <c r="L92" s="300"/>
      <c r="M92" s="300">
        <v>3.3571428571428572</v>
      </c>
      <c r="N92" s="300"/>
      <c r="O92" s="300">
        <v>3.125</v>
      </c>
      <c r="P92" s="300"/>
      <c r="Q92" s="300">
        <v>3.0277777777777777</v>
      </c>
      <c r="R92" s="300"/>
      <c r="S92" s="300">
        <v>3.1081081081081079</v>
      </c>
      <c r="T92" s="300"/>
      <c r="U92" s="300">
        <v>2.7619047619047619</v>
      </c>
      <c r="V92" s="300"/>
      <c r="W92" s="300">
        <v>3.4545454545454546</v>
      </c>
      <c r="X92" s="300"/>
      <c r="Y92" s="300">
        <v>3.6666666666666665</v>
      </c>
      <c r="Z92" s="301"/>
      <c r="AA92" s="302">
        <v>3</v>
      </c>
      <c r="AB92" s="1150"/>
    </row>
    <row r="93" spans="2:28" ht="12.95" customHeight="1" thickTop="1">
      <c r="B93" s="1860" t="s">
        <v>1457</v>
      </c>
      <c r="C93" s="1860"/>
      <c r="D93" s="1860"/>
      <c r="E93" s="1860"/>
      <c r="F93" s="1860"/>
      <c r="G93" s="1860"/>
      <c r="H93" s="1860"/>
      <c r="I93" s="1860"/>
      <c r="J93" s="1860"/>
      <c r="K93" s="1860"/>
      <c r="L93" s="1860"/>
      <c r="M93" s="1860"/>
      <c r="N93" s="1860"/>
      <c r="O93" s="1860"/>
      <c r="P93" s="1860"/>
      <c r="Q93" s="1860"/>
      <c r="R93" s="1860"/>
      <c r="S93" s="1860"/>
      <c r="T93" s="1860"/>
      <c r="U93" s="1860"/>
      <c r="V93" s="1860"/>
      <c r="W93" s="1860"/>
      <c r="X93" s="1860"/>
      <c r="Y93" s="1860"/>
      <c r="Z93" s="1860"/>
      <c r="AA93" s="1860"/>
    </row>
    <row r="94" spans="2:28" ht="60.95" customHeight="1" thickBot="1">
      <c r="B94" s="1859" t="s">
        <v>527</v>
      </c>
      <c r="C94" s="1859"/>
      <c r="D94" s="1859"/>
      <c r="E94" s="1859"/>
      <c r="F94" s="1859"/>
      <c r="G94" s="1859"/>
      <c r="H94" s="1859"/>
      <c r="I94" s="1859"/>
      <c r="J94" s="1859"/>
      <c r="K94" s="1859"/>
      <c r="L94" s="1859"/>
      <c r="M94" s="1859"/>
      <c r="N94" s="1859"/>
      <c r="O94" s="1859"/>
      <c r="P94" s="1859"/>
      <c r="Q94" s="1859"/>
      <c r="R94" s="1859"/>
      <c r="S94" s="1859"/>
      <c r="T94" s="1859"/>
      <c r="U94" s="1859"/>
      <c r="V94" s="1859"/>
      <c r="W94" s="1859"/>
      <c r="X94" s="1859"/>
      <c r="Y94" s="1859"/>
      <c r="Z94" s="1859"/>
      <c r="AA94" s="1859"/>
      <c r="AB94" s="1859"/>
    </row>
    <row r="95" spans="2:28" ht="15" customHeight="1" thickTop="1">
      <c r="B95" s="1863"/>
      <c r="C95" s="1866" t="s">
        <v>44</v>
      </c>
      <c r="D95" s="1866"/>
      <c r="E95" s="1866" t="s">
        <v>123</v>
      </c>
      <c r="F95" s="1866"/>
      <c r="G95" s="1866"/>
      <c r="H95" s="1866"/>
      <c r="I95" s="1866"/>
      <c r="J95" s="1866"/>
      <c r="K95" s="1866"/>
      <c r="L95" s="1866"/>
      <c r="M95" s="1866" t="s">
        <v>124</v>
      </c>
      <c r="N95" s="1866"/>
      <c r="O95" s="1866"/>
      <c r="P95" s="1866"/>
      <c r="Q95" s="1866"/>
      <c r="R95" s="1866"/>
      <c r="S95" s="1866" t="s">
        <v>45</v>
      </c>
      <c r="T95" s="1866"/>
      <c r="U95" s="1866"/>
      <c r="V95" s="1866"/>
      <c r="W95" s="1866"/>
      <c r="X95" s="1866"/>
      <c r="Y95" s="1866"/>
      <c r="Z95" s="1866"/>
      <c r="AA95" s="1866"/>
      <c r="AB95" s="1867"/>
    </row>
    <row r="96" spans="2:28" ht="27.95" customHeight="1">
      <c r="B96" s="1864"/>
      <c r="C96" s="1861" t="s">
        <v>127</v>
      </c>
      <c r="D96" s="1861" t="s">
        <v>128</v>
      </c>
      <c r="E96" s="1861" t="s">
        <v>46</v>
      </c>
      <c r="F96" s="1861"/>
      <c r="G96" s="1861" t="s">
        <v>1078</v>
      </c>
      <c r="H96" s="1861"/>
      <c r="I96" s="1861" t="s">
        <v>1077</v>
      </c>
      <c r="J96" s="1861"/>
      <c r="K96" s="1861" t="s">
        <v>1098</v>
      </c>
      <c r="L96" s="1861"/>
      <c r="M96" s="1861" t="s">
        <v>48</v>
      </c>
      <c r="N96" s="1861"/>
      <c r="O96" s="1861" t="s">
        <v>49</v>
      </c>
      <c r="P96" s="1861"/>
      <c r="Q96" s="1861" t="s">
        <v>1441</v>
      </c>
      <c r="R96" s="1861"/>
      <c r="S96" s="1861" t="s">
        <v>1065</v>
      </c>
      <c r="T96" s="1861"/>
      <c r="U96" s="1861" t="s">
        <v>1066</v>
      </c>
      <c r="V96" s="1861"/>
      <c r="W96" s="1861" t="s">
        <v>1067</v>
      </c>
      <c r="X96" s="1861"/>
      <c r="Y96" s="1861" t="s">
        <v>125</v>
      </c>
      <c r="Z96" s="1861"/>
      <c r="AA96" s="1861" t="s">
        <v>47</v>
      </c>
      <c r="AB96" s="1862"/>
    </row>
    <row r="97" spans="2:28" ht="15" customHeight="1">
      <c r="B97" s="1865"/>
      <c r="C97" s="1861"/>
      <c r="D97" s="1861"/>
      <c r="E97" s="866" t="s">
        <v>127</v>
      </c>
      <c r="F97" s="866" t="s">
        <v>128</v>
      </c>
      <c r="G97" s="866" t="s">
        <v>127</v>
      </c>
      <c r="H97" s="866" t="s">
        <v>128</v>
      </c>
      <c r="I97" s="866" t="s">
        <v>127</v>
      </c>
      <c r="J97" s="866" t="s">
        <v>128</v>
      </c>
      <c r="K97" s="866" t="s">
        <v>127</v>
      </c>
      <c r="L97" s="866" t="s">
        <v>128</v>
      </c>
      <c r="M97" s="866" t="s">
        <v>127</v>
      </c>
      <c r="N97" s="866" t="s">
        <v>128</v>
      </c>
      <c r="O97" s="866" t="s">
        <v>127</v>
      </c>
      <c r="P97" s="866" t="s">
        <v>128</v>
      </c>
      <c r="Q97" s="866" t="s">
        <v>127</v>
      </c>
      <c r="R97" s="866" t="s">
        <v>128</v>
      </c>
      <c r="S97" s="866" t="s">
        <v>127</v>
      </c>
      <c r="T97" s="866" t="s">
        <v>128</v>
      </c>
      <c r="U97" s="866" t="s">
        <v>127</v>
      </c>
      <c r="V97" s="866" t="s">
        <v>128</v>
      </c>
      <c r="W97" s="866" t="s">
        <v>127</v>
      </c>
      <c r="X97" s="866" t="s">
        <v>128</v>
      </c>
      <c r="Y97" s="866" t="s">
        <v>127</v>
      </c>
      <c r="Z97" s="866" t="s">
        <v>128</v>
      </c>
      <c r="AA97" s="866" t="s">
        <v>127</v>
      </c>
      <c r="AB97" s="867" t="s">
        <v>128</v>
      </c>
    </row>
    <row r="98" spans="2:28" ht="15" customHeight="1">
      <c r="B98" s="248" t="s">
        <v>310</v>
      </c>
      <c r="C98" s="249">
        <v>9</v>
      </c>
      <c r="D98" s="250">
        <v>7.9646017699115043E-2</v>
      </c>
      <c r="E98" s="249">
        <v>1</v>
      </c>
      <c r="F98" s="250">
        <v>0.05</v>
      </c>
      <c r="G98" s="249">
        <v>2</v>
      </c>
      <c r="H98" s="250">
        <v>0.10526315789473684</v>
      </c>
      <c r="I98" s="249">
        <v>6</v>
      </c>
      <c r="J98" s="250">
        <v>0.1</v>
      </c>
      <c r="K98" s="249">
        <v>0</v>
      </c>
      <c r="L98" s="250">
        <v>0</v>
      </c>
      <c r="M98" s="249">
        <v>0</v>
      </c>
      <c r="N98" s="250">
        <v>0</v>
      </c>
      <c r="O98" s="249">
        <v>4</v>
      </c>
      <c r="P98" s="250">
        <v>9.5238095238095233E-2</v>
      </c>
      <c r="Q98" s="249">
        <v>5</v>
      </c>
      <c r="R98" s="250">
        <v>9.8039215686274522E-2</v>
      </c>
      <c r="S98" s="249">
        <v>4</v>
      </c>
      <c r="T98" s="250">
        <v>7.5471698113207544E-2</v>
      </c>
      <c r="U98" s="249">
        <v>4</v>
      </c>
      <c r="V98" s="250">
        <v>0.15384615384615385</v>
      </c>
      <c r="W98" s="249">
        <v>0</v>
      </c>
      <c r="X98" s="250">
        <v>0</v>
      </c>
      <c r="Y98" s="249">
        <v>0</v>
      </c>
      <c r="Z98" s="250">
        <v>0</v>
      </c>
      <c r="AA98" s="249">
        <v>1</v>
      </c>
      <c r="AB98" s="251">
        <v>0.16666666666666663</v>
      </c>
    </row>
    <row r="99" spans="2:28" ht="15" customHeight="1">
      <c r="B99" s="252" t="s">
        <v>280</v>
      </c>
      <c r="C99" s="253">
        <v>9</v>
      </c>
      <c r="D99" s="254">
        <v>7.9646017699115043E-2</v>
      </c>
      <c r="E99" s="253">
        <v>1</v>
      </c>
      <c r="F99" s="254">
        <v>0.05</v>
      </c>
      <c r="G99" s="253">
        <v>2</v>
      </c>
      <c r="H99" s="254">
        <v>0.10526315789473684</v>
      </c>
      <c r="I99" s="253">
        <v>3</v>
      </c>
      <c r="J99" s="254">
        <v>0.05</v>
      </c>
      <c r="K99" s="253">
        <v>3</v>
      </c>
      <c r="L99" s="254">
        <v>0.21428571428571427</v>
      </c>
      <c r="M99" s="253">
        <v>1</v>
      </c>
      <c r="N99" s="254">
        <v>0.05</v>
      </c>
      <c r="O99" s="253">
        <v>5</v>
      </c>
      <c r="P99" s="254">
        <v>0.11904761904761903</v>
      </c>
      <c r="Q99" s="253">
        <v>3</v>
      </c>
      <c r="R99" s="254">
        <v>5.8823529411764698E-2</v>
      </c>
      <c r="S99" s="253">
        <v>4</v>
      </c>
      <c r="T99" s="254">
        <v>7.5471698113207544E-2</v>
      </c>
      <c r="U99" s="253">
        <v>2</v>
      </c>
      <c r="V99" s="254">
        <v>7.6923076923076927E-2</v>
      </c>
      <c r="W99" s="253">
        <v>3</v>
      </c>
      <c r="X99" s="254">
        <v>0.2</v>
      </c>
      <c r="Y99" s="253">
        <v>0</v>
      </c>
      <c r="Z99" s="254">
        <v>0</v>
      </c>
      <c r="AA99" s="253">
        <v>0</v>
      </c>
      <c r="AB99" s="255">
        <v>0</v>
      </c>
    </row>
    <row r="100" spans="2:28" ht="15" customHeight="1">
      <c r="B100" s="252" t="s">
        <v>281</v>
      </c>
      <c r="C100" s="253">
        <v>33</v>
      </c>
      <c r="D100" s="254">
        <v>0.29203539823008851</v>
      </c>
      <c r="E100" s="253">
        <v>6</v>
      </c>
      <c r="F100" s="254">
        <v>0.3</v>
      </c>
      <c r="G100" s="253">
        <v>6</v>
      </c>
      <c r="H100" s="254">
        <v>0.31578947368421051</v>
      </c>
      <c r="I100" s="253">
        <v>17</v>
      </c>
      <c r="J100" s="254">
        <v>0.28333333333333333</v>
      </c>
      <c r="K100" s="253">
        <v>4</v>
      </c>
      <c r="L100" s="254">
        <v>0.2857142857142857</v>
      </c>
      <c r="M100" s="253">
        <v>8</v>
      </c>
      <c r="N100" s="254">
        <v>0.4</v>
      </c>
      <c r="O100" s="253">
        <v>11</v>
      </c>
      <c r="P100" s="254">
        <v>0.26190476190476192</v>
      </c>
      <c r="Q100" s="253">
        <v>14</v>
      </c>
      <c r="R100" s="254">
        <v>0.27450980392156865</v>
      </c>
      <c r="S100" s="253">
        <v>18</v>
      </c>
      <c r="T100" s="254">
        <v>0.339622641509434</v>
      </c>
      <c r="U100" s="253">
        <v>5</v>
      </c>
      <c r="V100" s="254">
        <v>0.19230769230769235</v>
      </c>
      <c r="W100" s="253">
        <v>5</v>
      </c>
      <c r="X100" s="254">
        <v>0.33333333333333326</v>
      </c>
      <c r="Y100" s="253">
        <v>2</v>
      </c>
      <c r="Z100" s="254">
        <v>0.15384615384615385</v>
      </c>
      <c r="AA100" s="253">
        <v>3</v>
      </c>
      <c r="AB100" s="255">
        <v>0.5</v>
      </c>
    </row>
    <row r="101" spans="2:28" ht="15" customHeight="1">
      <c r="B101" s="252" t="s">
        <v>282</v>
      </c>
      <c r="C101" s="253">
        <v>16</v>
      </c>
      <c r="D101" s="254">
        <v>0.1415929203539823</v>
      </c>
      <c r="E101" s="253">
        <v>1</v>
      </c>
      <c r="F101" s="254">
        <v>0.05</v>
      </c>
      <c r="G101" s="253">
        <v>0</v>
      </c>
      <c r="H101" s="254">
        <v>0</v>
      </c>
      <c r="I101" s="253">
        <v>13</v>
      </c>
      <c r="J101" s="254">
        <v>0.21666666666666667</v>
      </c>
      <c r="K101" s="253">
        <v>2</v>
      </c>
      <c r="L101" s="254">
        <v>0.14285714285714285</v>
      </c>
      <c r="M101" s="253">
        <v>2</v>
      </c>
      <c r="N101" s="254">
        <v>0.1</v>
      </c>
      <c r="O101" s="253">
        <v>7</v>
      </c>
      <c r="P101" s="254">
        <v>0.16666666666666663</v>
      </c>
      <c r="Q101" s="253">
        <v>7</v>
      </c>
      <c r="R101" s="254">
        <v>0.13725490196078433</v>
      </c>
      <c r="S101" s="253">
        <v>10</v>
      </c>
      <c r="T101" s="254">
        <v>0.18867924528301888</v>
      </c>
      <c r="U101" s="253">
        <v>3</v>
      </c>
      <c r="V101" s="254">
        <v>0.11538461538461538</v>
      </c>
      <c r="W101" s="253">
        <v>2</v>
      </c>
      <c r="X101" s="254">
        <v>0.13333333333333333</v>
      </c>
      <c r="Y101" s="253">
        <v>1</v>
      </c>
      <c r="Z101" s="254">
        <v>7.6923076923076927E-2</v>
      </c>
      <c r="AA101" s="253">
        <v>0</v>
      </c>
      <c r="AB101" s="255">
        <v>0</v>
      </c>
    </row>
    <row r="102" spans="2:28" ht="15" customHeight="1">
      <c r="B102" s="252" t="s">
        <v>311</v>
      </c>
      <c r="C102" s="253">
        <v>23</v>
      </c>
      <c r="D102" s="254">
        <v>0.20353982300884957</v>
      </c>
      <c r="E102" s="253">
        <v>8</v>
      </c>
      <c r="F102" s="254">
        <v>0.4</v>
      </c>
      <c r="G102" s="253">
        <v>0</v>
      </c>
      <c r="H102" s="254">
        <v>0</v>
      </c>
      <c r="I102" s="253">
        <v>15</v>
      </c>
      <c r="J102" s="254">
        <v>0.25</v>
      </c>
      <c r="K102" s="253">
        <v>0</v>
      </c>
      <c r="L102" s="254">
        <v>0</v>
      </c>
      <c r="M102" s="253">
        <v>3</v>
      </c>
      <c r="N102" s="254">
        <v>0.15</v>
      </c>
      <c r="O102" s="253">
        <v>6</v>
      </c>
      <c r="P102" s="254">
        <v>0.14285714285714285</v>
      </c>
      <c r="Q102" s="253">
        <v>14</v>
      </c>
      <c r="R102" s="254">
        <v>0.27450980392156865</v>
      </c>
      <c r="S102" s="253">
        <v>8</v>
      </c>
      <c r="T102" s="254">
        <v>0.15094339622641509</v>
      </c>
      <c r="U102" s="253">
        <v>5</v>
      </c>
      <c r="V102" s="254">
        <v>0.19230769230769235</v>
      </c>
      <c r="W102" s="253">
        <v>3</v>
      </c>
      <c r="X102" s="254">
        <v>0.2</v>
      </c>
      <c r="Y102" s="253">
        <v>6</v>
      </c>
      <c r="Z102" s="254">
        <v>0.46153846153846151</v>
      </c>
      <c r="AA102" s="253">
        <v>1</v>
      </c>
      <c r="AB102" s="255">
        <v>0.16666666666666663</v>
      </c>
    </row>
    <row r="103" spans="2:28" ht="15" customHeight="1">
      <c r="B103" s="252" t="s">
        <v>237</v>
      </c>
      <c r="C103" s="253">
        <v>23</v>
      </c>
      <c r="D103" s="254">
        <v>0.20353982300884957</v>
      </c>
      <c r="E103" s="253">
        <v>3</v>
      </c>
      <c r="F103" s="254">
        <v>0.15</v>
      </c>
      <c r="G103" s="253">
        <v>9</v>
      </c>
      <c r="H103" s="254">
        <v>0.47368421052631576</v>
      </c>
      <c r="I103" s="253">
        <v>6</v>
      </c>
      <c r="J103" s="254">
        <v>0.1</v>
      </c>
      <c r="K103" s="253">
        <v>5</v>
      </c>
      <c r="L103" s="254">
        <v>0.35714285714285715</v>
      </c>
      <c r="M103" s="253">
        <v>6</v>
      </c>
      <c r="N103" s="254">
        <v>0.3</v>
      </c>
      <c r="O103" s="253">
        <v>9</v>
      </c>
      <c r="P103" s="254">
        <v>0.21428571428571427</v>
      </c>
      <c r="Q103" s="253">
        <v>8</v>
      </c>
      <c r="R103" s="254">
        <v>0.15686274509803921</v>
      </c>
      <c r="S103" s="253">
        <v>9</v>
      </c>
      <c r="T103" s="254">
        <v>0.169811320754717</v>
      </c>
      <c r="U103" s="253">
        <v>7</v>
      </c>
      <c r="V103" s="254">
        <v>0.26923076923076922</v>
      </c>
      <c r="W103" s="253">
        <v>2</v>
      </c>
      <c r="X103" s="254">
        <v>0.13333333333333333</v>
      </c>
      <c r="Y103" s="253">
        <v>4</v>
      </c>
      <c r="Z103" s="254">
        <v>0.30769230769230771</v>
      </c>
      <c r="AA103" s="253">
        <v>1</v>
      </c>
      <c r="AB103" s="255">
        <v>0.16666666666666663</v>
      </c>
    </row>
    <row r="104" spans="2:28" s="1149" customFormat="1" ht="15" customHeight="1">
      <c r="B104" s="816" t="s">
        <v>1269</v>
      </c>
      <c r="C104" s="817">
        <v>113</v>
      </c>
      <c r="D104" s="818">
        <v>1</v>
      </c>
      <c r="E104" s="817">
        <v>20</v>
      </c>
      <c r="F104" s="818">
        <v>1</v>
      </c>
      <c r="G104" s="817">
        <v>19</v>
      </c>
      <c r="H104" s="818">
        <v>1</v>
      </c>
      <c r="I104" s="817">
        <v>60</v>
      </c>
      <c r="J104" s="818">
        <v>1</v>
      </c>
      <c r="K104" s="817">
        <v>14</v>
      </c>
      <c r="L104" s="818">
        <v>1</v>
      </c>
      <c r="M104" s="817">
        <v>20</v>
      </c>
      <c r="N104" s="818">
        <v>1</v>
      </c>
      <c r="O104" s="817">
        <v>42</v>
      </c>
      <c r="P104" s="818">
        <v>1</v>
      </c>
      <c r="Q104" s="817">
        <v>51</v>
      </c>
      <c r="R104" s="818">
        <v>1</v>
      </c>
      <c r="S104" s="817">
        <v>53</v>
      </c>
      <c r="T104" s="818">
        <v>1</v>
      </c>
      <c r="U104" s="817">
        <v>26</v>
      </c>
      <c r="V104" s="818">
        <v>1</v>
      </c>
      <c r="W104" s="817">
        <v>15</v>
      </c>
      <c r="X104" s="818">
        <v>1</v>
      </c>
      <c r="Y104" s="817">
        <v>13</v>
      </c>
      <c r="Z104" s="818">
        <v>1</v>
      </c>
      <c r="AA104" s="819">
        <v>6</v>
      </c>
      <c r="AB104" s="820">
        <v>1</v>
      </c>
    </row>
    <row r="105" spans="2:28" ht="15" customHeight="1" thickBot="1">
      <c r="B105" s="256" t="s">
        <v>215</v>
      </c>
      <c r="C105" s="300">
        <v>3.9203539823008851</v>
      </c>
      <c r="D105" s="300"/>
      <c r="E105" s="300">
        <v>4.1500000000000004</v>
      </c>
      <c r="F105" s="300"/>
      <c r="G105" s="300">
        <v>4.1052631578947372</v>
      </c>
      <c r="H105" s="300"/>
      <c r="I105" s="300">
        <v>3.7666666666666666</v>
      </c>
      <c r="J105" s="300"/>
      <c r="K105" s="300">
        <v>4</v>
      </c>
      <c r="L105" s="300"/>
      <c r="M105" s="300">
        <v>4.25</v>
      </c>
      <c r="N105" s="300"/>
      <c r="O105" s="300">
        <v>3.7857142857142856</v>
      </c>
      <c r="P105" s="300"/>
      <c r="Q105" s="300">
        <v>3.9019607843137254</v>
      </c>
      <c r="R105" s="300"/>
      <c r="S105" s="300">
        <v>3.7735849056603774</v>
      </c>
      <c r="T105" s="300"/>
      <c r="U105" s="300">
        <v>3.9230769230769229</v>
      </c>
      <c r="V105" s="300"/>
      <c r="W105" s="300">
        <v>3.7333333333333334</v>
      </c>
      <c r="X105" s="300"/>
      <c r="Y105" s="300">
        <v>4.9230769230769234</v>
      </c>
      <c r="Z105" s="301"/>
      <c r="AA105" s="302">
        <v>3.5</v>
      </c>
      <c r="AB105" s="1150"/>
    </row>
    <row r="106" spans="2:28" ht="12.95" customHeight="1" thickTop="1">
      <c r="B106" s="1860" t="s">
        <v>1457</v>
      </c>
      <c r="C106" s="1860"/>
      <c r="D106" s="1860"/>
      <c r="E106" s="1860"/>
      <c r="F106" s="1860"/>
      <c r="G106" s="1860"/>
      <c r="H106" s="1860"/>
      <c r="I106" s="1860"/>
      <c r="J106" s="1860"/>
      <c r="K106" s="1860"/>
      <c r="L106" s="1860"/>
      <c r="M106" s="1860"/>
      <c r="N106" s="1860"/>
      <c r="O106" s="1860"/>
      <c r="P106" s="1860"/>
      <c r="Q106" s="1860"/>
      <c r="R106" s="1860"/>
      <c r="S106" s="1860"/>
      <c r="T106" s="1860"/>
      <c r="U106" s="1860"/>
      <c r="V106" s="1860"/>
      <c r="W106" s="1860"/>
      <c r="X106" s="1860"/>
      <c r="Y106" s="1860"/>
      <c r="Z106" s="1860"/>
      <c r="AA106" s="1860"/>
    </row>
    <row r="107" spans="2:28" ht="60.95" customHeight="1" thickBot="1">
      <c r="B107" s="1859" t="s">
        <v>528</v>
      </c>
      <c r="C107" s="1859"/>
      <c r="D107" s="1859"/>
      <c r="E107" s="1859"/>
      <c r="F107" s="1859"/>
      <c r="G107" s="1859"/>
      <c r="H107" s="1859"/>
      <c r="I107" s="1859"/>
      <c r="J107" s="1859"/>
      <c r="K107" s="1859"/>
      <c r="L107" s="1859"/>
      <c r="M107" s="1859"/>
      <c r="N107" s="1859"/>
      <c r="O107" s="1859"/>
      <c r="P107" s="1859"/>
      <c r="Q107" s="1859"/>
      <c r="R107" s="1859"/>
      <c r="S107" s="1859"/>
      <c r="T107" s="1859"/>
      <c r="U107" s="1859"/>
      <c r="V107" s="1859"/>
      <c r="W107" s="1859"/>
      <c r="X107" s="1859"/>
      <c r="Y107" s="1859"/>
      <c r="Z107" s="1859"/>
      <c r="AA107" s="1859"/>
      <c r="AB107" s="1859"/>
    </row>
    <row r="108" spans="2:28" ht="15" customHeight="1" thickTop="1">
      <c r="B108" s="1863"/>
      <c r="C108" s="1866" t="s">
        <v>44</v>
      </c>
      <c r="D108" s="1866"/>
      <c r="E108" s="1866" t="s">
        <v>123</v>
      </c>
      <c r="F108" s="1866"/>
      <c r="G108" s="1866"/>
      <c r="H108" s="1866"/>
      <c r="I108" s="1866"/>
      <c r="J108" s="1866"/>
      <c r="K108" s="1866"/>
      <c r="L108" s="1866"/>
      <c r="M108" s="1866" t="s">
        <v>124</v>
      </c>
      <c r="N108" s="1866"/>
      <c r="O108" s="1866"/>
      <c r="P108" s="1866"/>
      <c r="Q108" s="1866"/>
      <c r="R108" s="1866"/>
      <c r="S108" s="1866" t="s">
        <v>45</v>
      </c>
      <c r="T108" s="1866"/>
      <c r="U108" s="1866"/>
      <c r="V108" s="1866"/>
      <c r="W108" s="1866"/>
      <c r="X108" s="1866"/>
      <c r="Y108" s="1866"/>
      <c r="Z108" s="1866"/>
      <c r="AA108" s="1866"/>
      <c r="AB108" s="1867"/>
    </row>
    <row r="109" spans="2:28" ht="27.95" customHeight="1">
      <c r="B109" s="1864"/>
      <c r="C109" s="1861" t="s">
        <v>127</v>
      </c>
      <c r="D109" s="1861" t="s">
        <v>128</v>
      </c>
      <c r="E109" s="1861" t="s">
        <v>46</v>
      </c>
      <c r="F109" s="1861"/>
      <c r="G109" s="1861" t="s">
        <v>1078</v>
      </c>
      <c r="H109" s="1861"/>
      <c r="I109" s="1861" t="s">
        <v>1077</v>
      </c>
      <c r="J109" s="1861"/>
      <c r="K109" s="1861" t="s">
        <v>1098</v>
      </c>
      <c r="L109" s="1861"/>
      <c r="M109" s="1861" t="s">
        <v>48</v>
      </c>
      <c r="N109" s="1861"/>
      <c r="O109" s="1861" t="s">
        <v>49</v>
      </c>
      <c r="P109" s="1861"/>
      <c r="Q109" s="1861" t="s">
        <v>1441</v>
      </c>
      <c r="R109" s="1861"/>
      <c r="S109" s="1861" t="s">
        <v>1065</v>
      </c>
      <c r="T109" s="1861"/>
      <c r="U109" s="1861" t="s">
        <v>1066</v>
      </c>
      <c r="V109" s="1861"/>
      <c r="W109" s="1861" t="s">
        <v>1067</v>
      </c>
      <c r="X109" s="1861"/>
      <c r="Y109" s="1861" t="s">
        <v>125</v>
      </c>
      <c r="Z109" s="1861"/>
      <c r="AA109" s="1861" t="s">
        <v>47</v>
      </c>
      <c r="AB109" s="1862"/>
    </row>
    <row r="110" spans="2:28" ht="15" customHeight="1">
      <c r="B110" s="1865"/>
      <c r="C110" s="1861"/>
      <c r="D110" s="1861"/>
      <c r="E110" s="866" t="s">
        <v>127</v>
      </c>
      <c r="F110" s="866" t="s">
        <v>128</v>
      </c>
      <c r="G110" s="866" t="s">
        <v>127</v>
      </c>
      <c r="H110" s="866" t="s">
        <v>128</v>
      </c>
      <c r="I110" s="866" t="s">
        <v>127</v>
      </c>
      <c r="J110" s="866" t="s">
        <v>128</v>
      </c>
      <c r="K110" s="866" t="s">
        <v>127</v>
      </c>
      <c r="L110" s="866" t="s">
        <v>128</v>
      </c>
      <c r="M110" s="866" t="s">
        <v>127</v>
      </c>
      <c r="N110" s="866" t="s">
        <v>128</v>
      </c>
      <c r="O110" s="866" t="s">
        <v>127</v>
      </c>
      <c r="P110" s="866" t="s">
        <v>128</v>
      </c>
      <c r="Q110" s="866" t="s">
        <v>127</v>
      </c>
      <c r="R110" s="866" t="s">
        <v>128</v>
      </c>
      <c r="S110" s="866" t="s">
        <v>127</v>
      </c>
      <c r="T110" s="866" t="s">
        <v>128</v>
      </c>
      <c r="U110" s="866" t="s">
        <v>127</v>
      </c>
      <c r="V110" s="866" t="s">
        <v>128</v>
      </c>
      <c r="W110" s="866" t="s">
        <v>127</v>
      </c>
      <c r="X110" s="866" t="s">
        <v>128</v>
      </c>
      <c r="Y110" s="866" t="s">
        <v>127</v>
      </c>
      <c r="Z110" s="866" t="s">
        <v>128</v>
      </c>
      <c r="AA110" s="866" t="s">
        <v>127</v>
      </c>
      <c r="AB110" s="867" t="s">
        <v>128</v>
      </c>
    </row>
    <row r="111" spans="2:28" ht="15" customHeight="1">
      <c r="B111" s="248" t="s">
        <v>310</v>
      </c>
      <c r="C111" s="249">
        <v>13</v>
      </c>
      <c r="D111" s="250">
        <v>0.11504424778761062</v>
      </c>
      <c r="E111" s="249">
        <v>1</v>
      </c>
      <c r="F111" s="250">
        <v>0.05</v>
      </c>
      <c r="G111" s="249">
        <v>0</v>
      </c>
      <c r="H111" s="250">
        <v>0</v>
      </c>
      <c r="I111" s="249">
        <v>11</v>
      </c>
      <c r="J111" s="250">
        <v>0.18333333333333332</v>
      </c>
      <c r="K111" s="249">
        <v>1</v>
      </c>
      <c r="L111" s="250">
        <v>7.1428571428571425E-2</v>
      </c>
      <c r="M111" s="249">
        <v>0</v>
      </c>
      <c r="N111" s="250">
        <v>0</v>
      </c>
      <c r="O111" s="249">
        <v>9</v>
      </c>
      <c r="P111" s="250">
        <v>0.21428571428571427</v>
      </c>
      <c r="Q111" s="249">
        <v>4</v>
      </c>
      <c r="R111" s="250">
        <v>7.8431372549019607E-2</v>
      </c>
      <c r="S111" s="249">
        <v>5</v>
      </c>
      <c r="T111" s="250">
        <v>9.4339622641509441E-2</v>
      </c>
      <c r="U111" s="249">
        <v>6</v>
      </c>
      <c r="V111" s="250">
        <v>0.23076923076923075</v>
      </c>
      <c r="W111" s="249">
        <v>2</v>
      </c>
      <c r="X111" s="250">
        <v>0.13333333333333333</v>
      </c>
      <c r="Y111" s="249">
        <v>0</v>
      </c>
      <c r="Z111" s="250">
        <v>0</v>
      </c>
      <c r="AA111" s="249">
        <v>0</v>
      </c>
      <c r="AB111" s="251">
        <v>0</v>
      </c>
    </row>
    <row r="112" spans="2:28" ht="15" customHeight="1">
      <c r="B112" s="252" t="s">
        <v>280</v>
      </c>
      <c r="C112" s="253">
        <v>9</v>
      </c>
      <c r="D112" s="254">
        <v>7.9646017699115043E-2</v>
      </c>
      <c r="E112" s="253">
        <v>4</v>
      </c>
      <c r="F112" s="254">
        <v>0.2</v>
      </c>
      <c r="G112" s="253">
        <v>2</v>
      </c>
      <c r="H112" s="254">
        <v>0.10526315789473684</v>
      </c>
      <c r="I112" s="253">
        <v>3</v>
      </c>
      <c r="J112" s="254">
        <v>0.05</v>
      </c>
      <c r="K112" s="253">
        <v>0</v>
      </c>
      <c r="L112" s="254">
        <v>0</v>
      </c>
      <c r="M112" s="253">
        <v>1</v>
      </c>
      <c r="N112" s="254">
        <v>0.05</v>
      </c>
      <c r="O112" s="253">
        <v>2</v>
      </c>
      <c r="P112" s="254">
        <v>4.7619047619047616E-2</v>
      </c>
      <c r="Q112" s="253">
        <v>6</v>
      </c>
      <c r="R112" s="254">
        <v>0.1176470588235294</v>
      </c>
      <c r="S112" s="253">
        <v>1</v>
      </c>
      <c r="T112" s="254">
        <v>1.8867924528301886E-2</v>
      </c>
      <c r="U112" s="253">
        <v>3</v>
      </c>
      <c r="V112" s="254">
        <v>0.11538461538461538</v>
      </c>
      <c r="W112" s="253">
        <v>2</v>
      </c>
      <c r="X112" s="254">
        <v>0.13333333333333333</v>
      </c>
      <c r="Y112" s="253">
        <v>3</v>
      </c>
      <c r="Z112" s="254">
        <v>0.23076923076923075</v>
      </c>
      <c r="AA112" s="253">
        <v>0</v>
      </c>
      <c r="AB112" s="255">
        <v>0</v>
      </c>
    </row>
    <row r="113" spans="2:28" ht="15" customHeight="1">
      <c r="B113" s="252" t="s">
        <v>281</v>
      </c>
      <c r="C113" s="253">
        <v>14</v>
      </c>
      <c r="D113" s="254">
        <v>0.12389380530973451</v>
      </c>
      <c r="E113" s="253">
        <v>5</v>
      </c>
      <c r="F113" s="254">
        <v>0.25</v>
      </c>
      <c r="G113" s="253">
        <v>2</v>
      </c>
      <c r="H113" s="254">
        <v>0.10526315789473684</v>
      </c>
      <c r="I113" s="253">
        <v>5</v>
      </c>
      <c r="J113" s="254">
        <v>8.3333333333333315E-2</v>
      </c>
      <c r="K113" s="253">
        <v>2</v>
      </c>
      <c r="L113" s="254">
        <v>0.14285714285714285</v>
      </c>
      <c r="M113" s="253">
        <v>2</v>
      </c>
      <c r="N113" s="254">
        <v>0.1</v>
      </c>
      <c r="O113" s="253">
        <v>5</v>
      </c>
      <c r="P113" s="254">
        <v>0.11904761904761903</v>
      </c>
      <c r="Q113" s="253">
        <v>7</v>
      </c>
      <c r="R113" s="254">
        <v>0.13725490196078433</v>
      </c>
      <c r="S113" s="253">
        <v>7</v>
      </c>
      <c r="T113" s="254">
        <v>0.13207547169811321</v>
      </c>
      <c r="U113" s="253">
        <v>1</v>
      </c>
      <c r="V113" s="254">
        <v>3.8461538461538464E-2</v>
      </c>
      <c r="W113" s="253">
        <v>2</v>
      </c>
      <c r="X113" s="254">
        <v>0.13333333333333333</v>
      </c>
      <c r="Y113" s="253">
        <v>3</v>
      </c>
      <c r="Z113" s="254">
        <v>0.23076923076923075</v>
      </c>
      <c r="AA113" s="253">
        <v>1</v>
      </c>
      <c r="AB113" s="255">
        <v>0.16666666666666663</v>
      </c>
    </row>
    <row r="114" spans="2:28" ht="15" customHeight="1">
      <c r="B114" s="252" t="s">
        <v>282</v>
      </c>
      <c r="C114" s="253">
        <v>7</v>
      </c>
      <c r="D114" s="254">
        <v>6.1946902654867256E-2</v>
      </c>
      <c r="E114" s="253">
        <v>1</v>
      </c>
      <c r="F114" s="254">
        <v>0.05</v>
      </c>
      <c r="G114" s="253">
        <v>1</v>
      </c>
      <c r="H114" s="254">
        <v>5.2631578947368418E-2</v>
      </c>
      <c r="I114" s="253">
        <v>3</v>
      </c>
      <c r="J114" s="254">
        <v>0.05</v>
      </c>
      <c r="K114" s="253">
        <v>2</v>
      </c>
      <c r="L114" s="254">
        <v>0.14285714285714285</v>
      </c>
      <c r="M114" s="253">
        <v>3</v>
      </c>
      <c r="N114" s="254">
        <v>0.15</v>
      </c>
      <c r="O114" s="253">
        <v>1</v>
      </c>
      <c r="P114" s="254">
        <v>2.3809523809523808E-2</v>
      </c>
      <c r="Q114" s="253">
        <v>3</v>
      </c>
      <c r="R114" s="254">
        <v>5.8823529411764698E-2</v>
      </c>
      <c r="S114" s="253">
        <v>5</v>
      </c>
      <c r="T114" s="254">
        <v>9.4339622641509441E-2</v>
      </c>
      <c r="U114" s="253">
        <v>1</v>
      </c>
      <c r="V114" s="254">
        <v>3.8461538461538464E-2</v>
      </c>
      <c r="W114" s="253">
        <v>1</v>
      </c>
      <c r="X114" s="254">
        <v>6.6666666666666666E-2</v>
      </c>
      <c r="Y114" s="253">
        <v>0</v>
      </c>
      <c r="Z114" s="254">
        <v>0</v>
      </c>
      <c r="AA114" s="253">
        <v>0</v>
      </c>
      <c r="AB114" s="255">
        <v>0</v>
      </c>
    </row>
    <row r="115" spans="2:28" ht="15" customHeight="1">
      <c r="B115" s="252" t="s">
        <v>311</v>
      </c>
      <c r="C115" s="253">
        <v>11</v>
      </c>
      <c r="D115" s="254">
        <v>9.7345132743362831E-2</v>
      </c>
      <c r="E115" s="253">
        <v>2</v>
      </c>
      <c r="F115" s="254">
        <v>0.1</v>
      </c>
      <c r="G115" s="253">
        <v>2</v>
      </c>
      <c r="H115" s="254">
        <v>0.10526315789473684</v>
      </c>
      <c r="I115" s="253">
        <v>3</v>
      </c>
      <c r="J115" s="254">
        <v>0.05</v>
      </c>
      <c r="K115" s="253">
        <v>4</v>
      </c>
      <c r="L115" s="254">
        <v>0.2857142857142857</v>
      </c>
      <c r="M115" s="253">
        <v>5</v>
      </c>
      <c r="N115" s="254">
        <v>0.25</v>
      </c>
      <c r="O115" s="253">
        <v>3</v>
      </c>
      <c r="P115" s="254">
        <v>7.1428571428571425E-2</v>
      </c>
      <c r="Q115" s="253">
        <v>3</v>
      </c>
      <c r="R115" s="254">
        <v>5.8823529411764698E-2</v>
      </c>
      <c r="S115" s="253">
        <v>5</v>
      </c>
      <c r="T115" s="254">
        <v>9.4339622641509441E-2</v>
      </c>
      <c r="U115" s="253">
        <v>2</v>
      </c>
      <c r="V115" s="254">
        <v>7.6923076923076927E-2</v>
      </c>
      <c r="W115" s="253">
        <v>3</v>
      </c>
      <c r="X115" s="254">
        <v>0.2</v>
      </c>
      <c r="Y115" s="253">
        <v>1</v>
      </c>
      <c r="Z115" s="254">
        <v>7.6923076923076927E-2</v>
      </c>
      <c r="AA115" s="253">
        <v>0</v>
      </c>
      <c r="AB115" s="255">
        <v>0</v>
      </c>
    </row>
    <row r="116" spans="2:28" ht="15" customHeight="1">
      <c r="B116" s="252" t="s">
        <v>237</v>
      </c>
      <c r="C116" s="253">
        <v>59</v>
      </c>
      <c r="D116" s="254">
        <v>0.52212389380530977</v>
      </c>
      <c r="E116" s="253">
        <v>7</v>
      </c>
      <c r="F116" s="254">
        <v>0.35</v>
      </c>
      <c r="G116" s="253">
        <v>12</v>
      </c>
      <c r="H116" s="254">
        <v>0.63157894736842102</v>
      </c>
      <c r="I116" s="253">
        <v>35</v>
      </c>
      <c r="J116" s="254">
        <v>0.58333333333333337</v>
      </c>
      <c r="K116" s="253">
        <v>5</v>
      </c>
      <c r="L116" s="254">
        <v>0.35714285714285715</v>
      </c>
      <c r="M116" s="253">
        <v>9</v>
      </c>
      <c r="N116" s="254">
        <v>0.45</v>
      </c>
      <c r="O116" s="253">
        <v>22</v>
      </c>
      <c r="P116" s="254">
        <v>0.52380952380952384</v>
      </c>
      <c r="Q116" s="253">
        <v>28</v>
      </c>
      <c r="R116" s="254">
        <v>0.5490196078431373</v>
      </c>
      <c r="S116" s="253">
        <v>30</v>
      </c>
      <c r="T116" s="254">
        <v>0.56603773584905659</v>
      </c>
      <c r="U116" s="253">
        <v>13</v>
      </c>
      <c r="V116" s="254">
        <v>0.5</v>
      </c>
      <c r="W116" s="253">
        <v>5</v>
      </c>
      <c r="X116" s="254">
        <v>0.33333333333333326</v>
      </c>
      <c r="Y116" s="253">
        <v>6</v>
      </c>
      <c r="Z116" s="254">
        <v>0.46153846153846151</v>
      </c>
      <c r="AA116" s="253">
        <v>5</v>
      </c>
      <c r="AB116" s="255">
        <v>0.83333333333333348</v>
      </c>
    </row>
    <row r="117" spans="2:28" s="1149" customFormat="1" ht="15" customHeight="1">
      <c r="B117" s="816" t="s">
        <v>1269</v>
      </c>
      <c r="C117" s="817">
        <v>113</v>
      </c>
      <c r="D117" s="818">
        <v>1</v>
      </c>
      <c r="E117" s="817">
        <v>20</v>
      </c>
      <c r="F117" s="818">
        <v>1</v>
      </c>
      <c r="G117" s="817">
        <v>19</v>
      </c>
      <c r="H117" s="818">
        <v>1</v>
      </c>
      <c r="I117" s="817">
        <v>60</v>
      </c>
      <c r="J117" s="818">
        <v>1</v>
      </c>
      <c r="K117" s="817">
        <v>14</v>
      </c>
      <c r="L117" s="818">
        <v>1</v>
      </c>
      <c r="M117" s="817">
        <v>20</v>
      </c>
      <c r="N117" s="818">
        <v>1</v>
      </c>
      <c r="O117" s="817">
        <v>42</v>
      </c>
      <c r="P117" s="818">
        <v>1</v>
      </c>
      <c r="Q117" s="817">
        <v>51</v>
      </c>
      <c r="R117" s="818">
        <v>1</v>
      </c>
      <c r="S117" s="817">
        <v>53</v>
      </c>
      <c r="T117" s="818">
        <v>1</v>
      </c>
      <c r="U117" s="817">
        <v>26</v>
      </c>
      <c r="V117" s="818">
        <v>1</v>
      </c>
      <c r="W117" s="817">
        <v>15</v>
      </c>
      <c r="X117" s="818">
        <v>1</v>
      </c>
      <c r="Y117" s="817">
        <v>13</v>
      </c>
      <c r="Z117" s="818">
        <v>1</v>
      </c>
      <c r="AA117" s="819">
        <v>6</v>
      </c>
      <c r="AB117" s="820">
        <v>1</v>
      </c>
    </row>
    <row r="118" spans="2:28" ht="15" customHeight="1" thickBot="1">
      <c r="B118" s="256" t="s">
        <v>215</v>
      </c>
      <c r="C118" s="300">
        <v>4.5132743362831862</v>
      </c>
      <c r="D118" s="300"/>
      <c r="E118" s="300">
        <v>4</v>
      </c>
      <c r="F118" s="300"/>
      <c r="G118" s="300">
        <v>5.0526315789473681</v>
      </c>
      <c r="H118" s="300"/>
      <c r="I118" s="300">
        <v>4.4833333333333334</v>
      </c>
      <c r="J118" s="300"/>
      <c r="K118" s="300">
        <v>4.6428571428571432</v>
      </c>
      <c r="L118" s="300"/>
      <c r="M118" s="300">
        <v>4.95</v>
      </c>
      <c r="N118" s="300"/>
      <c r="O118" s="300">
        <v>4.2619047619047619</v>
      </c>
      <c r="P118" s="300"/>
      <c r="Q118" s="300">
        <v>4.5490196078431371</v>
      </c>
      <c r="R118" s="300"/>
      <c r="S118" s="300">
        <v>4.7735849056603774</v>
      </c>
      <c r="T118" s="300"/>
      <c r="U118" s="300">
        <v>4.115384615384615</v>
      </c>
      <c r="V118" s="300"/>
      <c r="W118" s="300">
        <v>4.0666666666666664</v>
      </c>
      <c r="X118" s="300"/>
      <c r="Y118" s="300">
        <v>4.3076923076923075</v>
      </c>
      <c r="Z118" s="301"/>
      <c r="AA118" s="302">
        <v>5.5</v>
      </c>
      <c r="AB118" s="1150"/>
    </row>
    <row r="119" spans="2:28" ht="12.95" customHeight="1" thickTop="1">
      <c r="B119" s="1860" t="s">
        <v>1457</v>
      </c>
      <c r="C119" s="1860"/>
      <c r="D119" s="1860"/>
      <c r="E119" s="1860"/>
      <c r="F119" s="1860"/>
      <c r="G119" s="1860"/>
      <c r="H119" s="1860"/>
      <c r="I119" s="1860"/>
      <c r="J119" s="1860"/>
      <c r="K119" s="1860"/>
      <c r="L119" s="1860"/>
      <c r="M119" s="1860"/>
      <c r="N119" s="1860"/>
      <c r="O119" s="1860"/>
      <c r="P119" s="1860"/>
      <c r="Q119" s="1860"/>
      <c r="R119" s="1860"/>
      <c r="S119" s="1860"/>
      <c r="T119" s="1860"/>
      <c r="U119" s="1860"/>
      <c r="V119" s="1860"/>
      <c r="W119" s="1860"/>
      <c r="X119" s="1860"/>
      <c r="Y119" s="1860"/>
      <c r="Z119" s="1860"/>
      <c r="AA119" s="1860"/>
    </row>
    <row r="120" spans="2:28" ht="60.95" customHeight="1" thickBot="1">
      <c r="B120" s="1859" t="s">
        <v>529</v>
      </c>
      <c r="C120" s="1859"/>
      <c r="D120" s="1859"/>
      <c r="E120" s="1859"/>
      <c r="F120" s="1859"/>
      <c r="G120" s="1859"/>
      <c r="H120" s="1859"/>
      <c r="I120" s="1859"/>
      <c r="J120" s="1859"/>
      <c r="K120" s="1859"/>
      <c r="L120" s="1859"/>
      <c r="M120" s="1859"/>
      <c r="N120" s="1859"/>
      <c r="O120" s="1859"/>
      <c r="P120" s="1859"/>
      <c r="Q120" s="1859"/>
      <c r="R120" s="1859"/>
      <c r="S120" s="1859"/>
      <c r="T120" s="1859"/>
      <c r="U120" s="1859"/>
      <c r="V120" s="1859"/>
      <c r="W120" s="1859"/>
      <c r="X120" s="1859"/>
      <c r="Y120" s="1859"/>
      <c r="Z120" s="1859"/>
      <c r="AA120" s="1859"/>
      <c r="AB120" s="1859"/>
    </row>
    <row r="121" spans="2:28" ht="15" customHeight="1" thickTop="1">
      <c r="B121" s="1863"/>
      <c r="C121" s="1866" t="s">
        <v>44</v>
      </c>
      <c r="D121" s="1866"/>
      <c r="E121" s="1866" t="s">
        <v>123</v>
      </c>
      <c r="F121" s="1866"/>
      <c r="G121" s="1866"/>
      <c r="H121" s="1866"/>
      <c r="I121" s="1866"/>
      <c r="J121" s="1866"/>
      <c r="K121" s="1866"/>
      <c r="L121" s="1866"/>
      <c r="M121" s="1866" t="s">
        <v>124</v>
      </c>
      <c r="N121" s="1866"/>
      <c r="O121" s="1866"/>
      <c r="P121" s="1866"/>
      <c r="Q121" s="1866"/>
      <c r="R121" s="1866"/>
      <c r="S121" s="1866" t="s">
        <v>45</v>
      </c>
      <c r="T121" s="1866"/>
      <c r="U121" s="1866"/>
      <c r="V121" s="1866"/>
      <c r="W121" s="1866"/>
      <c r="X121" s="1866"/>
      <c r="Y121" s="1866"/>
      <c r="Z121" s="1866"/>
      <c r="AA121" s="1866"/>
      <c r="AB121" s="1867"/>
    </row>
    <row r="122" spans="2:28" ht="27.95" customHeight="1">
      <c r="B122" s="1864"/>
      <c r="C122" s="1861" t="s">
        <v>127</v>
      </c>
      <c r="D122" s="1861" t="s">
        <v>128</v>
      </c>
      <c r="E122" s="1861" t="s">
        <v>46</v>
      </c>
      <c r="F122" s="1861"/>
      <c r="G122" s="1861" t="s">
        <v>1078</v>
      </c>
      <c r="H122" s="1861"/>
      <c r="I122" s="1861" t="s">
        <v>1077</v>
      </c>
      <c r="J122" s="1861"/>
      <c r="K122" s="1861" t="s">
        <v>1098</v>
      </c>
      <c r="L122" s="1861"/>
      <c r="M122" s="1861" t="s">
        <v>48</v>
      </c>
      <c r="N122" s="1861"/>
      <c r="O122" s="1861" t="s">
        <v>49</v>
      </c>
      <c r="P122" s="1861"/>
      <c r="Q122" s="1861" t="s">
        <v>1441</v>
      </c>
      <c r="R122" s="1861"/>
      <c r="S122" s="1861" t="s">
        <v>1065</v>
      </c>
      <c r="T122" s="1861"/>
      <c r="U122" s="1861" t="s">
        <v>1066</v>
      </c>
      <c r="V122" s="1861"/>
      <c r="W122" s="1861" t="s">
        <v>1067</v>
      </c>
      <c r="X122" s="1861"/>
      <c r="Y122" s="1861" t="s">
        <v>125</v>
      </c>
      <c r="Z122" s="1861"/>
      <c r="AA122" s="1861" t="s">
        <v>47</v>
      </c>
      <c r="AB122" s="1862"/>
    </row>
    <row r="123" spans="2:28" ht="15" customHeight="1">
      <c r="B123" s="1865"/>
      <c r="C123" s="1861"/>
      <c r="D123" s="1861"/>
      <c r="E123" s="866" t="s">
        <v>127</v>
      </c>
      <c r="F123" s="866" t="s">
        <v>128</v>
      </c>
      <c r="G123" s="866" t="s">
        <v>127</v>
      </c>
      <c r="H123" s="866" t="s">
        <v>128</v>
      </c>
      <c r="I123" s="866" t="s">
        <v>127</v>
      </c>
      <c r="J123" s="866" t="s">
        <v>128</v>
      </c>
      <c r="K123" s="866" t="s">
        <v>127</v>
      </c>
      <c r="L123" s="866" t="s">
        <v>128</v>
      </c>
      <c r="M123" s="866" t="s">
        <v>127</v>
      </c>
      <c r="N123" s="866" t="s">
        <v>128</v>
      </c>
      <c r="O123" s="866" t="s">
        <v>127</v>
      </c>
      <c r="P123" s="866" t="s">
        <v>128</v>
      </c>
      <c r="Q123" s="866" t="s">
        <v>127</v>
      </c>
      <c r="R123" s="866" t="s">
        <v>128</v>
      </c>
      <c r="S123" s="866" t="s">
        <v>127</v>
      </c>
      <c r="T123" s="866" t="s">
        <v>128</v>
      </c>
      <c r="U123" s="866" t="s">
        <v>127</v>
      </c>
      <c r="V123" s="866" t="s">
        <v>128</v>
      </c>
      <c r="W123" s="866" t="s">
        <v>127</v>
      </c>
      <c r="X123" s="866" t="s">
        <v>128</v>
      </c>
      <c r="Y123" s="866" t="s">
        <v>127</v>
      </c>
      <c r="Z123" s="866" t="s">
        <v>128</v>
      </c>
      <c r="AA123" s="866" t="s">
        <v>127</v>
      </c>
      <c r="AB123" s="867" t="s">
        <v>128</v>
      </c>
    </row>
    <row r="124" spans="2:28" ht="15" customHeight="1">
      <c r="B124" s="248" t="s">
        <v>310</v>
      </c>
      <c r="C124" s="249">
        <v>3</v>
      </c>
      <c r="D124" s="250">
        <v>2.6548672566371681E-2</v>
      </c>
      <c r="E124" s="249">
        <v>0</v>
      </c>
      <c r="F124" s="250">
        <v>0</v>
      </c>
      <c r="G124" s="249">
        <v>0</v>
      </c>
      <c r="H124" s="250">
        <v>0</v>
      </c>
      <c r="I124" s="249">
        <v>2</v>
      </c>
      <c r="J124" s="250">
        <v>3.3333333333333333E-2</v>
      </c>
      <c r="K124" s="249">
        <v>1</v>
      </c>
      <c r="L124" s="250">
        <v>7.1428571428571425E-2</v>
      </c>
      <c r="M124" s="249">
        <v>0</v>
      </c>
      <c r="N124" s="250">
        <v>0</v>
      </c>
      <c r="O124" s="249">
        <v>3</v>
      </c>
      <c r="P124" s="250">
        <v>7.1428571428571425E-2</v>
      </c>
      <c r="Q124" s="249">
        <v>0</v>
      </c>
      <c r="R124" s="250">
        <v>0</v>
      </c>
      <c r="S124" s="249">
        <v>1</v>
      </c>
      <c r="T124" s="250">
        <v>1.8867924528301886E-2</v>
      </c>
      <c r="U124" s="249">
        <v>1</v>
      </c>
      <c r="V124" s="250">
        <v>3.8461538461538464E-2</v>
      </c>
      <c r="W124" s="249">
        <v>1</v>
      </c>
      <c r="X124" s="250">
        <v>6.6666666666666666E-2</v>
      </c>
      <c r="Y124" s="249">
        <v>0</v>
      </c>
      <c r="Z124" s="250">
        <v>0</v>
      </c>
      <c r="AA124" s="249">
        <v>0</v>
      </c>
      <c r="AB124" s="251">
        <v>0</v>
      </c>
    </row>
    <row r="125" spans="2:28" ht="15" customHeight="1">
      <c r="B125" s="252" t="s">
        <v>280</v>
      </c>
      <c r="C125" s="253">
        <v>11</v>
      </c>
      <c r="D125" s="254">
        <v>9.7345132743362831E-2</v>
      </c>
      <c r="E125" s="253">
        <v>2</v>
      </c>
      <c r="F125" s="254">
        <v>0.1</v>
      </c>
      <c r="G125" s="253">
        <v>1</v>
      </c>
      <c r="H125" s="254">
        <v>5.2631578947368418E-2</v>
      </c>
      <c r="I125" s="253">
        <v>7</v>
      </c>
      <c r="J125" s="254">
        <v>0.11666666666666665</v>
      </c>
      <c r="K125" s="253">
        <v>1</v>
      </c>
      <c r="L125" s="254">
        <v>7.1428571428571425E-2</v>
      </c>
      <c r="M125" s="253">
        <v>0</v>
      </c>
      <c r="N125" s="254">
        <v>0</v>
      </c>
      <c r="O125" s="253">
        <v>2</v>
      </c>
      <c r="P125" s="254">
        <v>4.7619047619047616E-2</v>
      </c>
      <c r="Q125" s="253">
        <v>9</v>
      </c>
      <c r="R125" s="254">
        <v>0.17647058823529413</v>
      </c>
      <c r="S125" s="253">
        <v>6</v>
      </c>
      <c r="T125" s="254">
        <v>0.11320754716981134</v>
      </c>
      <c r="U125" s="253">
        <v>2</v>
      </c>
      <c r="V125" s="254">
        <v>7.6923076923076927E-2</v>
      </c>
      <c r="W125" s="253">
        <v>1</v>
      </c>
      <c r="X125" s="254">
        <v>6.6666666666666666E-2</v>
      </c>
      <c r="Y125" s="253">
        <v>1</v>
      </c>
      <c r="Z125" s="254">
        <v>7.6923076923076927E-2</v>
      </c>
      <c r="AA125" s="253">
        <v>1</v>
      </c>
      <c r="AB125" s="255">
        <v>0.16666666666666663</v>
      </c>
    </row>
    <row r="126" spans="2:28" ht="15" customHeight="1">
      <c r="B126" s="252" t="s">
        <v>281</v>
      </c>
      <c r="C126" s="253">
        <v>45</v>
      </c>
      <c r="D126" s="254">
        <v>0.39823008849557523</v>
      </c>
      <c r="E126" s="253">
        <v>10</v>
      </c>
      <c r="F126" s="254">
        <v>0.5</v>
      </c>
      <c r="G126" s="253">
        <v>9</v>
      </c>
      <c r="H126" s="254">
        <v>0.47368421052631576</v>
      </c>
      <c r="I126" s="253">
        <v>22</v>
      </c>
      <c r="J126" s="254">
        <v>0.36666666666666664</v>
      </c>
      <c r="K126" s="253">
        <v>4</v>
      </c>
      <c r="L126" s="254">
        <v>0.2857142857142857</v>
      </c>
      <c r="M126" s="253">
        <v>4</v>
      </c>
      <c r="N126" s="254">
        <v>0.2</v>
      </c>
      <c r="O126" s="253">
        <v>18</v>
      </c>
      <c r="P126" s="254">
        <v>0.42857142857142855</v>
      </c>
      <c r="Q126" s="253">
        <v>23</v>
      </c>
      <c r="R126" s="254">
        <v>0.45098039215686275</v>
      </c>
      <c r="S126" s="253">
        <v>18</v>
      </c>
      <c r="T126" s="254">
        <v>0.339622641509434</v>
      </c>
      <c r="U126" s="253">
        <v>15</v>
      </c>
      <c r="V126" s="254">
        <v>0.57692307692307687</v>
      </c>
      <c r="W126" s="253">
        <v>4</v>
      </c>
      <c r="X126" s="254">
        <v>0.26666666666666666</v>
      </c>
      <c r="Y126" s="253">
        <v>4</v>
      </c>
      <c r="Z126" s="254">
        <v>0.30769230769230771</v>
      </c>
      <c r="AA126" s="253">
        <v>4</v>
      </c>
      <c r="AB126" s="255">
        <v>0.66666666666666652</v>
      </c>
    </row>
    <row r="127" spans="2:28" ht="15" customHeight="1">
      <c r="B127" s="252" t="s">
        <v>282</v>
      </c>
      <c r="C127" s="253">
        <v>27</v>
      </c>
      <c r="D127" s="254">
        <v>0.23893805309734514</v>
      </c>
      <c r="E127" s="253">
        <v>5</v>
      </c>
      <c r="F127" s="254">
        <v>0.25</v>
      </c>
      <c r="G127" s="253">
        <v>4</v>
      </c>
      <c r="H127" s="254">
        <v>0.21052631578947367</v>
      </c>
      <c r="I127" s="253">
        <v>14</v>
      </c>
      <c r="J127" s="254">
        <v>0.23333333333333331</v>
      </c>
      <c r="K127" s="253">
        <v>4</v>
      </c>
      <c r="L127" s="254">
        <v>0.2857142857142857</v>
      </c>
      <c r="M127" s="253">
        <v>6</v>
      </c>
      <c r="N127" s="254">
        <v>0.3</v>
      </c>
      <c r="O127" s="253">
        <v>11</v>
      </c>
      <c r="P127" s="254">
        <v>0.26190476190476192</v>
      </c>
      <c r="Q127" s="253">
        <v>10</v>
      </c>
      <c r="R127" s="254">
        <v>0.19607843137254904</v>
      </c>
      <c r="S127" s="253">
        <v>17</v>
      </c>
      <c r="T127" s="254">
        <v>0.32075471698113206</v>
      </c>
      <c r="U127" s="253">
        <v>4</v>
      </c>
      <c r="V127" s="254">
        <v>0.15384615384615385</v>
      </c>
      <c r="W127" s="253">
        <v>4</v>
      </c>
      <c r="X127" s="254">
        <v>0.26666666666666666</v>
      </c>
      <c r="Y127" s="253">
        <v>2</v>
      </c>
      <c r="Z127" s="254">
        <v>0.15384615384615385</v>
      </c>
      <c r="AA127" s="253">
        <v>0</v>
      </c>
      <c r="AB127" s="255">
        <v>0</v>
      </c>
    </row>
    <row r="128" spans="2:28" ht="15" customHeight="1">
      <c r="B128" s="252" t="s">
        <v>311</v>
      </c>
      <c r="C128" s="253">
        <v>19</v>
      </c>
      <c r="D128" s="254">
        <v>0.16814159292035399</v>
      </c>
      <c r="E128" s="253">
        <v>3</v>
      </c>
      <c r="F128" s="254">
        <v>0.15</v>
      </c>
      <c r="G128" s="253">
        <v>2</v>
      </c>
      <c r="H128" s="254">
        <v>0.10526315789473684</v>
      </c>
      <c r="I128" s="253">
        <v>10</v>
      </c>
      <c r="J128" s="254">
        <v>0.16666666666666663</v>
      </c>
      <c r="K128" s="253">
        <v>4</v>
      </c>
      <c r="L128" s="254">
        <v>0.2857142857142857</v>
      </c>
      <c r="M128" s="253">
        <v>7</v>
      </c>
      <c r="N128" s="254">
        <v>0.35</v>
      </c>
      <c r="O128" s="253">
        <v>5</v>
      </c>
      <c r="P128" s="254">
        <v>0.11904761904761903</v>
      </c>
      <c r="Q128" s="253">
        <v>7</v>
      </c>
      <c r="R128" s="254">
        <v>0.13725490196078433</v>
      </c>
      <c r="S128" s="253">
        <v>7</v>
      </c>
      <c r="T128" s="254">
        <v>0.13207547169811321</v>
      </c>
      <c r="U128" s="253">
        <v>3</v>
      </c>
      <c r="V128" s="254">
        <v>0.11538461538461538</v>
      </c>
      <c r="W128" s="253">
        <v>4</v>
      </c>
      <c r="X128" s="254">
        <v>0.26666666666666666</v>
      </c>
      <c r="Y128" s="253">
        <v>5</v>
      </c>
      <c r="Z128" s="254">
        <v>0.38461538461538469</v>
      </c>
      <c r="AA128" s="253">
        <v>0</v>
      </c>
      <c r="AB128" s="255">
        <v>0</v>
      </c>
    </row>
    <row r="129" spans="2:28" ht="15" customHeight="1">
      <c r="B129" s="252" t="s">
        <v>237</v>
      </c>
      <c r="C129" s="253">
        <v>8</v>
      </c>
      <c r="D129" s="254">
        <v>7.0796460176991149E-2</v>
      </c>
      <c r="E129" s="253">
        <v>0</v>
      </c>
      <c r="F129" s="254">
        <v>0</v>
      </c>
      <c r="G129" s="253">
        <v>3</v>
      </c>
      <c r="H129" s="254">
        <v>0.15789473684210525</v>
      </c>
      <c r="I129" s="253">
        <v>5</v>
      </c>
      <c r="J129" s="254">
        <v>8.3333333333333315E-2</v>
      </c>
      <c r="K129" s="253">
        <v>0</v>
      </c>
      <c r="L129" s="254">
        <v>0</v>
      </c>
      <c r="M129" s="253">
        <v>3</v>
      </c>
      <c r="N129" s="254">
        <v>0.15</v>
      </c>
      <c r="O129" s="253">
        <v>3</v>
      </c>
      <c r="P129" s="254">
        <v>7.1428571428571425E-2</v>
      </c>
      <c r="Q129" s="253">
        <v>2</v>
      </c>
      <c r="R129" s="254">
        <v>3.9215686274509803E-2</v>
      </c>
      <c r="S129" s="253">
        <v>4</v>
      </c>
      <c r="T129" s="254">
        <v>7.5471698113207544E-2</v>
      </c>
      <c r="U129" s="253">
        <v>1</v>
      </c>
      <c r="V129" s="254">
        <v>3.8461538461538464E-2</v>
      </c>
      <c r="W129" s="253">
        <v>1</v>
      </c>
      <c r="X129" s="254">
        <v>6.6666666666666666E-2</v>
      </c>
      <c r="Y129" s="253">
        <v>1</v>
      </c>
      <c r="Z129" s="254">
        <v>7.6923076923076927E-2</v>
      </c>
      <c r="AA129" s="253">
        <v>1</v>
      </c>
      <c r="AB129" s="255">
        <v>0.16666666666666663</v>
      </c>
    </row>
    <row r="130" spans="2:28" s="1149" customFormat="1" ht="15" customHeight="1">
      <c r="B130" s="816" t="s">
        <v>1269</v>
      </c>
      <c r="C130" s="817">
        <v>113</v>
      </c>
      <c r="D130" s="818">
        <v>1</v>
      </c>
      <c r="E130" s="817">
        <v>20</v>
      </c>
      <c r="F130" s="818">
        <v>1</v>
      </c>
      <c r="G130" s="817">
        <v>19</v>
      </c>
      <c r="H130" s="818">
        <v>1</v>
      </c>
      <c r="I130" s="817">
        <v>60</v>
      </c>
      <c r="J130" s="818">
        <v>1</v>
      </c>
      <c r="K130" s="817">
        <v>14</v>
      </c>
      <c r="L130" s="818">
        <v>1</v>
      </c>
      <c r="M130" s="817">
        <v>20</v>
      </c>
      <c r="N130" s="818">
        <v>1</v>
      </c>
      <c r="O130" s="817">
        <v>42</v>
      </c>
      <c r="P130" s="818">
        <v>1</v>
      </c>
      <c r="Q130" s="817">
        <v>51</v>
      </c>
      <c r="R130" s="818">
        <v>1</v>
      </c>
      <c r="S130" s="817">
        <v>53</v>
      </c>
      <c r="T130" s="818">
        <v>1</v>
      </c>
      <c r="U130" s="817">
        <v>26</v>
      </c>
      <c r="V130" s="818">
        <v>1</v>
      </c>
      <c r="W130" s="817">
        <v>15</v>
      </c>
      <c r="X130" s="818">
        <v>1</v>
      </c>
      <c r="Y130" s="817">
        <v>13</v>
      </c>
      <c r="Z130" s="818">
        <v>1</v>
      </c>
      <c r="AA130" s="819">
        <v>6</v>
      </c>
      <c r="AB130" s="820">
        <v>1</v>
      </c>
    </row>
    <row r="131" spans="2:28" ht="15" customHeight="1" thickBot="1">
      <c r="B131" s="256" t="s">
        <v>215</v>
      </c>
      <c r="C131" s="300">
        <v>3.6371681415929205</v>
      </c>
      <c r="D131" s="300"/>
      <c r="E131" s="300">
        <v>3.45</v>
      </c>
      <c r="F131" s="300"/>
      <c r="G131" s="300">
        <v>3.8421052631578947</v>
      </c>
      <c r="H131" s="300"/>
      <c r="I131" s="300">
        <v>3.6333333333333333</v>
      </c>
      <c r="J131" s="300"/>
      <c r="K131" s="300">
        <v>3.6428571428571428</v>
      </c>
      <c r="L131" s="300"/>
      <c r="M131" s="300">
        <v>4.45</v>
      </c>
      <c r="N131" s="300"/>
      <c r="O131" s="300">
        <v>3.5238095238095237</v>
      </c>
      <c r="P131" s="300"/>
      <c r="Q131" s="300">
        <v>3.4117647058823528</v>
      </c>
      <c r="R131" s="300"/>
      <c r="S131" s="300">
        <v>3.6603773584905661</v>
      </c>
      <c r="T131" s="300"/>
      <c r="U131" s="300">
        <v>3.3461538461538463</v>
      </c>
      <c r="V131" s="300"/>
      <c r="W131" s="300">
        <v>3.8</v>
      </c>
      <c r="X131" s="300"/>
      <c r="Y131" s="300">
        <v>4.0769230769230766</v>
      </c>
      <c r="Z131" s="301"/>
      <c r="AA131" s="302">
        <v>3.3333333333333335</v>
      </c>
      <c r="AB131" s="1150"/>
    </row>
    <row r="132" spans="2:28" ht="12.95" customHeight="1" thickTop="1">
      <c r="B132" s="1860" t="s">
        <v>1457</v>
      </c>
      <c r="C132" s="1860"/>
      <c r="D132" s="1860"/>
      <c r="E132" s="1860"/>
      <c r="F132" s="1860"/>
      <c r="G132" s="1860"/>
      <c r="H132" s="1860"/>
      <c r="I132" s="1860"/>
      <c r="J132" s="1860"/>
      <c r="K132" s="1860"/>
      <c r="L132" s="1860"/>
      <c r="M132" s="1860"/>
      <c r="N132" s="1860"/>
      <c r="O132" s="1860"/>
      <c r="P132" s="1860"/>
      <c r="Q132" s="1860"/>
      <c r="R132" s="1860"/>
      <c r="S132" s="1860"/>
      <c r="T132" s="1860"/>
      <c r="U132" s="1860"/>
      <c r="V132" s="1860"/>
      <c r="W132" s="1860"/>
      <c r="X132" s="1860"/>
      <c r="Y132" s="1860"/>
      <c r="Z132" s="1860"/>
      <c r="AA132" s="1860"/>
    </row>
    <row r="133" spans="2:28" ht="60.95" customHeight="1" thickBot="1">
      <c r="B133" s="1859" t="s">
        <v>530</v>
      </c>
      <c r="C133" s="1859"/>
      <c r="D133" s="1859"/>
      <c r="E133" s="1859"/>
      <c r="F133" s="1859"/>
      <c r="G133" s="1859"/>
      <c r="H133" s="1859"/>
      <c r="I133" s="1859"/>
      <c r="J133" s="1859"/>
      <c r="K133" s="1859"/>
      <c r="L133" s="1859"/>
      <c r="M133" s="1859"/>
      <c r="N133" s="1859"/>
      <c r="O133" s="1859"/>
      <c r="P133" s="1859"/>
      <c r="Q133" s="1859"/>
      <c r="R133" s="1859"/>
      <c r="S133" s="1859"/>
      <c r="T133" s="1859"/>
      <c r="U133" s="1859"/>
      <c r="V133" s="1859"/>
      <c r="W133" s="1859"/>
      <c r="X133" s="1859"/>
      <c r="Y133" s="1859"/>
      <c r="Z133" s="1859"/>
      <c r="AA133" s="1859"/>
      <c r="AB133" s="1859"/>
    </row>
    <row r="134" spans="2:28" ht="15" customHeight="1" thickTop="1">
      <c r="B134" s="1863"/>
      <c r="C134" s="1866" t="s">
        <v>44</v>
      </c>
      <c r="D134" s="1866"/>
      <c r="E134" s="1866" t="s">
        <v>123</v>
      </c>
      <c r="F134" s="1866"/>
      <c r="G134" s="1866"/>
      <c r="H134" s="1866"/>
      <c r="I134" s="1866"/>
      <c r="J134" s="1866"/>
      <c r="K134" s="1866"/>
      <c r="L134" s="1866"/>
      <c r="M134" s="1866" t="s">
        <v>124</v>
      </c>
      <c r="N134" s="1866"/>
      <c r="O134" s="1866"/>
      <c r="P134" s="1866"/>
      <c r="Q134" s="1866"/>
      <c r="R134" s="1866"/>
      <c r="S134" s="1866" t="s">
        <v>45</v>
      </c>
      <c r="T134" s="1866"/>
      <c r="U134" s="1866"/>
      <c r="V134" s="1866"/>
      <c r="W134" s="1866"/>
      <c r="X134" s="1866"/>
      <c r="Y134" s="1866"/>
      <c r="Z134" s="1866"/>
      <c r="AA134" s="1866"/>
      <c r="AB134" s="1867"/>
    </row>
    <row r="135" spans="2:28" ht="27.95" customHeight="1">
      <c r="B135" s="1864"/>
      <c r="C135" s="1861" t="s">
        <v>127</v>
      </c>
      <c r="D135" s="1861" t="s">
        <v>128</v>
      </c>
      <c r="E135" s="1861" t="s">
        <v>46</v>
      </c>
      <c r="F135" s="1861"/>
      <c r="G135" s="1861" t="s">
        <v>1078</v>
      </c>
      <c r="H135" s="1861"/>
      <c r="I135" s="1861" t="s">
        <v>1077</v>
      </c>
      <c r="J135" s="1861"/>
      <c r="K135" s="1861" t="s">
        <v>1098</v>
      </c>
      <c r="L135" s="1861"/>
      <c r="M135" s="1861" t="s">
        <v>48</v>
      </c>
      <c r="N135" s="1861"/>
      <c r="O135" s="1861" t="s">
        <v>49</v>
      </c>
      <c r="P135" s="1861"/>
      <c r="Q135" s="1861" t="s">
        <v>1441</v>
      </c>
      <c r="R135" s="1861"/>
      <c r="S135" s="1861" t="s">
        <v>1065</v>
      </c>
      <c r="T135" s="1861"/>
      <c r="U135" s="1861" t="s">
        <v>1066</v>
      </c>
      <c r="V135" s="1861"/>
      <c r="W135" s="1861" t="s">
        <v>1067</v>
      </c>
      <c r="X135" s="1861"/>
      <c r="Y135" s="1861" t="s">
        <v>125</v>
      </c>
      <c r="Z135" s="1861"/>
      <c r="AA135" s="1861" t="s">
        <v>47</v>
      </c>
      <c r="AB135" s="1862"/>
    </row>
    <row r="136" spans="2:28" ht="15" customHeight="1">
      <c r="B136" s="1865"/>
      <c r="C136" s="1861"/>
      <c r="D136" s="1861"/>
      <c r="E136" s="866" t="s">
        <v>127</v>
      </c>
      <c r="F136" s="866" t="s">
        <v>128</v>
      </c>
      <c r="G136" s="866" t="s">
        <v>127</v>
      </c>
      <c r="H136" s="866" t="s">
        <v>128</v>
      </c>
      <c r="I136" s="866" t="s">
        <v>127</v>
      </c>
      <c r="J136" s="866" t="s">
        <v>128</v>
      </c>
      <c r="K136" s="866" t="s">
        <v>127</v>
      </c>
      <c r="L136" s="866" t="s">
        <v>128</v>
      </c>
      <c r="M136" s="866" t="s">
        <v>127</v>
      </c>
      <c r="N136" s="866" t="s">
        <v>128</v>
      </c>
      <c r="O136" s="866" t="s">
        <v>127</v>
      </c>
      <c r="P136" s="866" t="s">
        <v>128</v>
      </c>
      <c r="Q136" s="866" t="s">
        <v>127</v>
      </c>
      <c r="R136" s="866" t="s">
        <v>128</v>
      </c>
      <c r="S136" s="866" t="s">
        <v>127</v>
      </c>
      <c r="T136" s="866" t="s">
        <v>128</v>
      </c>
      <c r="U136" s="866" t="s">
        <v>127</v>
      </c>
      <c r="V136" s="866" t="s">
        <v>128</v>
      </c>
      <c r="W136" s="866" t="s">
        <v>127</v>
      </c>
      <c r="X136" s="866" t="s">
        <v>128</v>
      </c>
      <c r="Y136" s="866" t="s">
        <v>127</v>
      </c>
      <c r="Z136" s="866" t="s">
        <v>128</v>
      </c>
      <c r="AA136" s="866" t="s">
        <v>127</v>
      </c>
      <c r="AB136" s="867" t="s">
        <v>128</v>
      </c>
    </row>
    <row r="137" spans="2:28" ht="15" customHeight="1">
      <c r="B137" s="248" t="s">
        <v>310</v>
      </c>
      <c r="C137" s="249">
        <v>15</v>
      </c>
      <c r="D137" s="250">
        <v>0.13274336283185842</v>
      </c>
      <c r="E137" s="249">
        <v>3</v>
      </c>
      <c r="F137" s="250">
        <v>0.15</v>
      </c>
      <c r="G137" s="249">
        <v>2</v>
      </c>
      <c r="H137" s="250">
        <v>0.10526315789473684</v>
      </c>
      <c r="I137" s="249">
        <v>6</v>
      </c>
      <c r="J137" s="250">
        <v>0.1</v>
      </c>
      <c r="K137" s="249">
        <v>4</v>
      </c>
      <c r="L137" s="250">
        <v>0.2857142857142857</v>
      </c>
      <c r="M137" s="249">
        <v>2</v>
      </c>
      <c r="N137" s="250">
        <v>0.1</v>
      </c>
      <c r="O137" s="249">
        <v>9</v>
      </c>
      <c r="P137" s="250">
        <v>0.21428571428571427</v>
      </c>
      <c r="Q137" s="249">
        <v>4</v>
      </c>
      <c r="R137" s="250">
        <v>7.8431372549019607E-2</v>
      </c>
      <c r="S137" s="249">
        <v>8</v>
      </c>
      <c r="T137" s="250">
        <v>0.15094339622641509</v>
      </c>
      <c r="U137" s="249">
        <v>4</v>
      </c>
      <c r="V137" s="250">
        <v>0.15384615384615385</v>
      </c>
      <c r="W137" s="249">
        <v>2</v>
      </c>
      <c r="X137" s="250">
        <v>0.13333333333333333</v>
      </c>
      <c r="Y137" s="249">
        <v>0</v>
      </c>
      <c r="Z137" s="250">
        <v>0</v>
      </c>
      <c r="AA137" s="249">
        <v>1</v>
      </c>
      <c r="AB137" s="251">
        <v>0.16666666666666663</v>
      </c>
    </row>
    <row r="138" spans="2:28" ht="15" customHeight="1">
      <c r="B138" s="252" t="s">
        <v>280</v>
      </c>
      <c r="C138" s="253">
        <v>24</v>
      </c>
      <c r="D138" s="254">
        <v>0.21238938053097345</v>
      </c>
      <c r="E138" s="253">
        <v>6</v>
      </c>
      <c r="F138" s="254">
        <v>0.3</v>
      </c>
      <c r="G138" s="253">
        <v>6</v>
      </c>
      <c r="H138" s="254">
        <v>0.31578947368421051</v>
      </c>
      <c r="I138" s="253">
        <v>10</v>
      </c>
      <c r="J138" s="254">
        <v>0.16666666666666663</v>
      </c>
      <c r="K138" s="253">
        <v>2</v>
      </c>
      <c r="L138" s="254">
        <v>0.14285714285714285</v>
      </c>
      <c r="M138" s="253">
        <v>5</v>
      </c>
      <c r="N138" s="254">
        <v>0.25</v>
      </c>
      <c r="O138" s="253">
        <v>7</v>
      </c>
      <c r="P138" s="254">
        <v>0.16666666666666663</v>
      </c>
      <c r="Q138" s="253">
        <v>12</v>
      </c>
      <c r="R138" s="254">
        <v>0.23529411764705879</v>
      </c>
      <c r="S138" s="253">
        <v>18</v>
      </c>
      <c r="T138" s="254">
        <v>0.339622641509434</v>
      </c>
      <c r="U138" s="253">
        <v>3</v>
      </c>
      <c r="V138" s="254">
        <v>0.11538461538461538</v>
      </c>
      <c r="W138" s="253">
        <v>1</v>
      </c>
      <c r="X138" s="254">
        <v>6.6666666666666666E-2</v>
      </c>
      <c r="Y138" s="253">
        <v>1</v>
      </c>
      <c r="Z138" s="254">
        <v>7.6923076923076927E-2</v>
      </c>
      <c r="AA138" s="253">
        <v>1</v>
      </c>
      <c r="AB138" s="255">
        <v>0.16666666666666663</v>
      </c>
    </row>
    <row r="139" spans="2:28" ht="15" customHeight="1">
      <c r="B139" s="252" t="s">
        <v>281</v>
      </c>
      <c r="C139" s="253">
        <v>16</v>
      </c>
      <c r="D139" s="254">
        <v>0.1415929203539823</v>
      </c>
      <c r="E139" s="253">
        <v>4</v>
      </c>
      <c r="F139" s="254">
        <v>0.2</v>
      </c>
      <c r="G139" s="253">
        <v>1</v>
      </c>
      <c r="H139" s="254">
        <v>5.2631578947368418E-2</v>
      </c>
      <c r="I139" s="253">
        <v>11</v>
      </c>
      <c r="J139" s="254">
        <v>0.18333333333333332</v>
      </c>
      <c r="K139" s="253">
        <v>0</v>
      </c>
      <c r="L139" s="254">
        <v>0</v>
      </c>
      <c r="M139" s="253">
        <v>1</v>
      </c>
      <c r="N139" s="254">
        <v>0.05</v>
      </c>
      <c r="O139" s="253">
        <v>6</v>
      </c>
      <c r="P139" s="254">
        <v>0.14285714285714285</v>
      </c>
      <c r="Q139" s="253">
        <v>9</v>
      </c>
      <c r="R139" s="254">
        <v>0.17647058823529413</v>
      </c>
      <c r="S139" s="253">
        <v>6</v>
      </c>
      <c r="T139" s="254">
        <v>0.11320754716981134</v>
      </c>
      <c r="U139" s="253">
        <v>1</v>
      </c>
      <c r="V139" s="254">
        <v>3.8461538461538464E-2</v>
      </c>
      <c r="W139" s="253">
        <v>5</v>
      </c>
      <c r="X139" s="254">
        <v>0.33333333333333326</v>
      </c>
      <c r="Y139" s="253">
        <v>1</v>
      </c>
      <c r="Z139" s="254">
        <v>7.6923076923076927E-2</v>
      </c>
      <c r="AA139" s="253">
        <v>3</v>
      </c>
      <c r="AB139" s="255">
        <v>0.5</v>
      </c>
    </row>
    <row r="140" spans="2:28" ht="15" customHeight="1">
      <c r="B140" s="252" t="s">
        <v>282</v>
      </c>
      <c r="C140" s="253">
        <v>12</v>
      </c>
      <c r="D140" s="254">
        <v>0.10619469026548672</v>
      </c>
      <c r="E140" s="253">
        <v>2</v>
      </c>
      <c r="F140" s="254">
        <v>0.1</v>
      </c>
      <c r="G140" s="253">
        <v>2</v>
      </c>
      <c r="H140" s="254">
        <v>0.10526315789473684</v>
      </c>
      <c r="I140" s="253">
        <v>7</v>
      </c>
      <c r="J140" s="254">
        <v>0.11666666666666665</v>
      </c>
      <c r="K140" s="253">
        <v>1</v>
      </c>
      <c r="L140" s="254">
        <v>7.1428571428571425E-2</v>
      </c>
      <c r="M140" s="253">
        <v>1</v>
      </c>
      <c r="N140" s="254">
        <v>0.05</v>
      </c>
      <c r="O140" s="253">
        <v>3</v>
      </c>
      <c r="P140" s="254">
        <v>7.1428571428571425E-2</v>
      </c>
      <c r="Q140" s="253">
        <v>8</v>
      </c>
      <c r="R140" s="254">
        <v>0.15686274509803921</v>
      </c>
      <c r="S140" s="253">
        <v>6</v>
      </c>
      <c r="T140" s="254">
        <v>0.11320754716981134</v>
      </c>
      <c r="U140" s="253">
        <v>5</v>
      </c>
      <c r="V140" s="254">
        <v>0.19230769230769235</v>
      </c>
      <c r="W140" s="253">
        <v>0</v>
      </c>
      <c r="X140" s="254">
        <v>0</v>
      </c>
      <c r="Y140" s="253">
        <v>1</v>
      </c>
      <c r="Z140" s="254">
        <v>7.6923076923076927E-2</v>
      </c>
      <c r="AA140" s="253">
        <v>0</v>
      </c>
      <c r="AB140" s="255">
        <v>0</v>
      </c>
    </row>
    <row r="141" spans="2:28" ht="15" customHeight="1">
      <c r="B141" s="252" t="s">
        <v>311</v>
      </c>
      <c r="C141" s="253">
        <v>11</v>
      </c>
      <c r="D141" s="254">
        <v>9.7345132743362831E-2</v>
      </c>
      <c r="E141" s="253">
        <v>3</v>
      </c>
      <c r="F141" s="254">
        <v>0.15</v>
      </c>
      <c r="G141" s="253">
        <v>2</v>
      </c>
      <c r="H141" s="254">
        <v>0.10526315789473684</v>
      </c>
      <c r="I141" s="253">
        <v>3</v>
      </c>
      <c r="J141" s="254">
        <v>0.05</v>
      </c>
      <c r="K141" s="253">
        <v>3</v>
      </c>
      <c r="L141" s="254">
        <v>0.21428571428571427</v>
      </c>
      <c r="M141" s="253">
        <v>5</v>
      </c>
      <c r="N141" s="254">
        <v>0.25</v>
      </c>
      <c r="O141" s="253">
        <v>3</v>
      </c>
      <c r="P141" s="254">
        <v>7.1428571428571425E-2</v>
      </c>
      <c r="Q141" s="253">
        <v>3</v>
      </c>
      <c r="R141" s="254">
        <v>5.8823529411764698E-2</v>
      </c>
      <c r="S141" s="253">
        <v>4</v>
      </c>
      <c r="T141" s="254">
        <v>7.5471698113207544E-2</v>
      </c>
      <c r="U141" s="253">
        <v>1</v>
      </c>
      <c r="V141" s="254">
        <v>3.8461538461538464E-2</v>
      </c>
      <c r="W141" s="253">
        <v>2</v>
      </c>
      <c r="X141" s="254">
        <v>0.13333333333333333</v>
      </c>
      <c r="Y141" s="253">
        <v>4</v>
      </c>
      <c r="Z141" s="254">
        <v>0.30769230769230771</v>
      </c>
      <c r="AA141" s="253">
        <v>0</v>
      </c>
      <c r="AB141" s="255">
        <v>0</v>
      </c>
    </row>
    <row r="142" spans="2:28" ht="15" customHeight="1">
      <c r="B142" s="252" t="s">
        <v>237</v>
      </c>
      <c r="C142" s="253">
        <v>35</v>
      </c>
      <c r="D142" s="254">
        <v>0.30973451327433627</v>
      </c>
      <c r="E142" s="253">
        <v>2</v>
      </c>
      <c r="F142" s="254">
        <v>0.1</v>
      </c>
      <c r="G142" s="253">
        <v>6</v>
      </c>
      <c r="H142" s="254">
        <v>0.31578947368421051</v>
      </c>
      <c r="I142" s="253">
        <v>23</v>
      </c>
      <c r="J142" s="254">
        <v>0.38333333333333336</v>
      </c>
      <c r="K142" s="253">
        <v>4</v>
      </c>
      <c r="L142" s="254">
        <v>0.2857142857142857</v>
      </c>
      <c r="M142" s="253">
        <v>6</v>
      </c>
      <c r="N142" s="254">
        <v>0.3</v>
      </c>
      <c r="O142" s="253">
        <v>14</v>
      </c>
      <c r="P142" s="254">
        <v>0.33333333333333326</v>
      </c>
      <c r="Q142" s="253">
        <v>15</v>
      </c>
      <c r="R142" s="254">
        <v>0.29411764705882354</v>
      </c>
      <c r="S142" s="253">
        <v>11</v>
      </c>
      <c r="T142" s="254">
        <v>0.20754716981132076</v>
      </c>
      <c r="U142" s="253">
        <v>12</v>
      </c>
      <c r="V142" s="254">
        <v>0.46153846153846151</v>
      </c>
      <c r="W142" s="253">
        <v>5</v>
      </c>
      <c r="X142" s="254">
        <v>0.33333333333333326</v>
      </c>
      <c r="Y142" s="253">
        <v>6</v>
      </c>
      <c r="Z142" s="254">
        <v>0.46153846153846151</v>
      </c>
      <c r="AA142" s="253">
        <v>1</v>
      </c>
      <c r="AB142" s="255">
        <v>0.16666666666666663</v>
      </c>
    </row>
    <row r="143" spans="2:28" s="1149" customFormat="1" ht="15" customHeight="1">
      <c r="B143" s="816" t="s">
        <v>1269</v>
      </c>
      <c r="C143" s="817">
        <v>113</v>
      </c>
      <c r="D143" s="818">
        <v>1</v>
      </c>
      <c r="E143" s="817">
        <v>20</v>
      </c>
      <c r="F143" s="818">
        <v>1</v>
      </c>
      <c r="G143" s="817">
        <v>19</v>
      </c>
      <c r="H143" s="818">
        <v>1</v>
      </c>
      <c r="I143" s="817">
        <v>60</v>
      </c>
      <c r="J143" s="818">
        <v>1</v>
      </c>
      <c r="K143" s="817">
        <v>14</v>
      </c>
      <c r="L143" s="818">
        <v>1</v>
      </c>
      <c r="M143" s="817">
        <v>20</v>
      </c>
      <c r="N143" s="818">
        <v>1</v>
      </c>
      <c r="O143" s="817">
        <v>42</v>
      </c>
      <c r="P143" s="818">
        <v>1</v>
      </c>
      <c r="Q143" s="817">
        <v>51</v>
      </c>
      <c r="R143" s="818">
        <v>1</v>
      </c>
      <c r="S143" s="817">
        <v>53</v>
      </c>
      <c r="T143" s="818">
        <v>1</v>
      </c>
      <c r="U143" s="817">
        <v>26</v>
      </c>
      <c r="V143" s="818">
        <v>1</v>
      </c>
      <c r="W143" s="817">
        <v>15</v>
      </c>
      <c r="X143" s="818">
        <v>1</v>
      </c>
      <c r="Y143" s="817">
        <v>13</v>
      </c>
      <c r="Z143" s="818">
        <v>1</v>
      </c>
      <c r="AA143" s="819">
        <v>6</v>
      </c>
      <c r="AB143" s="820">
        <v>1</v>
      </c>
    </row>
    <row r="144" spans="2:28" ht="15" customHeight="1" thickBot="1">
      <c r="B144" s="256" t="s">
        <v>215</v>
      </c>
      <c r="C144" s="300">
        <v>3.752212389380531</v>
      </c>
      <c r="D144" s="300"/>
      <c r="E144" s="300">
        <v>3.1</v>
      </c>
      <c r="F144" s="300"/>
      <c r="G144" s="300">
        <v>3.736842105263158</v>
      </c>
      <c r="H144" s="300"/>
      <c r="I144" s="300">
        <v>4</v>
      </c>
      <c r="J144" s="300"/>
      <c r="K144" s="300">
        <v>3.6428571428571428</v>
      </c>
      <c r="L144" s="300"/>
      <c r="M144" s="300">
        <v>4</v>
      </c>
      <c r="N144" s="300"/>
      <c r="O144" s="300">
        <v>3.6190476190476191</v>
      </c>
      <c r="P144" s="300"/>
      <c r="Q144" s="300">
        <v>3.7647058823529411</v>
      </c>
      <c r="R144" s="300"/>
      <c r="S144" s="300">
        <v>3.2452830188679247</v>
      </c>
      <c r="T144" s="300"/>
      <c r="U144" s="300">
        <v>4.2307692307692308</v>
      </c>
      <c r="V144" s="300"/>
      <c r="W144" s="300">
        <v>3.9333333333333331</v>
      </c>
      <c r="X144" s="300"/>
      <c r="Y144" s="300">
        <v>5</v>
      </c>
      <c r="Z144" s="301"/>
      <c r="AA144" s="302">
        <v>3</v>
      </c>
      <c r="AB144" s="1150"/>
    </row>
    <row r="145" spans="2:27" ht="12.95" customHeight="1" thickTop="1">
      <c r="B145" s="1860" t="s">
        <v>1457</v>
      </c>
      <c r="C145" s="1860"/>
      <c r="D145" s="1860"/>
      <c r="E145" s="1860"/>
      <c r="F145" s="1860"/>
      <c r="G145" s="1860"/>
      <c r="H145" s="1860"/>
      <c r="I145" s="1860"/>
      <c r="J145" s="1860"/>
      <c r="K145" s="1860"/>
      <c r="L145" s="1860"/>
      <c r="M145" s="1860"/>
      <c r="N145" s="1860"/>
      <c r="O145" s="1860"/>
      <c r="P145" s="1860"/>
      <c r="Q145" s="1860"/>
      <c r="R145" s="1860"/>
      <c r="S145" s="1860"/>
      <c r="T145" s="1860"/>
      <c r="U145" s="1860"/>
      <c r="V145" s="1860"/>
      <c r="W145" s="1860"/>
      <c r="X145" s="1860"/>
      <c r="Y145" s="1860"/>
      <c r="Z145" s="1860"/>
      <c r="AA145" s="1860"/>
    </row>
    <row r="164" ht="66.75" customHeight="1"/>
    <row r="165" ht="15.75" customHeight="1"/>
    <row r="184" ht="76.5" customHeight="1"/>
    <row r="185" ht="15.75" customHeight="1"/>
  </sheetData>
  <mergeCells count="193">
    <mergeCell ref="B28:AB28"/>
    <mergeCell ref="B2:H2"/>
    <mergeCell ref="B13:H13"/>
    <mergeCell ref="B15:H15"/>
    <mergeCell ref="B145:AA145"/>
    <mergeCell ref="B40:AA40"/>
    <mergeCell ref="B53:AA53"/>
    <mergeCell ref="B67:AA67"/>
    <mergeCell ref="B80:AA80"/>
    <mergeCell ref="B93:AA93"/>
    <mergeCell ref="B106:AA106"/>
    <mergeCell ref="W30:X30"/>
    <mergeCell ref="Y30:Z30"/>
    <mergeCell ref="AA30:AB30"/>
    <mergeCell ref="B41:AB41"/>
    <mergeCell ref="B29:B31"/>
    <mergeCell ref="C29:D29"/>
    <mergeCell ref="E29:L29"/>
    <mergeCell ref="M29:R29"/>
    <mergeCell ref="S29:AB29"/>
    <mergeCell ref="C30:C31"/>
    <mergeCell ref="D30:D31"/>
    <mergeCell ref="E30:F30"/>
    <mergeCell ref="G30:H30"/>
    <mergeCell ref="I30:J30"/>
    <mergeCell ref="K30:L30"/>
    <mergeCell ref="M30:N30"/>
    <mergeCell ref="O30:P30"/>
    <mergeCell ref="Q30:R30"/>
    <mergeCell ref="S30:T30"/>
    <mergeCell ref="U30:V30"/>
    <mergeCell ref="B56:AB56"/>
    <mergeCell ref="W43:X43"/>
    <mergeCell ref="Y43:Z43"/>
    <mergeCell ref="AA43:AB43"/>
    <mergeCell ref="B42:B44"/>
    <mergeCell ref="C42:D42"/>
    <mergeCell ref="E42:L42"/>
    <mergeCell ref="M42:R42"/>
    <mergeCell ref="S42:AB42"/>
    <mergeCell ref="C43:C44"/>
    <mergeCell ref="D43:D44"/>
    <mergeCell ref="E43:F43"/>
    <mergeCell ref="G43:H43"/>
    <mergeCell ref="I43:J43"/>
    <mergeCell ref="K43:L43"/>
    <mergeCell ref="M43:N43"/>
    <mergeCell ref="O43:P43"/>
    <mergeCell ref="Q43:R43"/>
    <mergeCell ref="S43:T43"/>
    <mergeCell ref="U43:V43"/>
    <mergeCell ref="W58:X58"/>
    <mergeCell ref="Y58:Z58"/>
    <mergeCell ref="AA58:AB58"/>
    <mergeCell ref="B68:AB68"/>
    <mergeCell ref="B57:B59"/>
    <mergeCell ref="C57:D57"/>
    <mergeCell ref="E57:L57"/>
    <mergeCell ref="M57:R57"/>
    <mergeCell ref="S57:AB57"/>
    <mergeCell ref="C58:C59"/>
    <mergeCell ref="D58:D59"/>
    <mergeCell ref="E58:F58"/>
    <mergeCell ref="G58:H58"/>
    <mergeCell ref="I58:J58"/>
    <mergeCell ref="K58:L58"/>
    <mergeCell ref="M58:N58"/>
    <mergeCell ref="O58:P58"/>
    <mergeCell ref="Q58:R58"/>
    <mergeCell ref="S58:T58"/>
    <mergeCell ref="U58:V58"/>
    <mergeCell ref="W70:X70"/>
    <mergeCell ref="Y70:Z70"/>
    <mergeCell ref="AA70:AB70"/>
    <mergeCell ref="B81:AB81"/>
    <mergeCell ref="B69:B71"/>
    <mergeCell ref="C69:D69"/>
    <mergeCell ref="E69:L69"/>
    <mergeCell ref="M69:R69"/>
    <mergeCell ref="S69:AB69"/>
    <mergeCell ref="C70:C71"/>
    <mergeCell ref="D70:D71"/>
    <mergeCell ref="E70:F70"/>
    <mergeCell ref="G70:H70"/>
    <mergeCell ref="I70:J70"/>
    <mergeCell ref="K70:L70"/>
    <mergeCell ref="M70:N70"/>
    <mergeCell ref="O70:P70"/>
    <mergeCell ref="Q70:R70"/>
    <mergeCell ref="S70:T70"/>
    <mergeCell ref="U70:V70"/>
    <mergeCell ref="W83:X83"/>
    <mergeCell ref="Y83:Z83"/>
    <mergeCell ref="AA83:AB83"/>
    <mergeCell ref="B94:AB94"/>
    <mergeCell ref="B82:B84"/>
    <mergeCell ref="C82:D82"/>
    <mergeCell ref="E82:L82"/>
    <mergeCell ref="M82:R82"/>
    <mergeCell ref="S82:AB82"/>
    <mergeCell ref="C83:C84"/>
    <mergeCell ref="D83:D84"/>
    <mergeCell ref="E83:F83"/>
    <mergeCell ref="G83:H83"/>
    <mergeCell ref="I83:J83"/>
    <mergeCell ref="K83:L83"/>
    <mergeCell ref="M83:N83"/>
    <mergeCell ref="O83:P83"/>
    <mergeCell ref="Q83:R83"/>
    <mergeCell ref="S83:T83"/>
    <mergeCell ref="U83:V83"/>
    <mergeCell ref="W96:X96"/>
    <mergeCell ref="Y96:Z96"/>
    <mergeCell ref="AA96:AB96"/>
    <mergeCell ref="B107:AB107"/>
    <mergeCell ref="B95:B97"/>
    <mergeCell ref="C95:D95"/>
    <mergeCell ref="E95:L95"/>
    <mergeCell ref="M95:R95"/>
    <mergeCell ref="S95:AB95"/>
    <mergeCell ref="C96:C97"/>
    <mergeCell ref="D96:D97"/>
    <mergeCell ref="E96:F96"/>
    <mergeCell ref="G96:H96"/>
    <mergeCell ref="I96:J96"/>
    <mergeCell ref="K96:L96"/>
    <mergeCell ref="M96:N96"/>
    <mergeCell ref="O96:P96"/>
    <mergeCell ref="Q96:R96"/>
    <mergeCell ref="S96:T96"/>
    <mergeCell ref="U96:V96"/>
    <mergeCell ref="B132:AA132"/>
    <mergeCell ref="W109:X109"/>
    <mergeCell ref="Y109:Z109"/>
    <mergeCell ref="AA109:AB109"/>
    <mergeCell ref="B120:AB120"/>
    <mergeCell ref="B108:B110"/>
    <mergeCell ref="C108:D108"/>
    <mergeCell ref="E108:L108"/>
    <mergeCell ref="M108:R108"/>
    <mergeCell ref="S108:AB108"/>
    <mergeCell ref="C109:C110"/>
    <mergeCell ref="D109:D110"/>
    <mergeCell ref="E109:F109"/>
    <mergeCell ref="G109:H109"/>
    <mergeCell ref="I109:J109"/>
    <mergeCell ref="K109:L109"/>
    <mergeCell ref="M109:N109"/>
    <mergeCell ref="O109:P109"/>
    <mergeCell ref="Q109:R109"/>
    <mergeCell ref="S109:T109"/>
    <mergeCell ref="U109:V109"/>
    <mergeCell ref="B119:AA119"/>
    <mergeCell ref="B121:B123"/>
    <mergeCell ref="C121:D121"/>
    <mergeCell ref="E121:L121"/>
    <mergeCell ref="M121:R121"/>
    <mergeCell ref="S121:AB121"/>
    <mergeCell ref="C122:C123"/>
    <mergeCell ref="D122:D123"/>
    <mergeCell ref="E122:F122"/>
    <mergeCell ref="G122:H122"/>
    <mergeCell ref="I122:J122"/>
    <mergeCell ref="K122:L122"/>
    <mergeCell ref="M122:N122"/>
    <mergeCell ref="O122:P122"/>
    <mergeCell ref="Q122:R122"/>
    <mergeCell ref="S122:T122"/>
    <mergeCell ref="U122:V122"/>
    <mergeCell ref="B26:H26"/>
    <mergeCell ref="W135:X135"/>
    <mergeCell ref="Y135:Z135"/>
    <mergeCell ref="AA135:AB135"/>
    <mergeCell ref="B134:B136"/>
    <mergeCell ref="C134:D134"/>
    <mergeCell ref="E134:L134"/>
    <mergeCell ref="M134:R134"/>
    <mergeCell ref="S134:AB134"/>
    <mergeCell ref="C135:C136"/>
    <mergeCell ref="D135:D136"/>
    <mergeCell ref="E135:F135"/>
    <mergeCell ref="G135:H135"/>
    <mergeCell ref="I135:J135"/>
    <mergeCell ref="K135:L135"/>
    <mergeCell ref="M135:N135"/>
    <mergeCell ref="O135:P135"/>
    <mergeCell ref="Q135:R135"/>
    <mergeCell ref="S135:T135"/>
    <mergeCell ref="U135:V135"/>
    <mergeCell ref="W122:X122"/>
    <mergeCell ref="Y122:Z122"/>
    <mergeCell ref="AA122:AB122"/>
    <mergeCell ref="B133:AB133"/>
  </mergeCells>
  <hyperlinks>
    <hyperlink ref="A1" location="Índice!A1" display="Índice!A1"/>
  </hyperlinks>
  <pageMargins left="0.511811024" right="0.511811024" top="0.78740157499999996" bottom="0.78740157499999996" header="0.31496062000000002" footer="0.3149606200000000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4.25"/>
  <sheetData>
    <row r="1" spans="1:8">
      <c r="A1" s="1" t="s">
        <v>2</v>
      </c>
    </row>
    <row r="3" spans="1:8" ht="14.25" customHeight="1">
      <c r="B3" s="1781" t="s">
        <v>1434</v>
      </c>
      <c r="C3" s="1781"/>
      <c r="D3" s="1781"/>
      <c r="E3" s="1781"/>
      <c r="F3" s="1781"/>
      <c r="G3" s="1781"/>
      <c r="H3" s="1781"/>
    </row>
    <row r="4" spans="1:8">
      <c r="B4" s="1781"/>
      <c r="C4" s="1781"/>
      <c r="D4" s="1781"/>
      <c r="E4" s="1781"/>
      <c r="F4" s="1781"/>
      <c r="G4" s="1781"/>
      <c r="H4" s="1781"/>
    </row>
    <row r="5" spans="1:8">
      <c r="B5" s="1781"/>
      <c r="C5" s="1781"/>
      <c r="D5" s="1781"/>
      <c r="E5" s="1781"/>
      <c r="F5" s="1781"/>
      <c r="G5" s="1781"/>
      <c r="H5" s="1781"/>
    </row>
    <row r="6" spans="1:8">
      <c r="B6" s="1781"/>
      <c r="C6" s="1781"/>
      <c r="D6" s="1781"/>
      <c r="E6" s="1781"/>
      <c r="F6" s="1781"/>
      <c r="G6" s="1781"/>
      <c r="H6" s="1781"/>
    </row>
    <row r="7" spans="1:8">
      <c r="B7" s="1781"/>
      <c r="C7" s="1781"/>
      <c r="D7" s="1781"/>
      <c r="E7" s="1781"/>
      <c r="F7" s="1781"/>
      <c r="G7" s="1781"/>
      <c r="H7" s="1781"/>
    </row>
    <row r="8" spans="1:8">
      <c r="B8" s="1781"/>
      <c r="C8" s="1781"/>
      <c r="D8" s="1781"/>
      <c r="E8" s="1781"/>
      <c r="F8" s="1781"/>
      <c r="G8" s="1781"/>
      <c r="H8" s="1781"/>
    </row>
    <row r="9" spans="1:8">
      <c r="B9" s="1781"/>
      <c r="C9" s="1781"/>
      <c r="D9" s="1781"/>
      <c r="E9" s="1781"/>
      <c r="F9" s="1781"/>
      <c r="G9" s="1781"/>
      <c r="H9" s="1781"/>
    </row>
    <row r="10" spans="1:8">
      <c r="B10" s="1781"/>
      <c r="C10" s="1781"/>
      <c r="D10" s="1781"/>
      <c r="E10" s="1781"/>
      <c r="F10" s="1781"/>
      <c r="G10" s="1781"/>
      <c r="H10" s="1781"/>
    </row>
    <row r="11" spans="1:8">
      <c r="B11" s="1781"/>
      <c r="C11" s="1781"/>
      <c r="D11" s="1781"/>
      <c r="E11" s="1781"/>
      <c r="F11" s="1781"/>
      <c r="G11" s="1781"/>
      <c r="H11" s="1781"/>
    </row>
    <row r="12" spans="1:8">
      <c r="B12" s="1781"/>
      <c r="C12" s="1781"/>
      <c r="D12" s="1781"/>
      <c r="E12" s="1781"/>
      <c r="F12" s="1781"/>
      <c r="G12" s="1781"/>
      <c r="H12" s="1781"/>
    </row>
    <row r="13" spans="1:8">
      <c r="B13" s="1781"/>
      <c r="C13" s="1781"/>
      <c r="D13" s="1781"/>
      <c r="E13" s="1781"/>
      <c r="F13" s="1781"/>
      <c r="G13" s="1781"/>
      <c r="H13" s="1781"/>
    </row>
    <row r="14" spans="1:8">
      <c r="B14" s="1781"/>
      <c r="C14" s="1781"/>
      <c r="D14" s="1781"/>
      <c r="E14" s="1781"/>
      <c r="F14" s="1781"/>
      <c r="G14" s="1781"/>
      <c r="H14" s="1781"/>
    </row>
    <row r="15" spans="1:8">
      <c r="B15" s="1781"/>
      <c r="C15" s="1781"/>
      <c r="D15" s="1781"/>
      <c r="E15" s="1781"/>
      <c r="F15" s="1781"/>
      <c r="G15" s="1781"/>
      <c r="H15" s="1781"/>
    </row>
  </sheetData>
  <mergeCells count="1">
    <mergeCell ref="B3:H15"/>
  </mergeCells>
  <hyperlinks>
    <hyperlink ref="A1" location="Índice!A1" display="Índice!A1"/>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3"/>
  <sheetViews>
    <sheetView topLeftCell="E263" zoomScaleNormal="100" workbookViewId="0">
      <selection activeCell="Q285" sqref="Q285:R285"/>
    </sheetView>
  </sheetViews>
  <sheetFormatPr defaultRowHeight="12"/>
  <cols>
    <col min="1" max="1" width="11" style="1151" customWidth="1"/>
    <col min="2" max="2" width="22.5" style="1151" customWidth="1"/>
    <col min="3" max="3" width="11.375" style="1151" customWidth="1"/>
    <col min="4" max="5" width="9" style="1151"/>
    <col min="6" max="6" width="10.125" style="1151" customWidth="1"/>
    <col min="7" max="8" width="9" style="1151"/>
    <col min="9" max="9" width="10.125" style="1151" customWidth="1"/>
    <col min="10" max="13" width="9" style="1151"/>
    <col min="14" max="14" width="8.625" style="1151" customWidth="1"/>
    <col min="15" max="16384" width="9" style="1151"/>
  </cols>
  <sheetData>
    <row r="1" spans="1:6">
      <c r="A1" s="1162" t="s">
        <v>2</v>
      </c>
    </row>
    <row r="2" spans="1:6">
      <c r="A2" s="1162"/>
    </row>
    <row r="3" spans="1:6" ht="86.25" customHeight="1" thickBot="1">
      <c r="B3" s="1895" t="s">
        <v>1253</v>
      </c>
      <c r="C3" s="1895"/>
      <c r="D3" s="1895"/>
      <c r="E3" s="1895"/>
      <c r="F3" s="1895"/>
    </row>
    <row r="4" spans="1:6" ht="49.5" customHeight="1" thickTop="1">
      <c r="B4" s="1308"/>
      <c r="C4" s="1244" t="s">
        <v>665</v>
      </c>
      <c r="D4" s="1245" t="s">
        <v>666</v>
      </c>
      <c r="E4" s="1245" t="s">
        <v>667</v>
      </c>
      <c r="F4" s="1246" t="s">
        <v>194</v>
      </c>
    </row>
    <row r="5" spans="1:6" ht="31.5" customHeight="1">
      <c r="B5" s="1247" t="s">
        <v>658</v>
      </c>
      <c r="C5" s="1248">
        <v>0.44247787610619471</v>
      </c>
      <c r="D5" s="1249">
        <v>0.23893805309734514</v>
      </c>
      <c r="E5" s="1249">
        <v>0.39823008849557523</v>
      </c>
      <c r="F5" s="1309"/>
    </row>
    <row r="6" spans="1:6">
      <c r="B6" s="1250" t="s">
        <v>634</v>
      </c>
      <c r="C6" s="1248">
        <v>0.54867256637168138</v>
      </c>
      <c r="D6" s="1249">
        <v>0.23893805309734514</v>
      </c>
      <c r="E6" s="1249">
        <v>0.2831858407079646</v>
      </c>
      <c r="F6" s="1309"/>
    </row>
    <row r="7" spans="1:6">
      <c r="B7" s="1250" t="s">
        <v>635</v>
      </c>
      <c r="C7" s="1248">
        <v>0.68141592920353977</v>
      </c>
      <c r="D7" s="1249">
        <v>0.23008849557522124</v>
      </c>
      <c r="E7" s="1249">
        <v>0.12389380530973451</v>
      </c>
      <c r="F7" s="1309"/>
    </row>
    <row r="8" spans="1:6">
      <c r="B8" s="1250" t="s">
        <v>636</v>
      </c>
      <c r="C8" s="1248">
        <v>0.38053097345132741</v>
      </c>
      <c r="D8" s="1249">
        <v>0.23008849557522124</v>
      </c>
      <c r="E8" s="1249">
        <v>0.44247787610619471</v>
      </c>
      <c r="F8" s="1309"/>
    </row>
    <row r="9" spans="1:6">
      <c r="B9" s="1250" t="s">
        <v>637</v>
      </c>
      <c r="C9" s="1248">
        <v>0.52212389380530977</v>
      </c>
      <c r="D9" s="1249">
        <v>0.18584070796460178</v>
      </c>
      <c r="E9" s="1249">
        <v>0.33628318584070799</v>
      </c>
      <c r="F9" s="1309"/>
    </row>
    <row r="10" spans="1:6" ht="24">
      <c r="B10" s="1250" t="s">
        <v>659</v>
      </c>
      <c r="C10" s="1248">
        <v>0.53097345132743368</v>
      </c>
      <c r="D10" s="1249">
        <v>0.22123893805309736</v>
      </c>
      <c r="E10" s="1249">
        <v>0.33628318584070799</v>
      </c>
      <c r="F10" s="1309"/>
    </row>
    <row r="11" spans="1:6">
      <c r="B11" s="1250" t="s">
        <v>389</v>
      </c>
      <c r="C11" s="1248">
        <v>0.15044247787610621</v>
      </c>
      <c r="D11" s="1249">
        <v>0.65486725663716816</v>
      </c>
      <c r="E11" s="1249">
        <v>0.4247787610619469</v>
      </c>
      <c r="F11" s="1309"/>
    </row>
    <row r="12" spans="1:6">
      <c r="B12" s="1250" t="s">
        <v>660</v>
      </c>
      <c r="C12" s="1248">
        <v>0.53097345132743368</v>
      </c>
      <c r="D12" s="1249">
        <v>0.15929203539823009</v>
      </c>
      <c r="E12" s="1249">
        <v>0.35398230088495575</v>
      </c>
      <c r="F12" s="1309"/>
    </row>
    <row r="13" spans="1:6" ht="24">
      <c r="B13" s="1250" t="s">
        <v>640</v>
      </c>
      <c r="C13" s="1248">
        <v>0.37168141592920356</v>
      </c>
      <c r="D13" s="1249">
        <v>0.30973451327433627</v>
      </c>
      <c r="E13" s="1249">
        <v>0.38053097345132741</v>
      </c>
      <c r="F13" s="1309"/>
    </row>
    <row r="14" spans="1:6">
      <c r="B14" s="1250" t="s">
        <v>641</v>
      </c>
      <c r="C14" s="1248">
        <v>0.51327433628318586</v>
      </c>
      <c r="D14" s="1249">
        <v>0.25663716814159293</v>
      </c>
      <c r="E14" s="1249">
        <v>0.31858407079646017</v>
      </c>
      <c r="F14" s="1309"/>
    </row>
    <row r="15" spans="1:6">
      <c r="B15" s="1250" t="s">
        <v>642</v>
      </c>
      <c r="C15" s="1248">
        <v>0.52212389380530977</v>
      </c>
      <c r="D15" s="1249">
        <v>0.30973451327433627</v>
      </c>
      <c r="E15" s="1249">
        <v>0.2831858407079646</v>
      </c>
      <c r="F15" s="1309"/>
    </row>
    <row r="16" spans="1:6">
      <c r="B16" s="1250" t="s">
        <v>643</v>
      </c>
      <c r="C16" s="1251">
        <v>0.56999999999999995</v>
      </c>
      <c r="D16" s="1252">
        <v>0.1415929203539823</v>
      </c>
      <c r="E16" s="1252">
        <v>0.33628318584070799</v>
      </c>
      <c r="F16" s="1309"/>
    </row>
    <row r="17" spans="2:13" ht="12.75" thickBot="1">
      <c r="B17" s="1253" t="s">
        <v>661</v>
      </c>
      <c r="C17" s="1254">
        <v>0</v>
      </c>
      <c r="D17" s="1255">
        <v>7.9646017699115043E-2</v>
      </c>
      <c r="E17" s="1255">
        <v>8.8495575221238937E-2</v>
      </c>
      <c r="F17" s="1256" t="s">
        <v>1008</v>
      </c>
    </row>
    <row r="18" spans="2:13" ht="12.75" thickTop="1">
      <c r="B18" s="1257"/>
      <c r="C18" s="1258"/>
      <c r="D18" s="1259"/>
      <c r="E18" s="1259"/>
      <c r="F18" s="1260"/>
      <c r="I18" s="1257"/>
      <c r="J18" s="1261"/>
      <c r="K18" s="1260"/>
      <c r="L18" s="1260"/>
      <c r="M18" s="1260"/>
    </row>
    <row r="19" spans="2:13" ht="83.25" customHeight="1" thickBot="1">
      <c r="B19" s="1895" t="s">
        <v>1252</v>
      </c>
      <c r="C19" s="1895"/>
      <c r="D19" s="1895"/>
      <c r="E19" s="1895"/>
      <c r="F19" s="1895"/>
    </row>
    <row r="20" spans="2:13" ht="49.5" customHeight="1" thickTop="1">
      <c r="B20" s="1310"/>
      <c r="C20" s="1262" t="s">
        <v>665</v>
      </c>
      <c r="D20" s="1262" t="s">
        <v>666</v>
      </c>
      <c r="E20" s="1262" t="s">
        <v>667</v>
      </c>
      <c r="F20" s="1246" t="s">
        <v>194</v>
      </c>
    </row>
    <row r="21" spans="2:13" ht="31.5" customHeight="1">
      <c r="B21" s="1263" t="s">
        <v>658</v>
      </c>
      <c r="C21" s="1264">
        <v>50</v>
      </c>
      <c r="D21" s="1265">
        <v>27</v>
      </c>
      <c r="E21" s="1265">
        <v>45</v>
      </c>
      <c r="F21" s="1311"/>
    </row>
    <row r="22" spans="2:13">
      <c r="B22" s="1250" t="s">
        <v>634</v>
      </c>
      <c r="C22" s="1266">
        <v>62</v>
      </c>
      <c r="D22" s="1267">
        <v>27</v>
      </c>
      <c r="E22" s="1267">
        <v>32</v>
      </c>
      <c r="F22" s="1309"/>
    </row>
    <row r="23" spans="2:13">
      <c r="B23" s="1250" t="s">
        <v>635</v>
      </c>
      <c r="C23" s="1266">
        <v>77</v>
      </c>
      <c r="D23" s="1267">
        <v>26</v>
      </c>
      <c r="E23" s="1267">
        <v>14</v>
      </c>
      <c r="F23" s="1309"/>
    </row>
    <row r="24" spans="2:13">
      <c r="B24" s="1250" t="s">
        <v>636</v>
      </c>
      <c r="C24" s="1266">
        <v>43</v>
      </c>
      <c r="D24" s="1267">
        <v>26</v>
      </c>
      <c r="E24" s="1267">
        <v>50</v>
      </c>
      <c r="F24" s="1309"/>
    </row>
    <row r="25" spans="2:13">
      <c r="B25" s="1250" t="s">
        <v>637</v>
      </c>
      <c r="C25" s="1266">
        <v>59</v>
      </c>
      <c r="D25" s="1267">
        <v>21</v>
      </c>
      <c r="E25" s="1267">
        <v>38</v>
      </c>
      <c r="F25" s="1309"/>
    </row>
    <row r="26" spans="2:13" ht="24">
      <c r="B26" s="1250" t="s">
        <v>659</v>
      </c>
      <c r="C26" s="1266">
        <v>60</v>
      </c>
      <c r="D26" s="1267">
        <v>25</v>
      </c>
      <c r="E26" s="1267">
        <v>38</v>
      </c>
      <c r="F26" s="1309"/>
    </row>
    <row r="27" spans="2:13">
      <c r="B27" s="1250" t="s">
        <v>389</v>
      </c>
      <c r="C27" s="1266">
        <v>17</v>
      </c>
      <c r="D27" s="1267">
        <v>74</v>
      </c>
      <c r="E27" s="1267">
        <v>48</v>
      </c>
      <c r="F27" s="1309"/>
    </row>
    <row r="28" spans="2:13">
      <c r="B28" s="1250" t="s">
        <v>660</v>
      </c>
      <c r="C28" s="1266">
        <v>60</v>
      </c>
      <c r="D28" s="1267">
        <v>18</v>
      </c>
      <c r="E28" s="1267">
        <v>40</v>
      </c>
      <c r="F28" s="1309"/>
    </row>
    <row r="29" spans="2:13" ht="24">
      <c r="B29" s="1250" t="s">
        <v>640</v>
      </c>
      <c r="C29" s="1266">
        <v>42</v>
      </c>
      <c r="D29" s="1267">
        <v>35</v>
      </c>
      <c r="E29" s="1267">
        <v>43</v>
      </c>
      <c r="F29" s="1309"/>
    </row>
    <row r="30" spans="2:13">
      <c r="B30" s="1250" t="s">
        <v>641</v>
      </c>
      <c r="C30" s="1266">
        <v>58</v>
      </c>
      <c r="D30" s="1267">
        <v>29</v>
      </c>
      <c r="E30" s="1267">
        <v>36</v>
      </c>
      <c r="F30" s="1309"/>
    </row>
    <row r="31" spans="2:13">
      <c r="B31" s="1250" t="s">
        <v>642</v>
      </c>
      <c r="C31" s="1266">
        <v>59</v>
      </c>
      <c r="D31" s="1267">
        <v>35</v>
      </c>
      <c r="E31" s="1267">
        <v>32</v>
      </c>
      <c r="F31" s="1309"/>
    </row>
    <row r="32" spans="2:13">
      <c r="B32" s="1250" t="s">
        <v>643</v>
      </c>
      <c r="C32" s="1268">
        <v>64</v>
      </c>
      <c r="D32" s="1269">
        <v>16</v>
      </c>
      <c r="E32" s="1269">
        <v>38</v>
      </c>
      <c r="F32" s="1309"/>
    </row>
    <row r="33" spans="2:28" ht="12.75" thickBot="1">
      <c r="B33" s="1270" t="s">
        <v>661</v>
      </c>
      <c r="C33" s="1271"/>
      <c r="D33" s="1272">
        <v>9</v>
      </c>
      <c r="E33" s="1272">
        <v>10</v>
      </c>
      <c r="F33" s="1273">
        <v>97</v>
      </c>
    </row>
    <row r="34" spans="2:28" ht="15" customHeight="1" thickTop="1"/>
    <row r="35" spans="2:28" ht="67.5" customHeight="1" thickBot="1">
      <c r="B35" s="1879" t="s">
        <v>1254</v>
      </c>
      <c r="C35" s="1879"/>
      <c r="D35" s="1879"/>
      <c r="E35" s="1879"/>
      <c r="F35" s="1879"/>
      <c r="G35" s="1879"/>
      <c r="H35" s="1879"/>
      <c r="I35" s="1879"/>
      <c r="J35" s="1879"/>
      <c r="K35" s="1879"/>
      <c r="L35" s="1879"/>
      <c r="M35" s="1879"/>
      <c r="N35" s="1879"/>
      <c r="O35" s="1879"/>
      <c r="P35" s="1879"/>
      <c r="Q35" s="1879"/>
      <c r="R35" s="1879"/>
      <c r="S35" s="1879"/>
      <c r="T35" s="1879"/>
      <c r="U35" s="1879"/>
      <c r="V35" s="1879"/>
      <c r="W35" s="1879"/>
      <c r="X35" s="1879"/>
      <c r="Y35" s="1879"/>
      <c r="Z35" s="1879"/>
      <c r="AA35" s="1879"/>
      <c r="AB35" s="1879"/>
    </row>
    <row r="36" spans="2:28" ht="12.75" thickTop="1">
      <c r="B36" s="1880"/>
      <c r="C36" s="1883" t="s">
        <v>44</v>
      </c>
      <c r="D36" s="1883"/>
      <c r="E36" s="1883" t="s">
        <v>123</v>
      </c>
      <c r="F36" s="1883"/>
      <c r="G36" s="1883"/>
      <c r="H36" s="1883"/>
      <c r="I36" s="1883"/>
      <c r="J36" s="1883"/>
      <c r="K36" s="1883"/>
      <c r="L36" s="1883"/>
      <c r="M36" s="1883" t="s">
        <v>124</v>
      </c>
      <c r="N36" s="1883"/>
      <c r="O36" s="1883"/>
      <c r="P36" s="1883"/>
      <c r="Q36" s="1883"/>
      <c r="R36" s="1883"/>
      <c r="S36" s="1883" t="s">
        <v>45</v>
      </c>
      <c r="T36" s="1883"/>
      <c r="U36" s="1883"/>
      <c r="V36" s="1883"/>
      <c r="W36" s="1883"/>
      <c r="X36" s="1883"/>
      <c r="Y36" s="1883"/>
      <c r="Z36" s="1883"/>
      <c r="AA36" s="1883"/>
      <c r="AB36" s="1884"/>
    </row>
    <row r="37" spans="2:28" ht="34.5" customHeight="1">
      <c r="B37" s="1881"/>
      <c r="C37" s="1876" t="s">
        <v>127</v>
      </c>
      <c r="D37" s="1876" t="s">
        <v>128</v>
      </c>
      <c r="E37" s="1876" t="s">
        <v>46</v>
      </c>
      <c r="F37" s="1876"/>
      <c r="G37" s="1876" t="s">
        <v>1078</v>
      </c>
      <c r="H37" s="1876"/>
      <c r="I37" s="1876" t="s">
        <v>1077</v>
      </c>
      <c r="J37" s="1876"/>
      <c r="K37" s="1876" t="s">
        <v>1098</v>
      </c>
      <c r="L37" s="1876"/>
      <c r="M37" s="1876" t="s">
        <v>48</v>
      </c>
      <c r="N37" s="1876"/>
      <c r="O37" s="1876" t="s">
        <v>49</v>
      </c>
      <c r="P37" s="1876"/>
      <c r="Q37" s="1876" t="s">
        <v>1441</v>
      </c>
      <c r="R37" s="1876"/>
      <c r="S37" s="1876" t="s">
        <v>1065</v>
      </c>
      <c r="T37" s="1876"/>
      <c r="U37" s="1876" t="s">
        <v>1066</v>
      </c>
      <c r="V37" s="1876"/>
      <c r="W37" s="1876" t="s">
        <v>1067</v>
      </c>
      <c r="X37" s="1876"/>
      <c r="Y37" s="1876" t="s">
        <v>125</v>
      </c>
      <c r="Z37" s="1876"/>
      <c r="AA37" s="1876" t="s">
        <v>47</v>
      </c>
      <c r="AB37" s="1877"/>
    </row>
    <row r="38" spans="2:28">
      <c r="B38" s="1882"/>
      <c r="C38" s="1876"/>
      <c r="D38" s="1876"/>
      <c r="E38" s="1228" t="s">
        <v>127</v>
      </c>
      <c r="F38" s="1228" t="s">
        <v>128</v>
      </c>
      <c r="G38" s="1228" t="s">
        <v>127</v>
      </c>
      <c r="H38" s="1228" t="s">
        <v>128</v>
      </c>
      <c r="I38" s="1228" t="s">
        <v>127</v>
      </c>
      <c r="J38" s="1228" t="s">
        <v>128</v>
      </c>
      <c r="K38" s="1228" t="s">
        <v>127</v>
      </c>
      <c r="L38" s="1228" t="s">
        <v>128</v>
      </c>
      <c r="M38" s="1228" t="s">
        <v>127</v>
      </c>
      <c r="N38" s="1228" t="s">
        <v>128</v>
      </c>
      <c r="O38" s="1228" t="s">
        <v>127</v>
      </c>
      <c r="P38" s="1228" t="s">
        <v>128</v>
      </c>
      <c r="Q38" s="1228" t="s">
        <v>127</v>
      </c>
      <c r="R38" s="1228" t="s">
        <v>128</v>
      </c>
      <c r="S38" s="1228" t="s">
        <v>127</v>
      </c>
      <c r="T38" s="1228" t="s">
        <v>128</v>
      </c>
      <c r="U38" s="1228" t="s">
        <v>127</v>
      </c>
      <c r="V38" s="1228" t="s">
        <v>128</v>
      </c>
      <c r="W38" s="1228" t="s">
        <v>127</v>
      </c>
      <c r="X38" s="1228" t="s">
        <v>128</v>
      </c>
      <c r="Y38" s="1228" t="s">
        <v>127</v>
      </c>
      <c r="Z38" s="1228" t="s">
        <v>128</v>
      </c>
      <c r="AA38" s="1228" t="s">
        <v>127</v>
      </c>
      <c r="AB38" s="1229" t="s">
        <v>128</v>
      </c>
    </row>
    <row r="39" spans="2:28">
      <c r="B39" s="1230" t="s">
        <v>1024</v>
      </c>
      <c r="C39" s="1231">
        <v>4</v>
      </c>
      <c r="D39" s="1232">
        <v>3.5398230088495575E-2</v>
      </c>
      <c r="E39" s="1231">
        <v>0</v>
      </c>
      <c r="F39" s="1232">
        <v>0</v>
      </c>
      <c r="G39" s="1231">
        <v>1</v>
      </c>
      <c r="H39" s="1232">
        <v>5.2631578947368418E-2</v>
      </c>
      <c r="I39" s="1231">
        <v>2</v>
      </c>
      <c r="J39" s="1232">
        <v>3.3333333333333333E-2</v>
      </c>
      <c r="K39" s="1231">
        <v>1</v>
      </c>
      <c r="L39" s="1232">
        <v>7.1428571428571425E-2</v>
      </c>
      <c r="M39" s="1231">
        <v>1</v>
      </c>
      <c r="N39" s="1232">
        <v>0.05</v>
      </c>
      <c r="O39" s="1231">
        <v>2</v>
      </c>
      <c r="P39" s="1232">
        <v>4.7619047619047616E-2</v>
      </c>
      <c r="Q39" s="1231">
        <v>1</v>
      </c>
      <c r="R39" s="1232">
        <v>1.9607843137254902E-2</v>
      </c>
      <c r="S39" s="1231">
        <v>1</v>
      </c>
      <c r="T39" s="1232">
        <v>1.8867924528301886E-2</v>
      </c>
      <c r="U39" s="1231">
        <v>2</v>
      </c>
      <c r="V39" s="1232">
        <v>7.6923076923076927E-2</v>
      </c>
      <c r="W39" s="1231">
        <v>0</v>
      </c>
      <c r="X39" s="1232">
        <v>0</v>
      </c>
      <c r="Y39" s="1231">
        <v>1</v>
      </c>
      <c r="Z39" s="1232">
        <v>7.6923076923076927E-2</v>
      </c>
      <c r="AA39" s="1231">
        <v>0</v>
      </c>
      <c r="AB39" s="1233">
        <v>0</v>
      </c>
    </row>
    <row r="40" spans="2:28">
      <c r="B40" s="1234" t="s">
        <v>1240</v>
      </c>
      <c r="C40" s="1235">
        <v>13</v>
      </c>
      <c r="D40" s="1236">
        <v>0.11504424778761062</v>
      </c>
      <c r="E40" s="1235">
        <v>3</v>
      </c>
      <c r="F40" s="1236">
        <v>0.15</v>
      </c>
      <c r="G40" s="1235">
        <v>5</v>
      </c>
      <c r="H40" s="1236">
        <v>0.26315789473684209</v>
      </c>
      <c r="I40" s="1235">
        <v>3</v>
      </c>
      <c r="J40" s="1236">
        <v>0.05</v>
      </c>
      <c r="K40" s="1235">
        <v>2</v>
      </c>
      <c r="L40" s="1236">
        <v>0.14285714285714285</v>
      </c>
      <c r="M40" s="1235">
        <v>2</v>
      </c>
      <c r="N40" s="1236">
        <v>0.1</v>
      </c>
      <c r="O40" s="1235">
        <v>5</v>
      </c>
      <c r="P40" s="1236">
        <v>0.11904761904761903</v>
      </c>
      <c r="Q40" s="1235">
        <v>6</v>
      </c>
      <c r="R40" s="1236">
        <v>0.1176470588235294</v>
      </c>
      <c r="S40" s="1235">
        <v>9</v>
      </c>
      <c r="T40" s="1236">
        <v>0.169811320754717</v>
      </c>
      <c r="U40" s="1235">
        <v>2</v>
      </c>
      <c r="V40" s="1236">
        <v>7.6923076923076927E-2</v>
      </c>
      <c r="W40" s="1235">
        <v>0</v>
      </c>
      <c r="X40" s="1236">
        <v>0</v>
      </c>
      <c r="Y40" s="1235">
        <v>0</v>
      </c>
      <c r="Z40" s="1236">
        <v>0</v>
      </c>
      <c r="AA40" s="1235">
        <v>2</v>
      </c>
      <c r="AB40" s="1237">
        <v>0.33333333333333326</v>
      </c>
    </row>
    <row r="41" spans="2:28">
      <c r="B41" s="1234" t="s">
        <v>1241</v>
      </c>
      <c r="C41" s="1235">
        <v>12</v>
      </c>
      <c r="D41" s="1236">
        <v>0.10619469026548672</v>
      </c>
      <c r="E41" s="1235">
        <v>2</v>
      </c>
      <c r="F41" s="1236">
        <v>0.1</v>
      </c>
      <c r="G41" s="1235">
        <v>3</v>
      </c>
      <c r="H41" s="1236">
        <v>0.15789473684210525</v>
      </c>
      <c r="I41" s="1235">
        <v>6</v>
      </c>
      <c r="J41" s="1236">
        <v>0.1</v>
      </c>
      <c r="K41" s="1235">
        <v>1</v>
      </c>
      <c r="L41" s="1236">
        <v>7.1428571428571425E-2</v>
      </c>
      <c r="M41" s="1235">
        <v>1</v>
      </c>
      <c r="N41" s="1236">
        <v>0.05</v>
      </c>
      <c r="O41" s="1235">
        <v>5</v>
      </c>
      <c r="P41" s="1236">
        <v>0.11904761904761903</v>
      </c>
      <c r="Q41" s="1235">
        <v>6</v>
      </c>
      <c r="R41" s="1236">
        <v>0.1176470588235294</v>
      </c>
      <c r="S41" s="1235">
        <v>6</v>
      </c>
      <c r="T41" s="1236">
        <v>0.11320754716981134</v>
      </c>
      <c r="U41" s="1235">
        <v>3</v>
      </c>
      <c r="V41" s="1236">
        <v>0.11538461538461538</v>
      </c>
      <c r="W41" s="1235">
        <v>3</v>
      </c>
      <c r="X41" s="1236">
        <v>0.2</v>
      </c>
      <c r="Y41" s="1235">
        <v>0</v>
      </c>
      <c r="Z41" s="1236">
        <v>0</v>
      </c>
      <c r="AA41" s="1235">
        <v>0</v>
      </c>
      <c r="AB41" s="1237">
        <v>0</v>
      </c>
    </row>
    <row r="42" spans="2:28">
      <c r="B42" s="1234" t="s">
        <v>1242</v>
      </c>
      <c r="C42" s="1235">
        <v>12</v>
      </c>
      <c r="D42" s="1236">
        <v>0.10619469026548672</v>
      </c>
      <c r="E42" s="1235">
        <v>2</v>
      </c>
      <c r="F42" s="1236">
        <v>0.1</v>
      </c>
      <c r="G42" s="1235">
        <v>0</v>
      </c>
      <c r="H42" s="1236">
        <v>0</v>
      </c>
      <c r="I42" s="1235">
        <v>10</v>
      </c>
      <c r="J42" s="1236">
        <v>0.16666666666666663</v>
      </c>
      <c r="K42" s="1235">
        <v>0</v>
      </c>
      <c r="L42" s="1236">
        <v>0</v>
      </c>
      <c r="M42" s="1235">
        <v>2</v>
      </c>
      <c r="N42" s="1236">
        <v>0.1</v>
      </c>
      <c r="O42" s="1235">
        <v>6</v>
      </c>
      <c r="P42" s="1236">
        <v>0.14285714285714285</v>
      </c>
      <c r="Q42" s="1235">
        <v>4</v>
      </c>
      <c r="R42" s="1236">
        <v>7.8431372549019607E-2</v>
      </c>
      <c r="S42" s="1235">
        <v>6</v>
      </c>
      <c r="T42" s="1236">
        <v>0.11320754716981134</v>
      </c>
      <c r="U42" s="1235">
        <v>3</v>
      </c>
      <c r="V42" s="1236">
        <v>0.11538461538461538</v>
      </c>
      <c r="W42" s="1235">
        <v>0</v>
      </c>
      <c r="X42" s="1236">
        <v>0</v>
      </c>
      <c r="Y42" s="1235">
        <v>2</v>
      </c>
      <c r="Z42" s="1236">
        <v>0.15384615384615385</v>
      </c>
      <c r="AA42" s="1235">
        <v>1</v>
      </c>
      <c r="AB42" s="1237">
        <v>0.16666666666666663</v>
      </c>
    </row>
    <row r="43" spans="2:28">
      <c r="B43" s="1234" t="s">
        <v>1243</v>
      </c>
      <c r="C43" s="1235">
        <v>11</v>
      </c>
      <c r="D43" s="1236">
        <v>9.7345132743362831E-2</v>
      </c>
      <c r="E43" s="1235">
        <v>0</v>
      </c>
      <c r="F43" s="1236">
        <v>0</v>
      </c>
      <c r="G43" s="1235">
        <v>2</v>
      </c>
      <c r="H43" s="1236">
        <v>0.10526315789473684</v>
      </c>
      <c r="I43" s="1235">
        <v>7</v>
      </c>
      <c r="J43" s="1236">
        <v>0.11666666666666665</v>
      </c>
      <c r="K43" s="1235">
        <v>2</v>
      </c>
      <c r="L43" s="1236">
        <v>0.14285714285714285</v>
      </c>
      <c r="M43" s="1235">
        <v>0</v>
      </c>
      <c r="N43" s="1236">
        <v>0</v>
      </c>
      <c r="O43" s="1235">
        <v>6</v>
      </c>
      <c r="P43" s="1236">
        <v>0.14285714285714285</v>
      </c>
      <c r="Q43" s="1235">
        <v>5</v>
      </c>
      <c r="R43" s="1236">
        <v>9.8039215686274522E-2</v>
      </c>
      <c r="S43" s="1235">
        <v>5</v>
      </c>
      <c r="T43" s="1236">
        <v>9.4339622641509441E-2</v>
      </c>
      <c r="U43" s="1235">
        <v>3</v>
      </c>
      <c r="V43" s="1236">
        <v>0.11538461538461538</v>
      </c>
      <c r="W43" s="1235">
        <v>3</v>
      </c>
      <c r="X43" s="1236">
        <v>0.2</v>
      </c>
      <c r="Y43" s="1235">
        <v>0</v>
      </c>
      <c r="Z43" s="1236">
        <v>0</v>
      </c>
      <c r="AA43" s="1235">
        <v>0</v>
      </c>
      <c r="AB43" s="1237">
        <v>0</v>
      </c>
    </row>
    <row r="44" spans="2:28">
      <c r="B44" s="1234" t="s">
        <v>1244</v>
      </c>
      <c r="C44" s="1235">
        <v>6</v>
      </c>
      <c r="D44" s="1236">
        <v>5.3097345132743362E-2</v>
      </c>
      <c r="E44" s="1235">
        <v>1</v>
      </c>
      <c r="F44" s="1236">
        <v>0.05</v>
      </c>
      <c r="G44" s="1235">
        <v>0</v>
      </c>
      <c r="H44" s="1236">
        <v>0</v>
      </c>
      <c r="I44" s="1235">
        <v>5</v>
      </c>
      <c r="J44" s="1236">
        <v>8.3333333333333315E-2</v>
      </c>
      <c r="K44" s="1235">
        <v>0</v>
      </c>
      <c r="L44" s="1236">
        <v>0</v>
      </c>
      <c r="M44" s="1235">
        <v>2</v>
      </c>
      <c r="N44" s="1236">
        <v>0.1</v>
      </c>
      <c r="O44" s="1235">
        <v>2</v>
      </c>
      <c r="P44" s="1236">
        <v>4.7619047619047616E-2</v>
      </c>
      <c r="Q44" s="1235">
        <v>2</v>
      </c>
      <c r="R44" s="1236">
        <v>3.9215686274509803E-2</v>
      </c>
      <c r="S44" s="1235">
        <v>2</v>
      </c>
      <c r="T44" s="1236">
        <v>3.7735849056603772E-2</v>
      </c>
      <c r="U44" s="1235">
        <v>2</v>
      </c>
      <c r="V44" s="1236">
        <v>7.6923076923076927E-2</v>
      </c>
      <c r="W44" s="1235">
        <v>1</v>
      </c>
      <c r="X44" s="1236">
        <v>6.6666666666666666E-2</v>
      </c>
      <c r="Y44" s="1235">
        <v>1</v>
      </c>
      <c r="Z44" s="1236">
        <v>7.6923076923076927E-2</v>
      </c>
      <c r="AA44" s="1235">
        <v>0</v>
      </c>
      <c r="AB44" s="1237">
        <v>0</v>
      </c>
    </row>
    <row r="45" spans="2:28">
      <c r="B45" s="1234" t="s">
        <v>1245</v>
      </c>
      <c r="C45" s="1235">
        <v>14</v>
      </c>
      <c r="D45" s="1236">
        <v>0.12389380530973451</v>
      </c>
      <c r="E45" s="1235">
        <v>1</v>
      </c>
      <c r="F45" s="1236">
        <v>0.05</v>
      </c>
      <c r="G45" s="1235">
        <v>4</v>
      </c>
      <c r="H45" s="1236">
        <v>0.21052631578947367</v>
      </c>
      <c r="I45" s="1235">
        <v>8</v>
      </c>
      <c r="J45" s="1236">
        <v>0.13333333333333333</v>
      </c>
      <c r="K45" s="1235">
        <v>1</v>
      </c>
      <c r="L45" s="1236">
        <v>7.1428571428571425E-2</v>
      </c>
      <c r="M45" s="1235">
        <v>2</v>
      </c>
      <c r="N45" s="1236">
        <v>0.1</v>
      </c>
      <c r="O45" s="1235">
        <v>5</v>
      </c>
      <c r="P45" s="1236">
        <v>0.11904761904761903</v>
      </c>
      <c r="Q45" s="1235">
        <v>7</v>
      </c>
      <c r="R45" s="1236">
        <v>0.13725490196078433</v>
      </c>
      <c r="S45" s="1235">
        <v>5</v>
      </c>
      <c r="T45" s="1236">
        <v>9.4339622641509441E-2</v>
      </c>
      <c r="U45" s="1235">
        <v>2</v>
      </c>
      <c r="V45" s="1236">
        <v>7.6923076923076927E-2</v>
      </c>
      <c r="W45" s="1235">
        <v>3</v>
      </c>
      <c r="X45" s="1236">
        <v>0.2</v>
      </c>
      <c r="Y45" s="1235">
        <v>3</v>
      </c>
      <c r="Z45" s="1236">
        <v>0.23076923076923075</v>
      </c>
      <c r="AA45" s="1235">
        <v>1</v>
      </c>
      <c r="AB45" s="1237">
        <v>0.16666666666666663</v>
      </c>
    </row>
    <row r="46" spans="2:28">
      <c r="B46" s="1234" t="s">
        <v>1246</v>
      </c>
      <c r="C46" s="1235">
        <v>10</v>
      </c>
      <c r="D46" s="1236">
        <v>8.8495575221238937E-2</v>
      </c>
      <c r="E46" s="1235">
        <v>3</v>
      </c>
      <c r="F46" s="1236">
        <v>0.15</v>
      </c>
      <c r="G46" s="1235">
        <v>3</v>
      </c>
      <c r="H46" s="1236">
        <v>0.15789473684210525</v>
      </c>
      <c r="I46" s="1235">
        <v>3</v>
      </c>
      <c r="J46" s="1236">
        <v>0.05</v>
      </c>
      <c r="K46" s="1235">
        <v>1</v>
      </c>
      <c r="L46" s="1236">
        <v>7.1428571428571425E-2</v>
      </c>
      <c r="M46" s="1235">
        <v>4</v>
      </c>
      <c r="N46" s="1236">
        <v>0.2</v>
      </c>
      <c r="O46" s="1235">
        <v>3</v>
      </c>
      <c r="P46" s="1236">
        <v>7.1428571428571425E-2</v>
      </c>
      <c r="Q46" s="1235">
        <v>3</v>
      </c>
      <c r="R46" s="1236">
        <v>5.8823529411764698E-2</v>
      </c>
      <c r="S46" s="1235">
        <v>5</v>
      </c>
      <c r="T46" s="1236">
        <v>9.4339622641509441E-2</v>
      </c>
      <c r="U46" s="1235">
        <v>2</v>
      </c>
      <c r="V46" s="1236">
        <v>7.6923076923076927E-2</v>
      </c>
      <c r="W46" s="1235">
        <v>1</v>
      </c>
      <c r="X46" s="1236">
        <v>6.6666666666666666E-2</v>
      </c>
      <c r="Y46" s="1235">
        <v>1</v>
      </c>
      <c r="Z46" s="1236">
        <v>7.6923076923076927E-2</v>
      </c>
      <c r="AA46" s="1235">
        <v>1</v>
      </c>
      <c r="AB46" s="1237">
        <v>0.16666666666666663</v>
      </c>
    </row>
    <row r="47" spans="2:28">
      <c r="B47" s="1234" t="s">
        <v>1247</v>
      </c>
      <c r="C47" s="1235">
        <v>10</v>
      </c>
      <c r="D47" s="1236">
        <v>8.8495575221238937E-2</v>
      </c>
      <c r="E47" s="1235">
        <v>3</v>
      </c>
      <c r="F47" s="1236">
        <v>0.15</v>
      </c>
      <c r="G47" s="1235">
        <v>1</v>
      </c>
      <c r="H47" s="1236">
        <v>5.2631578947368418E-2</v>
      </c>
      <c r="I47" s="1235">
        <v>4</v>
      </c>
      <c r="J47" s="1236">
        <v>6.6666666666666666E-2</v>
      </c>
      <c r="K47" s="1235">
        <v>2</v>
      </c>
      <c r="L47" s="1236">
        <v>0.14285714285714285</v>
      </c>
      <c r="M47" s="1235">
        <v>1</v>
      </c>
      <c r="N47" s="1236">
        <v>0.05</v>
      </c>
      <c r="O47" s="1235">
        <v>5</v>
      </c>
      <c r="P47" s="1236">
        <v>0.11904761904761903</v>
      </c>
      <c r="Q47" s="1235">
        <v>4</v>
      </c>
      <c r="R47" s="1236">
        <v>7.8431372549019607E-2</v>
      </c>
      <c r="S47" s="1235">
        <v>6</v>
      </c>
      <c r="T47" s="1236">
        <v>0.11320754716981134</v>
      </c>
      <c r="U47" s="1235">
        <v>2</v>
      </c>
      <c r="V47" s="1236">
        <v>7.6923076923076927E-2</v>
      </c>
      <c r="W47" s="1235">
        <v>1</v>
      </c>
      <c r="X47" s="1236">
        <v>6.6666666666666666E-2</v>
      </c>
      <c r="Y47" s="1235">
        <v>1</v>
      </c>
      <c r="Z47" s="1236">
        <v>7.6923076923076927E-2</v>
      </c>
      <c r="AA47" s="1235">
        <v>0</v>
      </c>
      <c r="AB47" s="1237">
        <v>0</v>
      </c>
    </row>
    <row r="48" spans="2:28">
      <c r="B48" s="1234" t="s">
        <v>1248</v>
      </c>
      <c r="C48" s="1235">
        <v>6</v>
      </c>
      <c r="D48" s="1236">
        <v>5.3097345132743362E-2</v>
      </c>
      <c r="E48" s="1235">
        <v>3</v>
      </c>
      <c r="F48" s="1236">
        <v>0.15</v>
      </c>
      <c r="G48" s="1235">
        <v>0</v>
      </c>
      <c r="H48" s="1236">
        <v>0</v>
      </c>
      <c r="I48" s="1235">
        <v>2</v>
      </c>
      <c r="J48" s="1236">
        <v>3.3333333333333333E-2</v>
      </c>
      <c r="K48" s="1235">
        <v>1</v>
      </c>
      <c r="L48" s="1236">
        <v>7.1428571428571425E-2</v>
      </c>
      <c r="M48" s="1235">
        <v>4</v>
      </c>
      <c r="N48" s="1236">
        <v>0.2</v>
      </c>
      <c r="O48" s="1235">
        <v>0</v>
      </c>
      <c r="P48" s="1236">
        <v>0</v>
      </c>
      <c r="Q48" s="1235">
        <v>2</v>
      </c>
      <c r="R48" s="1236">
        <v>3.9215686274509803E-2</v>
      </c>
      <c r="S48" s="1235">
        <v>2</v>
      </c>
      <c r="T48" s="1236">
        <v>3.7735849056603772E-2</v>
      </c>
      <c r="U48" s="1235">
        <v>1</v>
      </c>
      <c r="V48" s="1236">
        <v>3.8461538461538464E-2</v>
      </c>
      <c r="W48" s="1235">
        <v>0</v>
      </c>
      <c r="X48" s="1236">
        <v>0</v>
      </c>
      <c r="Y48" s="1235">
        <v>3</v>
      </c>
      <c r="Z48" s="1236">
        <v>0.23076923076923075</v>
      </c>
      <c r="AA48" s="1235">
        <v>0</v>
      </c>
      <c r="AB48" s="1237">
        <v>0</v>
      </c>
    </row>
    <row r="49" spans="2:28">
      <c r="B49" s="1234" t="s">
        <v>1249</v>
      </c>
      <c r="C49" s="1235">
        <v>9</v>
      </c>
      <c r="D49" s="1236">
        <v>7.9646017699115043E-2</v>
      </c>
      <c r="E49" s="1235">
        <v>1</v>
      </c>
      <c r="F49" s="1236">
        <v>0.05</v>
      </c>
      <c r="G49" s="1235">
        <v>0</v>
      </c>
      <c r="H49" s="1236">
        <v>0</v>
      </c>
      <c r="I49" s="1235">
        <v>7</v>
      </c>
      <c r="J49" s="1236">
        <v>0.11666666666666665</v>
      </c>
      <c r="K49" s="1235">
        <v>1</v>
      </c>
      <c r="L49" s="1236">
        <v>7.1428571428571425E-2</v>
      </c>
      <c r="M49" s="1235">
        <v>1</v>
      </c>
      <c r="N49" s="1236">
        <v>0.05</v>
      </c>
      <c r="O49" s="1235">
        <v>1</v>
      </c>
      <c r="P49" s="1236">
        <v>2.3809523809523808E-2</v>
      </c>
      <c r="Q49" s="1235">
        <v>7</v>
      </c>
      <c r="R49" s="1236">
        <v>0.13725490196078433</v>
      </c>
      <c r="S49" s="1235">
        <v>4</v>
      </c>
      <c r="T49" s="1236">
        <v>7.5471698113207544E-2</v>
      </c>
      <c r="U49" s="1235">
        <v>3</v>
      </c>
      <c r="V49" s="1236">
        <v>0.11538461538461538</v>
      </c>
      <c r="W49" s="1235">
        <v>1</v>
      </c>
      <c r="X49" s="1236">
        <v>6.6666666666666666E-2</v>
      </c>
      <c r="Y49" s="1235">
        <v>1</v>
      </c>
      <c r="Z49" s="1236">
        <v>7.6923076923076927E-2</v>
      </c>
      <c r="AA49" s="1235">
        <v>0</v>
      </c>
      <c r="AB49" s="1237">
        <v>0</v>
      </c>
    </row>
    <row r="50" spans="2:28">
      <c r="B50" s="1234" t="s">
        <v>1250</v>
      </c>
      <c r="C50" s="1235">
        <v>6</v>
      </c>
      <c r="D50" s="1236">
        <v>5.3097345132743362E-2</v>
      </c>
      <c r="E50" s="1235">
        <v>1</v>
      </c>
      <c r="F50" s="1236">
        <v>0.05</v>
      </c>
      <c r="G50" s="1235">
        <v>0</v>
      </c>
      <c r="H50" s="1236">
        <v>0</v>
      </c>
      <c r="I50" s="1235">
        <v>3</v>
      </c>
      <c r="J50" s="1236">
        <v>0.05</v>
      </c>
      <c r="K50" s="1235">
        <v>2</v>
      </c>
      <c r="L50" s="1236">
        <v>0.14285714285714285</v>
      </c>
      <c r="M50" s="1235">
        <v>0</v>
      </c>
      <c r="N50" s="1236">
        <v>0</v>
      </c>
      <c r="O50" s="1235">
        <v>2</v>
      </c>
      <c r="P50" s="1236">
        <v>4.7619047619047616E-2</v>
      </c>
      <c r="Q50" s="1235">
        <v>4</v>
      </c>
      <c r="R50" s="1236">
        <v>7.8431372549019607E-2</v>
      </c>
      <c r="S50" s="1235">
        <v>2</v>
      </c>
      <c r="T50" s="1236">
        <v>3.7735849056603772E-2</v>
      </c>
      <c r="U50" s="1235">
        <v>1</v>
      </c>
      <c r="V50" s="1236">
        <v>3.8461538461538464E-2</v>
      </c>
      <c r="W50" s="1235">
        <v>2</v>
      </c>
      <c r="X50" s="1236">
        <v>0.13333333333333333</v>
      </c>
      <c r="Y50" s="1235">
        <v>0</v>
      </c>
      <c r="Z50" s="1236">
        <v>0</v>
      </c>
      <c r="AA50" s="1235">
        <v>1</v>
      </c>
      <c r="AB50" s="1237">
        <v>0.16666666666666663</v>
      </c>
    </row>
    <row r="51" spans="2:28">
      <c r="B51" s="989" t="s">
        <v>1269</v>
      </c>
      <c r="C51" s="990">
        <v>113</v>
      </c>
      <c r="D51" s="991">
        <v>1</v>
      </c>
      <c r="E51" s="990">
        <v>20</v>
      </c>
      <c r="F51" s="991">
        <v>1</v>
      </c>
      <c r="G51" s="990">
        <v>19</v>
      </c>
      <c r="H51" s="991">
        <v>1</v>
      </c>
      <c r="I51" s="990">
        <v>60</v>
      </c>
      <c r="J51" s="991">
        <v>1</v>
      </c>
      <c r="K51" s="990">
        <v>14</v>
      </c>
      <c r="L51" s="991">
        <v>1</v>
      </c>
      <c r="M51" s="990">
        <v>20</v>
      </c>
      <c r="N51" s="991">
        <v>1</v>
      </c>
      <c r="O51" s="990">
        <v>42</v>
      </c>
      <c r="P51" s="991">
        <v>1</v>
      </c>
      <c r="Q51" s="990">
        <v>51</v>
      </c>
      <c r="R51" s="991">
        <v>1</v>
      </c>
      <c r="S51" s="990">
        <v>53</v>
      </c>
      <c r="T51" s="991">
        <v>1</v>
      </c>
      <c r="U51" s="990">
        <v>26</v>
      </c>
      <c r="V51" s="991">
        <v>1</v>
      </c>
      <c r="W51" s="990">
        <v>15</v>
      </c>
      <c r="X51" s="991">
        <v>1</v>
      </c>
      <c r="Y51" s="990">
        <v>13</v>
      </c>
      <c r="Z51" s="991">
        <v>1</v>
      </c>
      <c r="AA51" s="992">
        <v>6</v>
      </c>
      <c r="AB51" s="984">
        <v>1</v>
      </c>
    </row>
    <row r="52" spans="2:28" ht="12.75" thickBot="1">
      <c r="B52" s="1238" t="s">
        <v>209</v>
      </c>
      <c r="C52" s="1239">
        <v>3.8333333333333335</v>
      </c>
      <c r="D52" s="1239"/>
      <c r="E52" s="1239">
        <v>3.6666666666666665</v>
      </c>
      <c r="F52" s="1239"/>
      <c r="G52" s="1239">
        <v>3.2</v>
      </c>
      <c r="H52" s="1239"/>
      <c r="I52" s="1239">
        <v>3.8214285714285716</v>
      </c>
      <c r="J52" s="1239"/>
      <c r="K52" s="1239">
        <v>5.0999999999999996</v>
      </c>
      <c r="L52" s="1239"/>
      <c r="M52" s="1239">
        <v>1.5</v>
      </c>
      <c r="N52" s="1239"/>
      <c r="O52" s="1239">
        <v>4.2142857142857144</v>
      </c>
      <c r="P52" s="1239"/>
      <c r="Q52" s="1239">
        <v>3.7</v>
      </c>
      <c r="R52" s="1239"/>
      <c r="S52" s="1239">
        <v>3.3953488372093021</v>
      </c>
      <c r="T52" s="1239"/>
      <c r="U52" s="1239">
        <v>3.4782608695652173</v>
      </c>
      <c r="V52" s="1239"/>
      <c r="W52" s="1239">
        <v>5.25</v>
      </c>
      <c r="X52" s="1239"/>
      <c r="Y52" s="1239">
        <v>4.833333333333333</v>
      </c>
      <c r="Z52" s="1240"/>
      <c r="AA52" s="1241">
        <v>3.5</v>
      </c>
      <c r="AB52" s="1241"/>
    </row>
    <row r="53" spans="2:28" ht="12.75" thickTop="1">
      <c r="B53" s="1878" t="s">
        <v>1457</v>
      </c>
      <c r="C53" s="1878"/>
      <c r="D53" s="1878"/>
      <c r="E53" s="1878"/>
      <c r="F53" s="1878"/>
      <c r="G53" s="1878"/>
      <c r="H53" s="1878"/>
      <c r="I53" s="1878"/>
      <c r="J53" s="1878"/>
      <c r="K53" s="1878"/>
      <c r="L53" s="1878"/>
      <c r="M53" s="1878"/>
      <c r="N53" s="1878"/>
      <c r="O53" s="1878"/>
      <c r="P53" s="1878"/>
      <c r="Q53" s="1878"/>
      <c r="R53" s="1878"/>
      <c r="S53" s="1878"/>
      <c r="T53" s="1878"/>
      <c r="U53" s="1878"/>
      <c r="V53" s="1878"/>
      <c r="W53" s="1878"/>
      <c r="X53" s="1878"/>
      <c r="Y53" s="1878"/>
      <c r="Z53" s="1878"/>
      <c r="AA53" s="1878"/>
      <c r="AB53" s="1205"/>
    </row>
    <row r="54" spans="2:28">
      <c r="B54" s="1205"/>
      <c r="C54" s="1205"/>
      <c r="D54" s="1205"/>
      <c r="E54" s="1205"/>
      <c r="F54" s="1205"/>
      <c r="G54" s="1205"/>
      <c r="H54" s="1205"/>
      <c r="I54" s="1205"/>
      <c r="J54" s="1205"/>
      <c r="K54" s="1205"/>
      <c r="L54" s="1205"/>
      <c r="M54" s="1205"/>
      <c r="N54" s="1205"/>
      <c r="O54" s="1205"/>
      <c r="P54" s="1205"/>
      <c r="Q54" s="1205"/>
      <c r="R54" s="1205"/>
      <c r="S54" s="1205"/>
      <c r="T54" s="1205"/>
      <c r="U54" s="1205"/>
      <c r="V54" s="1205"/>
      <c r="W54" s="1205"/>
      <c r="X54" s="1205"/>
      <c r="Y54" s="1205"/>
      <c r="Z54" s="1205"/>
      <c r="AA54" s="1205"/>
      <c r="AB54" s="1205"/>
    </row>
    <row r="55" spans="2:28" ht="62.25" customHeight="1" thickBot="1">
      <c r="B55" s="1879" t="s">
        <v>1255</v>
      </c>
      <c r="C55" s="1879"/>
      <c r="D55" s="1879"/>
      <c r="E55" s="1879"/>
      <c r="F55" s="1879"/>
      <c r="G55" s="1879"/>
      <c r="H55" s="1879"/>
      <c r="I55" s="1879"/>
      <c r="J55" s="1879"/>
      <c r="K55" s="1879"/>
      <c r="L55" s="1879"/>
      <c r="M55" s="1879"/>
      <c r="N55" s="1879"/>
      <c r="O55" s="1879"/>
      <c r="P55" s="1879"/>
      <c r="Q55" s="1879"/>
      <c r="R55" s="1879"/>
      <c r="S55" s="1879"/>
      <c r="T55" s="1879"/>
      <c r="U55" s="1879"/>
      <c r="V55" s="1879"/>
      <c r="W55" s="1879"/>
      <c r="X55" s="1879"/>
      <c r="Y55" s="1879"/>
      <c r="Z55" s="1879"/>
      <c r="AA55" s="1879"/>
      <c r="AB55" s="1879"/>
    </row>
    <row r="56" spans="2:28" ht="12.75" thickTop="1">
      <c r="B56" s="1880"/>
      <c r="C56" s="1883" t="s">
        <v>44</v>
      </c>
      <c r="D56" s="1883"/>
      <c r="E56" s="1883" t="s">
        <v>123</v>
      </c>
      <c r="F56" s="1883"/>
      <c r="G56" s="1883"/>
      <c r="H56" s="1883"/>
      <c r="I56" s="1883"/>
      <c r="J56" s="1883"/>
      <c r="K56" s="1883"/>
      <c r="L56" s="1883"/>
      <c r="M56" s="1883" t="s">
        <v>124</v>
      </c>
      <c r="N56" s="1883"/>
      <c r="O56" s="1883"/>
      <c r="P56" s="1883"/>
      <c r="Q56" s="1883"/>
      <c r="R56" s="1883"/>
      <c r="S56" s="1883" t="s">
        <v>45</v>
      </c>
      <c r="T56" s="1883"/>
      <c r="U56" s="1883"/>
      <c r="V56" s="1883"/>
      <c r="W56" s="1883"/>
      <c r="X56" s="1883"/>
      <c r="Y56" s="1883"/>
      <c r="Z56" s="1883"/>
      <c r="AA56" s="1883"/>
      <c r="AB56" s="1884"/>
    </row>
    <row r="57" spans="2:28" ht="34.5" customHeight="1">
      <c r="B57" s="1881"/>
      <c r="C57" s="1876" t="s">
        <v>127</v>
      </c>
      <c r="D57" s="1876" t="s">
        <v>128</v>
      </c>
      <c r="E57" s="1876" t="s">
        <v>46</v>
      </c>
      <c r="F57" s="1876"/>
      <c r="G57" s="1876" t="s">
        <v>1078</v>
      </c>
      <c r="H57" s="1876"/>
      <c r="I57" s="1876" t="s">
        <v>1077</v>
      </c>
      <c r="J57" s="1876"/>
      <c r="K57" s="1876" t="s">
        <v>1098</v>
      </c>
      <c r="L57" s="1876"/>
      <c r="M57" s="1876" t="s">
        <v>48</v>
      </c>
      <c r="N57" s="1876"/>
      <c r="O57" s="1876" t="s">
        <v>49</v>
      </c>
      <c r="P57" s="1876"/>
      <c r="Q57" s="1876" t="s">
        <v>1441</v>
      </c>
      <c r="R57" s="1876"/>
      <c r="S57" s="1876" t="s">
        <v>1065</v>
      </c>
      <c r="T57" s="1876"/>
      <c r="U57" s="1876" t="s">
        <v>1066</v>
      </c>
      <c r="V57" s="1876"/>
      <c r="W57" s="1876" t="s">
        <v>1067</v>
      </c>
      <c r="X57" s="1876"/>
      <c r="Y57" s="1876" t="s">
        <v>125</v>
      </c>
      <c r="Z57" s="1876"/>
      <c r="AA57" s="1876" t="s">
        <v>47</v>
      </c>
      <c r="AB57" s="1877"/>
    </row>
    <row r="58" spans="2:28">
      <c r="B58" s="1882"/>
      <c r="C58" s="1876"/>
      <c r="D58" s="1876"/>
      <c r="E58" s="1228" t="s">
        <v>127</v>
      </c>
      <c r="F58" s="1228" t="s">
        <v>128</v>
      </c>
      <c r="G58" s="1228" t="s">
        <v>127</v>
      </c>
      <c r="H58" s="1228" t="s">
        <v>128</v>
      </c>
      <c r="I58" s="1228" t="s">
        <v>127</v>
      </c>
      <c r="J58" s="1228" t="s">
        <v>128</v>
      </c>
      <c r="K58" s="1228" t="s">
        <v>127</v>
      </c>
      <c r="L58" s="1228" t="s">
        <v>128</v>
      </c>
      <c r="M58" s="1228" t="s">
        <v>127</v>
      </c>
      <c r="N58" s="1228" t="s">
        <v>128</v>
      </c>
      <c r="O58" s="1228" t="s">
        <v>127</v>
      </c>
      <c r="P58" s="1228" t="s">
        <v>128</v>
      </c>
      <c r="Q58" s="1228" t="s">
        <v>127</v>
      </c>
      <c r="R58" s="1228" t="s">
        <v>128</v>
      </c>
      <c r="S58" s="1228" t="s">
        <v>127</v>
      </c>
      <c r="T58" s="1228" t="s">
        <v>128</v>
      </c>
      <c r="U58" s="1228" t="s">
        <v>127</v>
      </c>
      <c r="V58" s="1228" t="s">
        <v>128</v>
      </c>
      <c r="W58" s="1228" t="s">
        <v>127</v>
      </c>
      <c r="X58" s="1228" t="s">
        <v>128</v>
      </c>
      <c r="Y58" s="1228" t="s">
        <v>127</v>
      </c>
      <c r="Z58" s="1228" t="s">
        <v>128</v>
      </c>
      <c r="AA58" s="1228" t="s">
        <v>127</v>
      </c>
      <c r="AB58" s="1229" t="s">
        <v>128</v>
      </c>
    </row>
    <row r="59" spans="2:28">
      <c r="B59" s="1230" t="s">
        <v>1251</v>
      </c>
      <c r="C59" s="1231">
        <v>17</v>
      </c>
      <c r="D59" s="1232">
        <v>0.15044247787610621</v>
      </c>
      <c r="E59" s="1231">
        <v>5</v>
      </c>
      <c r="F59" s="1232">
        <v>0.25</v>
      </c>
      <c r="G59" s="1231">
        <v>4</v>
      </c>
      <c r="H59" s="1232">
        <v>0.21052631578947367</v>
      </c>
      <c r="I59" s="1231">
        <v>4</v>
      </c>
      <c r="J59" s="1232">
        <v>6.6666666666666666E-2</v>
      </c>
      <c r="K59" s="1231">
        <v>4</v>
      </c>
      <c r="L59" s="1232">
        <v>0.2857142857142857</v>
      </c>
      <c r="M59" s="1231">
        <v>16</v>
      </c>
      <c r="N59" s="1232">
        <v>0.8</v>
      </c>
      <c r="O59" s="1231">
        <v>0</v>
      </c>
      <c r="P59" s="1232">
        <v>0</v>
      </c>
      <c r="Q59" s="1231">
        <v>1</v>
      </c>
      <c r="R59" s="1232">
        <v>1.9607843137254902E-2</v>
      </c>
      <c r="S59" s="1231">
        <v>10</v>
      </c>
      <c r="T59" s="1232">
        <v>0.18867924528301888</v>
      </c>
      <c r="U59" s="1231">
        <v>3</v>
      </c>
      <c r="V59" s="1232">
        <v>0.11538461538461538</v>
      </c>
      <c r="W59" s="1231">
        <v>3</v>
      </c>
      <c r="X59" s="1232">
        <v>0.2</v>
      </c>
      <c r="Y59" s="1231">
        <v>1</v>
      </c>
      <c r="Z59" s="1232">
        <v>7.6923076923076927E-2</v>
      </c>
      <c r="AA59" s="1231">
        <v>0</v>
      </c>
      <c r="AB59" s="1233">
        <v>0</v>
      </c>
    </row>
    <row r="60" spans="2:28">
      <c r="B60" s="1234" t="s">
        <v>1024</v>
      </c>
      <c r="C60" s="1235">
        <v>19</v>
      </c>
      <c r="D60" s="1236">
        <v>0.16814159292035399</v>
      </c>
      <c r="E60" s="1235">
        <v>3</v>
      </c>
      <c r="F60" s="1236">
        <v>0.15</v>
      </c>
      <c r="G60" s="1235">
        <v>4</v>
      </c>
      <c r="H60" s="1236">
        <v>0.21052631578947367</v>
      </c>
      <c r="I60" s="1235">
        <v>10</v>
      </c>
      <c r="J60" s="1236">
        <v>0.16666666666666663</v>
      </c>
      <c r="K60" s="1235">
        <v>2</v>
      </c>
      <c r="L60" s="1236">
        <v>0.14285714285714285</v>
      </c>
      <c r="M60" s="1235">
        <v>3</v>
      </c>
      <c r="N60" s="1236">
        <v>0.15</v>
      </c>
      <c r="O60" s="1235">
        <v>8</v>
      </c>
      <c r="P60" s="1236">
        <v>0.19047619047619047</v>
      </c>
      <c r="Q60" s="1235">
        <v>8</v>
      </c>
      <c r="R60" s="1236">
        <v>0.15686274509803921</v>
      </c>
      <c r="S60" s="1235">
        <v>9</v>
      </c>
      <c r="T60" s="1236">
        <v>0.169811320754717</v>
      </c>
      <c r="U60" s="1235">
        <v>6</v>
      </c>
      <c r="V60" s="1236">
        <v>0.23076923076923075</v>
      </c>
      <c r="W60" s="1235">
        <v>2</v>
      </c>
      <c r="X60" s="1236">
        <v>0.13333333333333333</v>
      </c>
      <c r="Y60" s="1235">
        <v>1</v>
      </c>
      <c r="Z60" s="1236">
        <v>7.6923076923076927E-2</v>
      </c>
      <c r="AA60" s="1235">
        <v>1</v>
      </c>
      <c r="AB60" s="1237">
        <v>0.16666666666666663</v>
      </c>
    </row>
    <row r="61" spans="2:28">
      <c r="B61" s="1234" t="s">
        <v>1240</v>
      </c>
      <c r="C61" s="1235">
        <v>18</v>
      </c>
      <c r="D61" s="1236">
        <v>0.15929203539823009</v>
      </c>
      <c r="E61" s="1235">
        <v>1</v>
      </c>
      <c r="F61" s="1236">
        <v>0.05</v>
      </c>
      <c r="G61" s="1235">
        <v>5</v>
      </c>
      <c r="H61" s="1236">
        <v>0.26315789473684209</v>
      </c>
      <c r="I61" s="1235">
        <v>10</v>
      </c>
      <c r="J61" s="1236">
        <v>0.16666666666666663</v>
      </c>
      <c r="K61" s="1235">
        <v>2</v>
      </c>
      <c r="L61" s="1236">
        <v>0.14285714285714285</v>
      </c>
      <c r="M61" s="1235">
        <v>0</v>
      </c>
      <c r="N61" s="1236">
        <v>0</v>
      </c>
      <c r="O61" s="1235">
        <v>8</v>
      </c>
      <c r="P61" s="1236">
        <v>0.19047619047619047</v>
      </c>
      <c r="Q61" s="1235">
        <v>10</v>
      </c>
      <c r="R61" s="1236">
        <v>0.19607843137254904</v>
      </c>
      <c r="S61" s="1235">
        <v>13</v>
      </c>
      <c r="T61" s="1236">
        <v>0.24528301886792453</v>
      </c>
      <c r="U61" s="1235">
        <v>3</v>
      </c>
      <c r="V61" s="1236">
        <v>0.11538461538461538</v>
      </c>
      <c r="W61" s="1235">
        <v>1</v>
      </c>
      <c r="X61" s="1236">
        <v>6.6666666666666666E-2</v>
      </c>
      <c r="Y61" s="1235">
        <v>0</v>
      </c>
      <c r="Z61" s="1236">
        <v>0</v>
      </c>
      <c r="AA61" s="1235">
        <v>1</v>
      </c>
      <c r="AB61" s="1237">
        <v>0.16666666666666663</v>
      </c>
    </row>
    <row r="62" spans="2:28">
      <c r="B62" s="1234" t="s">
        <v>1241</v>
      </c>
      <c r="C62" s="1235">
        <v>15</v>
      </c>
      <c r="D62" s="1236">
        <v>0.13274336283185842</v>
      </c>
      <c r="E62" s="1235">
        <v>3</v>
      </c>
      <c r="F62" s="1236">
        <v>0.15</v>
      </c>
      <c r="G62" s="1235">
        <v>2</v>
      </c>
      <c r="H62" s="1236">
        <v>0.10526315789473684</v>
      </c>
      <c r="I62" s="1235">
        <v>10</v>
      </c>
      <c r="J62" s="1236">
        <v>0.16666666666666663</v>
      </c>
      <c r="K62" s="1235">
        <v>0</v>
      </c>
      <c r="L62" s="1236">
        <v>0</v>
      </c>
      <c r="M62" s="1235">
        <v>1</v>
      </c>
      <c r="N62" s="1236">
        <v>0.05</v>
      </c>
      <c r="O62" s="1235">
        <v>5</v>
      </c>
      <c r="P62" s="1236">
        <v>0.11904761904761903</v>
      </c>
      <c r="Q62" s="1235">
        <v>9</v>
      </c>
      <c r="R62" s="1236">
        <v>0.17647058823529413</v>
      </c>
      <c r="S62" s="1235">
        <v>5</v>
      </c>
      <c r="T62" s="1236">
        <v>9.4339622641509441E-2</v>
      </c>
      <c r="U62" s="1235">
        <v>3</v>
      </c>
      <c r="V62" s="1236">
        <v>0.11538461538461538</v>
      </c>
      <c r="W62" s="1235">
        <v>3</v>
      </c>
      <c r="X62" s="1236">
        <v>0.2</v>
      </c>
      <c r="Y62" s="1235">
        <v>2</v>
      </c>
      <c r="Z62" s="1236">
        <v>0.15384615384615385</v>
      </c>
      <c r="AA62" s="1235">
        <v>2</v>
      </c>
      <c r="AB62" s="1237">
        <v>0.33333333333333326</v>
      </c>
    </row>
    <row r="63" spans="2:28">
      <c r="B63" s="1234" t="s">
        <v>1242</v>
      </c>
      <c r="C63" s="1235">
        <v>11</v>
      </c>
      <c r="D63" s="1236">
        <v>9.7345132743362831E-2</v>
      </c>
      <c r="E63" s="1235">
        <v>0</v>
      </c>
      <c r="F63" s="1236">
        <v>0</v>
      </c>
      <c r="G63" s="1235">
        <v>0</v>
      </c>
      <c r="H63" s="1236">
        <v>0</v>
      </c>
      <c r="I63" s="1235">
        <v>10</v>
      </c>
      <c r="J63" s="1236">
        <v>0.16666666666666663</v>
      </c>
      <c r="K63" s="1235">
        <v>1</v>
      </c>
      <c r="L63" s="1236">
        <v>7.1428571428571425E-2</v>
      </c>
      <c r="M63" s="1235">
        <v>0</v>
      </c>
      <c r="N63" s="1236">
        <v>0</v>
      </c>
      <c r="O63" s="1235">
        <v>3</v>
      </c>
      <c r="P63" s="1236">
        <v>7.1428571428571425E-2</v>
      </c>
      <c r="Q63" s="1235">
        <v>8</v>
      </c>
      <c r="R63" s="1236">
        <v>0.15686274509803921</v>
      </c>
      <c r="S63" s="1235">
        <v>3</v>
      </c>
      <c r="T63" s="1236">
        <v>5.6603773584905669E-2</v>
      </c>
      <c r="U63" s="1235">
        <v>6</v>
      </c>
      <c r="V63" s="1236">
        <v>0.23076923076923075</v>
      </c>
      <c r="W63" s="1235">
        <v>0</v>
      </c>
      <c r="X63" s="1236">
        <v>0</v>
      </c>
      <c r="Y63" s="1235">
        <v>2</v>
      </c>
      <c r="Z63" s="1236">
        <v>0.15384615384615385</v>
      </c>
      <c r="AA63" s="1235">
        <v>0</v>
      </c>
      <c r="AB63" s="1237">
        <v>0</v>
      </c>
    </row>
    <row r="64" spans="2:28">
      <c r="B64" s="1234" t="s">
        <v>1243</v>
      </c>
      <c r="C64" s="1235">
        <v>11</v>
      </c>
      <c r="D64" s="1236">
        <v>9.7345132743362831E-2</v>
      </c>
      <c r="E64" s="1235">
        <v>7</v>
      </c>
      <c r="F64" s="1236">
        <v>0.35</v>
      </c>
      <c r="G64" s="1235">
        <v>0</v>
      </c>
      <c r="H64" s="1236">
        <v>0</v>
      </c>
      <c r="I64" s="1235">
        <v>2</v>
      </c>
      <c r="J64" s="1236">
        <v>3.3333333333333333E-2</v>
      </c>
      <c r="K64" s="1235">
        <v>2</v>
      </c>
      <c r="L64" s="1236">
        <v>0.14285714285714285</v>
      </c>
      <c r="M64" s="1235">
        <v>0</v>
      </c>
      <c r="N64" s="1236">
        <v>0</v>
      </c>
      <c r="O64" s="1235">
        <v>4</v>
      </c>
      <c r="P64" s="1236">
        <v>9.5238095238095233E-2</v>
      </c>
      <c r="Q64" s="1235">
        <v>7</v>
      </c>
      <c r="R64" s="1236">
        <v>0.13725490196078433</v>
      </c>
      <c r="S64" s="1235">
        <v>7</v>
      </c>
      <c r="T64" s="1236">
        <v>0.13207547169811321</v>
      </c>
      <c r="U64" s="1235">
        <v>0</v>
      </c>
      <c r="V64" s="1236">
        <v>0</v>
      </c>
      <c r="W64" s="1235">
        <v>1</v>
      </c>
      <c r="X64" s="1236">
        <v>6.6666666666666666E-2</v>
      </c>
      <c r="Y64" s="1235">
        <v>2</v>
      </c>
      <c r="Z64" s="1236">
        <v>0.15384615384615385</v>
      </c>
      <c r="AA64" s="1235">
        <v>1</v>
      </c>
      <c r="AB64" s="1237">
        <v>0.16666666666666663</v>
      </c>
    </row>
    <row r="65" spans="2:28">
      <c r="B65" s="1234" t="s">
        <v>1244</v>
      </c>
      <c r="C65" s="1235">
        <v>9</v>
      </c>
      <c r="D65" s="1236">
        <v>7.9646017699115043E-2</v>
      </c>
      <c r="E65" s="1235">
        <v>1</v>
      </c>
      <c r="F65" s="1236">
        <v>0.05</v>
      </c>
      <c r="G65" s="1235">
        <v>2</v>
      </c>
      <c r="H65" s="1236">
        <v>0.10526315789473684</v>
      </c>
      <c r="I65" s="1235">
        <v>6</v>
      </c>
      <c r="J65" s="1236">
        <v>0.1</v>
      </c>
      <c r="K65" s="1235">
        <v>0</v>
      </c>
      <c r="L65" s="1236">
        <v>0</v>
      </c>
      <c r="M65" s="1235">
        <v>0</v>
      </c>
      <c r="N65" s="1236">
        <v>0</v>
      </c>
      <c r="O65" s="1235">
        <v>7</v>
      </c>
      <c r="P65" s="1236">
        <v>0.16666666666666663</v>
      </c>
      <c r="Q65" s="1235">
        <v>2</v>
      </c>
      <c r="R65" s="1236">
        <v>3.9215686274509803E-2</v>
      </c>
      <c r="S65" s="1235">
        <v>1</v>
      </c>
      <c r="T65" s="1236">
        <v>1.8867924528301886E-2</v>
      </c>
      <c r="U65" s="1235">
        <v>4</v>
      </c>
      <c r="V65" s="1236">
        <v>0.15384615384615385</v>
      </c>
      <c r="W65" s="1235">
        <v>1</v>
      </c>
      <c r="X65" s="1236">
        <v>6.6666666666666666E-2</v>
      </c>
      <c r="Y65" s="1235">
        <v>3</v>
      </c>
      <c r="Z65" s="1236">
        <v>0.23076923076923075</v>
      </c>
      <c r="AA65" s="1235">
        <v>0</v>
      </c>
      <c r="AB65" s="1237">
        <v>0</v>
      </c>
    </row>
    <row r="66" spans="2:28">
      <c r="B66" s="1234" t="s">
        <v>1245</v>
      </c>
      <c r="C66" s="1235">
        <v>7</v>
      </c>
      <c r="D66" s="1236">
        <v>6.1946902654867256E-2</v>
      </c>
      <c r="E66" s="1235">
        <v>0</v>
      </c>
      <c r="F66" s="1236">
        <v>0</v>
      </c>
      <c r="G66" s="1235">
        <v>1</v>
      </c>
      <c r="H66" s="1236">
        <v>5.2631578947368418E-2</v>
      </c>
      <c r="I66" s="1235">
        <v>5</v>
      </c>
      <c r="J66" s="1236">
        <v>8.3333333333333315E-2</v>
      </c>
      <c r="K66" s="1235">
        <v>1</v>
      </c>
      <c r="L66" s="1236">
        <v>7.1428571428571425E-2</v>
      </c>
      <c r="M66" s="1235">
        <v>0</v>
      </c>
      <c r="N66" s="1236">
        <v>0</v>
      </c>
      <c r="O66" s="1235">
        <v>4</v>
      </c>
      <c r="P66" s="1236">
        <v>9.5238095238095233E-2</v>
      </c>
      <c r="Q66" s="1235">
        <v>3</v>
      </c>
      <c r="R66" s="1236">
        <v>5.8823529411764698E-2</v>
      </c>
      <c r="S66" s="1235">
        <v>2</v>
      </c>
      <c r="T66" s="1236">
        <v>3.7735849056603772E-2</v>
      </c>
      <c r="U66" s="1235">
        <v>0</v>
      </c>
      <c r="V66" s="1236">
        <v>0</v>
      </c>
      <c r="W66" s="1235">
        <v>2</v>
      </c>
      <c r="X66" s="1236">
        <v>0.13333333333333333</v>
      </c>
      <c r="Y66" s="1235">
        <v>2</v>
      </c>
      <c r="Z66" s="1236">
        <v>0.15384615384615385</v>
      </c>
      <c r="AA66" s="1235">
        <v>1</v>
      </c>
      <c r="AB66" s="1237">
        <v>0.16666666666666663</v>
      </c>
    </row>
    <row r="67" spans="2:28" ht="15.75" customHeight="1">
      <c r="B67" s="1234" t="s">
        <v>1246</v>
      </c>
      <c r="C67" s="1235">
        <v>2</v>
      </c>
      <c r="D67" s="1236">
        <v>1.7699115044247787E-2</v>
      </c>
      <c r="E67" s="1235">
        <v>0</v>
      </c>
      <c r="F67" s="1236">
        <v>0</v>
      </c>
      <c r="G67" s="1235">
        <v>1</v>
      </c>
      <c r="H67" s="1236">
        <v>5.2631578947368418E-2</v>
      </c>
      <c r="I67" s="1235">
        <v>1</v>
      </c>
      <c r="J67" s="1236">
        <v>1.6666666666666666E-2</v>
      </c>
      <c r="K67" s="1235">
        <v>0</v>
      </c>
      <c r="L67" s="1236">
        <v>0</v>
      </c>
      <c r="M67" s="1235">
        <v>0</v>
      </c>
      <c r="N67" s="1236">
        <v>0</v>
      </c>
      <c r="O67" s="1235">
        <v>0</v>
      </c>
      <c r="P67" s="1236">
        <v>0</v>
      </c>
      <c r="Q67" s="1235">
        <v>2</v>
      </c>
      <c r="R67" s="1236">
        <v>3.9215686274509803E-2</v>
      </c>
      <c r="S67" s="1235">
        <v>2</v>
      </c>
      <c r="T67" s="1236">
        <v>3.7735849056603772E-2</v>
      </c>
      <c r="U67" s="1235">
        <v>0</v>
      </c>
      <c r="V67" s="1236">
        <v>0</v>
      </c>
      <c r="W67" s="1235">
        <v>0</v>
      </c>
      <c r="X67" s="1236">
        <v>0</v>
      </c>
      <c r="Y67" s="1235">
        <v>0</v>
      </c>
      <c r="Z67" s="1236">
        <v>0</v>
      </c>
      <c r="AA67" s="1235">
        <v>0</v>
      </c>
      <c r="AB67" s="1237">
        <v>0</v>
      </c>
    </row>
    <row r="68" spans="2:28">
      <c r="B68" s="1234" t="s">
        <v>1247</v>
      </c>
      <c r="C68" s="1235">
        <v>1</v>
      </c>
      <c r="D68" s="1236">
        <v>8.8495575221238937E-3</v>
      </c>
      <c r="E68" s="1235">
        <v>0</v>
      </c>
      <c r="F68" s="1236">
        <v>0</v>
      </c>
      <c r="G68" s="1235">
        <v>0</v>
      </c>
      <c r="H68" s="1236">
        <v>0</v>
      </c>
      <c r="I68" s="1235">
        <v>1</v>
      </c>
      <c r="J68" s="1236">
        <v>1.6666666666666666E-2</v>
      </c>
      <c r="K68" s="1235">
        <v>0</v>
      </c>
      <c r="L68" s="1236">
        <v>0</v>
      </c>
      <c r="M68" s="1235">
        <v>0</v>
      </c>
      <c r="N68" s="1236">
        <v>0</v>
      </c>
      <c r="O68" s="1235">
        <v>1</v>
      </c>
      <c r="P68" s="1236">
        <v>2.3809523809523808E-2</v>
      </c>
      <c r="Q68" s="1235">
        <v>0</v>
      </c>
      <c r="R68" s="1236">
        <v>0</v>
      </c>
      <c r="S68" s="1235">
        <v>0</v>
      </c>
      <c r="T68" s="1236">
        <v>0</v>
      </c>
      <c r="U68" s="1235">
        <v>1</v>
      </c>
      <c r="V68" s="1236">
        <v>3.8461538461538464E-2</v>
      </c>
      <c r="W68" s="1235">
        <v>0</v>
      </c>
      <c r="X68" s="1236">
        <v>0</v>
      </c>
      <c r="Y68" s="1235">
        <v>0</v>
      </c>
      <c r="Z68" s="1236">
        <v>0</v>
      </c>
      <c r="AA68" s="1235">
        <v>0</v>
      </c>
      <c r="AB68" s="1237">
        <v>0</v>
      </c>
    </row>
    <row r="69" spans="2:28">
      <c r="B69" s="1234" t="s">
        <v>1248</v>
      </c>
      <c r="C69" s="1235">
        <v>2</v>
      </c>
      <c r="D69" s="1236">
        <v>1.7699115044247787E-2</v>
      </c>
      <c r="E69" s="1235">
        <v>0</v>
      </c>
      <c r="F69" s="1236">
        <v>0</v>
      </c>
      <c r="G69" s="1235">
        <v>0</v>
      </c>
      <c r="H69" s="1236">
        <v>0</v>
      </c>
      <c r="I69" s="1235">
        <v>1</v>
      </c>
      <c r="J69" s="1236">
        <v>1.6666666666666666E-2</v>
      </c>
      <c r="K69" s="1235">
        <v>1</v>
      </c>
      <c r="L69" s="1236">
        <v>7.1428571428571425E-2</v>
      </c>
      <c r="M69" s="1235">
        <v>0</v>
      </c>
      <c r="N69" s="1236">
        <v>0</v>
      </c>
      <c r="O69" s="1235">
        <v>1</v>
      </c>
      <c r="P69" s="1236">
        <v>2.3809523809523808E-2</v>
      </c>
      <c r="Q69" s="1235">
        <v>1</v>
      </c>
      <c r="R69" s="1236">
        <v>1.9607843137254902E-2</v>
      </c>
      <c r="S69" s="1235">
        <v>1</v>
      </c>
      <c r="T69" s="1236">
        <v>1.8867924528301886E-2</v>
      </c>
      <c r="U69" s="1235">
        <v>0</v>
      </c>
      <c r="V69" s="1236">
        <v>0</v>
      </c>
      <c r="W69" s="1235">
        <v>1</v>
      </c>
      <c r="X69" s="1236">
        <v>6.6666666666666666E-2</v>
      </c>
      <c r="Y69" s="1235">
        <v>0</v>
      </c>
      <c r="Z69" s="1236">
        <v>0</v>
      </c>
      <c r="AA69" s="1235">
        <v>0</v>
      </c>
      <c r="AB69" s="1237">
        <v>0</v>
      </c>
    </row>
    <row r="70" spans="2:28">
      <c r="B70" s="1234" t="s">
        <v>1249</v>
      </c>
      <c r="C70" s="1235">
        <v>0</v>
      </c>
      <c r="D70" s="1236">
        <v>0</v>
      </c>
      <c r="E70" s="1235">
        <v>0</v>
      </c>
      <c r="F70" s="1236">
        <v>0</v>
      </c>
      <c r="G70" s="1235">
        <v>0</v>
      </c>
      <c r="H70" s="1236">
        <v>0</v>
      </c>
      <c r="I70" s="1235">
        <v>0</v>
      </c>
      <c r="J70" s="1236">
        <v>0</v>
      </c>
      <c r="K70" s="1235">
        <v>0</v>
      </c>
      <c r="L70" s="1236">
        <v>0</v>
      </c>
      <c r="M70" s="1235">
        <v>0</v>
      </c>
      <c r="N70" s="1236">
        <v>0</v>
      </c>
      <c r="O70" s="1235">
        <v>0</v>
      </c>
      <c r="P70" s="1236">
        <v>0</v>
      </c>
      <c r="Q70" s="1235">
        <v>0</v>
      </c>
      <c r="R70" s="1236">
        <v>0</v>
      </c>
      <c r="S70" s="1235">
        <v>0</v>
      </c>
      <c r="T70" s="1236">
        <v>0</v>
      </c>
      <c r="U70" s="1235">
        <v>0</v>
      </c>
      <c r="V70" s="1236">
        <v>0</v>
      </c>
      <c r="W70" s="1235">
        <v>0</v>
      </c>
      <c r="X70" s="1236">
        <v>0</v>
      </c>
      <c r="Y70" s="1235">
        <v>0</v>
      </c>
      <c r="Z70" s="1236">
        <v>0</v>
      </c>
      <c r="AA70" s="1235">
        <v>0</v>
      </c>
      <c r="AB70" s="1237">
        <v>0</v>
      </c>
    </row>
    <row r="71" spans="2:28">
      <c r="B71" s="1234" t="s">
        <v>1250</v>
      </c>
      <c r="C71" s="1235">
        <v>1</v>
      </c>
      <c r="D71" s="1236">
        <v>8.8495575221238937E-3</v>
      </c>
      <c r="E71" s="1235">
        <v>0</v>
      </c>
      <c r="F71" s="1236">
        <v>0</v>
      </c>
      <c r="G71" s="1235">
        <v>0</v>
      </c>
      <c r="H71" s="1236">
        <v>0</v>
      </c>
      <c r="I71" s="1235">
        <v>0</v>
      </c>
      <c r="J71" s="1236">
        <v>0</v>
      </c>
      <c r="K71" s="1235">
        <v>1</v>
      </c>
      <c r="L71" s="1236">
        <v>7.1428571428571425E-2</v>
      </c>
      <c r="M71" s="1235">
        <v>0</v>
      </c>
      <c r="N71" s="1236">
        <v>0</v>
      </c>
      <c r="O71" s="1235">
        <v>1</v>
      </c>
      <c r="P71" s="1236">
        <v>2.3809523809523808E-2</v>
      </c>
      <c r="Q71" s="1235">
        <v>0</v>
      </c>
      <c r="R71" s="1236">
        <v>0</v>
      </c>
      <c r="S71" s="1235">
        <v>0</v>
      </c>
      <c r="T71" s="1236">
        <v>0</v>
      </c>
      <c r="U71" s="1235">
        <v>0</v>
      </c>
      <c r="V71" s="1236">
        <v>0</v>
      </c>
      <c r="W71" s="1235">
        <v>1</v>
      </c>
      <c r="X71" s="1236">
        <v>6.6666666666666666E-2</v>
      </c>
      <c r="Y71" s="1235">
        <v>0</v>
      </c>
      <c r="Z71" s="1236">
        <v>0</v>
      </c>
      <c r="AA71" s="1235">
        <v>0</v>
      </c>
      <c r="AB71" s="1237">
        <v>0</v>
      </c>
    </row>
    <row r="72" spans="2:28">
      <c r="B72" s="989" t="s">
        <v>1269</v>
      </c>
      <c r="C72" s="990">
        <v>113</v>
      </c>
      <c r="D72" s="991">
        <v>1</v>
      </c>
      <c r="E72" s="990">
        <v>20</v>
      </c>
      <c r="F72" s="991">
        <v>1</v>
      </c>
      <c r="G72" s="990">
        <v>19</v>
      </c>
      <c r="H72" s="991">
        <v>1</v>
      </c>
      <c r="I72" s="990">
        <v>60</v>
      </c>
      <c r="J72" s="991">
        <v>1</v>
      </c>
      <c r="K72" s="990">
        <v>14</v>
      </c>
      <c r="L72" s="991">
        <v>1</v>
      </c>
      <c r="M72" s="990">
        <v>20</v>
      </c>
      <c r="N72" s="991">
        <v>1</v>
      </c>
      <c r="O72" s="990">
        <v>42</v>
      </c>
      <c r="P72" s="991">
        <v>1</v>
      </c>
      <c r="Q72" s="990">
        <v>51</v>
      </c>
      <c r="R72" s="991">
        <v>1</v>
      </c>
      <c r="S72" s="990">
        <v>53</v>
      </c>
      <c r="T72" s="991">
        <v>1</v>
      </c>
      <c r="U72" s="990">
        <v>26</v>
      </c>
      <c r="V72" s="991">
        <v>1</v>
      </c>
      <c r="W72" s="990">
        <v>15</v>
      </c>
      <c r="X72" s="991">
        <v>1</v>
      </c>
      <c r="Y72" s="990">
        <v>13</v>
      </c>
      <c r="Z72" s="991">
        <v>1</v>
      </c>
      <c r="AA72" s="992">
        <v>6</v>
      </c>
      <c r="AB72" s="984">
        <v>1</v>
      </c>
    </row>
    <row r="73" spans="2:28" ht="12.75" thickBot="1">
      <c r="B73" s="1238" t="s">
        <v>215</v>
      </c>
      <c r="C73" s="1239">
        <v>3.1769911504424777</v>
      </c>
      <c r="D73" s="1239"/>
      <c r="E73" s="1239">
        <v>2.75</v>
      </c>
      <c r="F73" s="1239"/>
      <c r="G73" s="1239">
        <v>2.4736842105263159</v>
      </c>
      <c r="H73" s="1239"/>
      <c r="I73" s="1239">
        <v>3.4666666666666668</v>
      </c>
      <c r="J73" s="1239"/>
      <c r="K73" s="1239">
        <v>3.5</v>
      </c>
      <c r="L73" s="1239"/>
      <c r="M73" s="1243">
        <v>0.3</v>
      </c>
      <c r="N73" s="1243"/>
      <c r="O73" s="1239">
        <v>4.0952380952380949</v>
      </c>
      <c r="P73" s="1239"/>
      <c r="Q73" s="1239">
        <v>3.5490196078431371</v>
      </c>
      <c r="R73" s="1239"/>
      <c r="S73" s="1239">
        <v>2.6981132075471699</v>
      </c>
      <c r="T73" s="1239"/>
      <c r="U73" s="1239">
        <v>3</v>
      </c>
      <c r="V73" s="1239"/>
      <c r="W73" s="1239">
        <v>4</v>
      </c>
      <c r="X73" s="1239"/>
      <c r="Y73" s="1239">
        <v>4.384615384615385</v>
      </c>
      <c r="Z73" s="1240"/>
      <c r="AA73" s="1241">
        <v>3.5</v>
      </c>
      <c r="AB73" s="1241"/>
    </row>
    <row r="74" spans="2:28" ht="12.75" thickTop="1">
      <c r="B74" s="1878" t="s">
        <v>1457</v>
      </c>
      <c r="C74" s="1878"/>
      <c r="D74" s="1878"/>
      <c r="E74" s="1878"/>
      <c r="F74" s="1878"/>
      <c r="G74" s="1878"/>
      <c r="H74" s="1878"/>
      <c r="I74" s="1878"/>
      <c r="J74" s="1878"/>
      <c r="K74" s="1878"/>
      <c r="L74" s="1878"/>
      <c r="M74" s="1878"/>
      <c r="N74" s="1878"/>
      <c r="O74" s="1878"/>
      <c r="P74" s="1878"/>
      <c r="Q74" s="1878"/>
      <c r="R74" s="1878"/>
      <c r="S74" s="1878"/>
      <c r="T74" s="1878"/>
      <c r="U74" s="1878"/>
      <c r="V74" s="1878"/>
      <c r="W74" s="1878"/>
      <c r="X74" s="1878"/>
      <c r="Y74" s="1878"/>
      <c r="Z74" s="1878"/>
      <c r="AA74" s="1878"/>
      <c r="AB74" s="1205"/>
    </row>
    <row r="75" spans="2:28">
      <c r="B75" s="1205"/>
      <c r="C75" s="1205"/>
      <c r="D75" s="1205"/>
      <c r="E75" s="1205"/>
      <c r="F75" s="1205"/>
      <c r="G75" s="1205"/>
      <c r="H75" s="1205"/>
      <c r="I75" s="1205"/>
      <c r="J75" s="1205"/>
      <c r="K75" s="1205"/>
      <c r="L75" s="1205"/>
      <c r="M75" s="1205"/>
      <c r="N75" s="1205"/>
      <c r="O75" s="1205"/>
      <c r="P75" s="1205"/>
      <c r="Q75" s="1205"/>
      <c r="R75" s="1205"/>
      <c r="S75" s="1205"/>
      <c r="T75" s="1205"/>
      <c r="U75" s="1205"/>
      <c r="V75" s="1205"/>
      <c r="W75" s="1205"/>
      <c r="X75" s="1205"/>
      <c r="Y75" s="1205"/>
      <c r="Z75" s="1205"/>
      <c r="AA75" s="1205"/>
      <c r="AB75" s="1205"/>
    </row>
    <row r="76" spans="2:28">
      <c r="B76" s="1205"/>
      <c r="C76" s="1205"/>
      <c r="D76" s="1205"/>
      <c r="E76" s="1205"/>
      <c r="F76" s="1205"/>
      <c r="G76" s="1205"/>
      <c r="H76" s="1205"/>
      <c r="I76" s="1205"/>
      <c r="J76" s="1205"/>
      <c r="K76" s="1205"/>
      <c r="L76" s="1205"/>
      <c r="M76" s="1205"/>
      <c r="N76" s="1205"/>
      <c r="O76" s="1205"/>
      <c r="P76" s="1205"/>
      <c r="Q76" s="1205"/>
      <c r="R76" s="1205"/>
      <c r="S76" s="1205"/>
      <c r="T76" s="1205"/>
      <c r="U76" s="1205"/>
      <c r="V76" s="1205"/>
      <c r="W76" s="1205"/>
      <c r="X76" s="1205"/>
      <c r="Y76" s="1205"/>
      <c r="Z76" s="1205"/>
      <c r="AA76" s="1205"/>
      <c r="AB76" s="1205"/>
    </row>
    <row r="77" spans="2:28" ht="67.5" customHeight="1" thickBot="1">
      <c r="B77" s="1879" t="s">
        <v>1280</v>
      </c>
      <c r="C77" s="1879"/>
      <c r="D77" s="1879"/>
      <c r="E77" s="1879"/>
      <c r="F77" s="1879"/>
      <c r="G77" s="1879"/>
      <c r="H77" s="1879"/>
      <c r="I77" s="1879"/>
      <c r="J77" s="1879"/>
      <c r="K77" s="1879"/>
      <c r="L77" s="1879"/>
      <c r="M77" s="1879"/>
      <c r="N77" s="1879"/>
      <c r="O77" s="1879"/>
      <c r="P77" s="1879"/>
      <c r="Q77" s="1879"/>
      <c r="R77" s="1879"/>
      <c r="S77" s="1879"/>
      <c r="T77" s="1879"/>
      <c r="U77" s="1879"/>
      <c r="V77" s="1879"/>
      <c r="W77" s="1879"/>
      <c r="X77" s="1879"/>
      <c r="Y77" s="1879"/>
      <c r="Z77" s="1879"/>
      <c r="AA77" s="1879"/>
      <c r="AB77" s="1879"/>
    </row>
    <row r="78" spans="2:28" ht="12.75" thickTop="1">
      <c r="B78" s="1880"/>
      <c r="C78" s="1883" t="s">
        <v>44</v>
      </c>
      <c r="D78" s="1883"/>
      <c r="E78" s="1883" t="s">
        <v>123</v>
      </c>
      <c r="F78" s="1883"/>
      <c r="G78" s="1883"/>
      <c r="H78" s="1883"/>
      <c r="I78" s="1883"/>
      <c r="J78" s="1883"/>
      <c r="K78" s="1883"/>
      <c r="L78" s="1883"/>
      <c r="M78" s="1883" t="s">
        <v>124</v>
      </c>
      <c r="N78" s="1883"/>
      <c r="O78" s="1883"/>
      <c r="P78" s="1883"/>
      <c r="Q78" s="1883"/>
      <c r="R78" s="1883"/>
      <c r="S78" s="1883" t="s">
        <v>45</v>
      </c>
      <c r="T78" s="1883"/>
      <c r="U78" s="1883"/>
      <c r="V78" s="1883"/>
      <c r="W78" s="1883"/>
      <c r="X78" s="1883"/>
      <c r="Y78" s="1883"/>
      <c r="Z78" s="1883"/>
      <c r="AA78" s="1883"/>
      <c r="AB78" s="1884"/>
    </row>
    <row r="79" spans="2:28" ht="29.25" customHeight="1">
      <c r="B79" s="1881"/>
      <c r="C79" s="1876" t="s">
        <v>127</v>
      </c>
      <c r="D79" s="1876" t="s">
        <v>128</v>
      </c>
      <c r="E79" s="1876" t="s">
        <v>46</v>
      </c>
      <c r="F79" s="1876"/>
      <c r="G79" s="1876" t="s">
        <v>1078</v>
      </c>
      <c r="H79" s="1876"/>
      <c r="I79" s="1876" t="s">
        <v>1077</v>
      </c>
      <c r="J79" s="1876"/>
      <c r="K79" s="1876" t="s">
        <v>1098</v>
      </c>
      <c r="L79" s="1876"/>
      <c r="M79" s="1876" t="s">
        <v>48</v>
      </c>
      <c r="N79" s="1876"/>
      <c r="O79" s="1876" t="s">
        <v>49</v>
      </c>
      <c r="P79" s="1876"/>
      <c r="Q79" s="1876" t="s">
        <v>1441</v>
      </c>
      <c r="R79" s="1876"/>
      <c r="S79" s="1876" t="s">
        <v>1065</v>
      </c>
      <c r="T79" s="1876"/>
      <c r="U79" s="1876" t="s">
        <v>1066</v>
      </c>
      <c r="V79" s="1876"/>
      <c r="W79" s="1876" t="s">
        <v>1067</v>
      </c>
      <c r="X79" s="1876"/>
      <c r="Y79" s="1876" t="s">
        <v>125</v>
      </c>
      <c r="Z79" s="1876"/>
      <c r="AA79" s="1876" t="s">
        <v>47</v>
      </c>
      <c r="AB79" s="1877"/>
    </row>
    <row r="80" spans="2:28">
      <c r="B80" s="1882"/>
      <c r="C80" s="1876"/>
      <c r="D80" s="1876"/>
      <c r="E80" s="1228" t="s">
        <v>127</v>
      </c>
      <c r="F80" s="1228" t="s">
        <v>128</v>
      </c>
      <c r="G80" s="1228" t="s">
        <v>127</v>
      </c>
      <c r="H80" s="1228" t="s">
        <v>128</v>
      </c>
      <c r="I80" s="1228" t="s">
        <v>127</v>
      </c>
      <c r="J80" s="1228" t="s">
        <v>128</v>
      </c>
      <c r="K80" s="1228" t="s">
        <v>127</v>
      </c>
      <c r="L80" s="1228" t="s">
        <v>128</v>
      </c>
      <c r="M80" s="1228" t="s">
        <v>127</v>
      </c>
      <c r="N80" s="1228" t="s">
        <v>128</v>
      </c>
      <c r="O80" s="1228" t="s">
        <v>127</v>
      </c>
      <c r="P80" s="1228" t="s">
        <v>128</v>
      </c>
      <c r="Q80" s="1228" t="s">
        <v>127</v>
      </c>
      <c r="R80" s="1228" t="s">
        <v>128</v>
      </c>
      <c r="S80" s="1228" t="s">
        <v>127</v>
      </c>
      <c r="T80" s="1228" t="s">
        <v>128</v>
      </c>
      <c r="U80" s="1228" t="s">
        <v>127</v>
      </c>
      <c r="V80" s="1228" t="s">
        <v>128</v>
      </c>
      <c r="W80" s="1228" t="s">
        <v>127</v>
      </c>
      <c r="X80" s="1228" t="s">
        <v>128</v>
      </c>
      <c r="Y80" s="1228" t="s">
        <v>127</v>
      </c>
      <c r="Z80" s="1228" t="s">
        <v>128</v>
      </c>
      <c r="AA80" s="1228" t="s">
        <v>127</v>
      </c>
      <c r="AB80" s="1229" t="s">
        <v>128</v>
      </c>
    </row>
    <row r="81" spans="2:28">
      <c r="B81" s="1230" t="s">
        <v>1251</v>
      </c>
      <c r="C81" s="1231">
        <v>22</v>
      </c>
      <c r="D81" s="1232">
        <v>0.19469026548672566</v>
      </c>
      <c r="E81" s="1231">
        <v>2</v>
      </c>
      <c r="F81" s="1232">
        <v>0.1</v>
      </c>
      <c r="G81" s="1231">
        <v>4</v>
      </c>
      <c r="H81" s="1232">
        <v>0.21052631578947367</v>
      </c>
      <c r="I81" s="1231">
        <v>11</v>
      </c>
      <c r="J81" s="1232">
        <v>0.18333333333333332</v>
      </c>
      <c r="K81" s="1231">
        <v>5</v>
      </c>
      <c r="L81" s="1232">
        <v>0.35714285714285715</v>
      </c>
      <c r="M81" s="1231">
        <v>0</v>
      </c>
      <c r="N81" s="1232">
        <v>0</v>
      </c>
      <c r="O81" s="1231">
        <v>15</v>
      </c>
      <c r="P81" s="1232">
        <v>0.35714285714285715</v>
      </c>
      <c r="Q81" s="1231">
        <v>7</v>
      </c>
      <c r="R81" s="1232">
        <v>0.13725490196078433</v>
      </c>
      <c r="S81" s="1231">
        <v>9</v>
      </c>
      <c r="T81" s="1232">
        <v>0.169811320754717</v>
      </c>
      <c r="U81" s="1231">
        <v>5</v>
      </c>
      <c r="V81" s="1232">
        <v>0.19230769230769235</v>
      </c>
      <c r="W81" s="1231">
        <v>5</v>
      </c>
      <c r="X81" s="1232">
        <v>0.33333333333333326</v>
      </c>
      <c r="Y81" s="1231">
        <v>2</v>
      </c>
      <c r="Z81" s="1232">
        <v>0.15384615384615385</v>
      </c>
      <c r="AA81" s="1231">
        <v>1</v>
      </c>
      <c r="AB81" s="1233">
        <v>0.16666666666666663</v>
      </c>
    </row>
    <row r="82" spans="2:28">
      <c r="B82" s="1234" t="s">
        <v>1024</v>
      </c>
      <c r="C82" s="1235">
        <v>16</v>
      </c>
      <c r="D82" s="1236">
        <v>0.1415929203539823</v>
      </c>
      <c r="E82" s="1235">
        <v>1</v>
      </c>
      <c r="F82" s="1236">
        <v>0.05</v>
      </c>
      <c r="G82" s="1235">
        <v>5</v>
      </c>
      <c r="H82" s="1236">
        <v>0.26315789473684209</v>
      </c>
      <c r="I82" s="1235">
        <v>9</v>
      </c>
      <c r="J82" s="1236">
        <v>0.15</v>
      </c>
      <c r="K82" s="1235">
        <v>1</v>
      </c>
      <c r="L82" s="1236">
        <v>7.1428571428571425E-2</v>
      </c>
      <c r="M82" s="1235">
        <v>1</v>
      </c>
      <c r="N82" s="1236">
        <v>0.05</v>
      </c>
      <c r="O82" s="1235">
        <v>7</v>
      </c>
      <c r="P82" s="1236">
        <v>0.16666666666666663</v>
      </c>
      <c r="Q82" s="1235">
        <v>8</v>
      </c>
      <c r="R82" s="1236">
        <v>0.15686274509803921</v>
      </c>
      <c r="S82" s="1235">
        <v>5</v>
      </c>
      <c r="T82" s="1236">
        <v>9.4339622641509441E-2</v>
      </c>
      <c r="U82" s="1235">
        <v>5</v>
      </c>
      <c r="V82" s="1236">
        <v>0.19230769230769235</v>
      </c>
      <c r="W82" s="1235">
        <v>2</v>
      </c>
      <c r="X82" s="1236">
        <v>0.13333333333333333</v>
      </c>
      <c r="Y82" s="1235">
        <v>3</v>
      </c>
      <c r="Z82" s="1236">
        <v>0.23076923076923075</v>
      </c>
      <c r="AA82" s="1235">
        <v>1</v>
      </c>
      <c r="AB82" s="1237">
        <v>0.16666666666666663</v>
      </c>
    </row>
    <row r="83" spans="2:28">
      <c r="B83" s="1234" t="s">
        <v>1240</v>
      </c>
      <c r="C83" s="1235">
        <v>10</v>
      </c>
      <c r="D83" s="1236">
        <v>8.8495575221238937E-2</v>
      </c>
      <c r="E83" s="1235">
        <v>1</v>
      </c>
      <c r="F83" s="1236">
        <v>0.05</v>
      </c>
      <c r="G83" s="1235">
        <v>3</v>
      </c>
      <c r="H83" s="1236">
        <v>0.15789473684210525</v>
      </c>
      <c r="I83" s="1235">
        <v>5</v>
      </c>
      <c r="J83" s="1236">
        <v>8.3333333333333315E-2</v>
      </c>
      <c r="K83" s="1235">
        <v>1</v>
      </c>
      <c r="L83" s="1236">
        <v>7.1428571428571425E-2</v>
      </c>
      <c r="M83" s="1235">
        <v>2</v>
      </c>
      <c r="N83" s="1236">
        <v>0.1</v>
      </c>
      <c r="O83" s="1235">
        <v>5</v>
      </c>
      <c r="P83" s="1236">
        <v>0.11904761904761903</v>
      </c>
      <c r="Q83" s="1235">
        <v>3</v>
      </c>
      <c r="R83" s="1236">
        <v>5.8823529411764698E-2</v>
      </c>
      <c r="S83" s="1235">
        <v>5</v>
      </c>
      <c r="T83" s="1236">
        <v>9.4339622641509441E-2</v>
      </c>
      <c r="U83" s="1235">
        <v>2</v>
      </c>
      <c r="V83" s="1236">
        <v>7.6923076923076927E-2</v>
      </c>
      <c r="W83" s="1235">
        <v>1</v>
      </c>
      <c r="X83" s="1236">
        <v>6.6666666666666666E-2</v>
      </c>
      <c r="Y83" s="1235">
        <v>1</v>
      </c>
      <c r="Z83" s="1236">
        <v>7.6923076923076927E-2</v>
      </c>
      <c r="AA83" s="1235">
        <v>1</v>
      </c>
      <c r="AB83" s="1237">
        <v>0.16666666666666663</v>
      </c>
    </row>
    <row r="84" spans="2:28">
      <c r="B84" s="1234" t="s">
        <v>1241</v>
      </c>
      <c r="C84" s="1235">
        <v>14</v>
      </c>
      <c r="D84" s="1236">
        <v>0.12389380530973451</v>
      </c>
      <c r="E84" s="1235">
        <v>1</v>
      </c>
      <c r="F84" s="1236">
        <v>0.05</v>
      </c>
      <c r="G84" s="1235">
        <v>3</v>
      </c>
      <c r="H84" s="1236">
        <v>0.15789473684210525</v>
      </c>
      <c r="I84" s="1235">
        <v>9</v>
      </c>
      <c r="J84" s="1236">
        <v>0.15</v>
      </c>
      <c r="K84" s="1235">
        <v>1</v>
      </c>
      <c r="L84" s="1236">
        <v>7.1428571428571425E-2</v>
      </c>
      <c r="M84" s="1235">
        <v>2</v>
      </c>
      <c r="N84" s="1236">
        <v>0.1</v>
      </c>
      <c r="O84" s="1235">
        <v>8</v>
      </c>
      <c r="P84" s="1236">
        <v>0.19047619047619047</v>
      </c>
      <c r="Q84" s="1235">
        <v>4</v>
      </c>
      <c r="R84" s="1236">
        <v>7.8431372549019607E-2</v>
      </c>
      <c r="S84" s="1235">
        <v>10</v>
      </c>
      <c r="T84" s="1236">
        <v>0.18867924528301888</v>
      </c>
      <c r="U84" s="1235">
        <v>2</v>
      </c>
      <c r="V84" s="1236">
        <v>7.6923076923076927E-2</v>
      </c>
      <c r="W84" s="1235">
        <v>2</v>
      </c>
      <c r="X84" s="1236">
        <v>0.13333333333333333</v>
      </c>
      <c r="Y84" s="1235">
        <v>0</v>
      </c>
      <c r="Z84" s="1236">
        <v>0</v>
      </c>
      <c r="AA84" s="1235">
        <v>0</v>
      </c>
      <c r="AB84" s="1237">
        <v>0</v>
      </c>
    </row>
    <row r="85" spans="2:28">
      <c r="B85" s="1234" t="s">
        <v>1242</v>
      </c>
      <c r="C85" s="1235">
        <v>7</v>
      </c>
      <c r="D85" s="1236">
        <v>6.1946902654867256E-2</v>
      </c>
      <c r="E85" s="1235">
        <v>3</v>
      </c>
      <c r="F85" s="1236">
        <v>0.15</v>
      </c>
      <c r="G85" s="1235">
        <v>0</v>
      </c>
      <c r="H85" s="1236">
        <v>0</v>
      </c>
      <c r="I85" s="1235">
        <v>2</v>
      </c>
      <c r="J85" s="1236">
        <v>3.3333333333333333E-2</v>
      </c>
      <c r="K85" s="1235">
        <v>2</v>
      </c>
      <c r="L85" s="1236">
        <v>0.14285714285714285</v>
      </c>
      <c r="M85" s="1235">
        <v>1</v>
      </c>
      <c r="N85" s="1236">
        <v>0.05</v>
      </c>
      <c r="O85" s="1235">
        <v>2</v>
      </c>
      <c r="P85" s="1236">
        <v>4.7619047619047616E-2</v>
      </c>
      <c r="Q85" s="1235">
        <v>4</v>
      </c>
      <c r="R85" s="1236">
        <v>7.8431372549019607E-2</v>
      </c>
      <c r="S85" s="1235">
        <v>3</v>
      </c>
      <c r="T85" s="1236">
        <v>5.6603773584905669E-2</v>
      </c>
      <c r="U85" s="1235">
        <v>3</v>
      </c>
      <c r="V85" s="1236">
        <v>0.11538461538461538</v>
      </c>
      <c r="W85" s="1235">
        <v>0</v>
      </c>
      <c r="X85" s="1236">
        <v>0</v>
      </c>
      <c r="Y85" s="1235">
        <v>0</v>
      </c>
      <c r="Z85" s="1236">
        <v>0</v>
      </c>
      <c r="AA85" s="1235">
        <v>1</v>
      </c>
      <c r="AB85" s="1237">
        <v>0.16666666666666663</v>
      </c>
    </row>
    <row r="86" spans="2:28">
      <c r="B86" s="1234" t="s">
        <v>1243</v>
      </c>
      <c r="C86" s="1235">
        <v>9</v>
      </c>
      <c r="D86" s="1236">
        <v>7.9646017699115043E-2</v>
      </c>
      <c r="E86" s="1235">
        <v>3</v>
      </c>
      <c r="F86" s="1236">
        <v>0.15</v>
      </c>
      <c r="G86" s="1235">
        <v>0</v>
      </c>
      <c r="H86" s="1236">
        <v>0</v>
      </c>
      <c r="I86" s="1235">
        <v>6</v>
      </c>
      <c r="J86" s="1236">
        <v>0.1</v>
      </c>
      <c r="K86" s="1235">
        <v>0</v>
      </c>
      <c r="L86" s="1236">
        <v>0</v>
      </c>
      <c r="M86" s="1235">
        <v>0</v>
      </c>
      <c r="N86" s="1236">
        <v>0</v>
      </c>
      <c r="O86" s="1235">
        <v>3</v>
      </c>
      <c r="P86" s="1236">
        <v>7.1428571428571425E-2</v>
      </c>
      <c r="Q86" s="1235">
        <v>6</v>
      </c>
      <c r="R86" s="1236">
        <v>0.1176470588235294</v>
      </c>
      <c r="S86" s="1235">
        <v>2</v>
      </c>
      <c r="T86" s="1236">
        <v>3.7735849056603772E-2</v>
      </c>
      <c r="U86" s="1235">
        <v>1</v>
      </c>
      <c r="V86" s="1236">
        <v>3.8461538461538464E-2</v>
      </c>
      <c r="W86" s="1235">
        <v>1</v>
      </c>
      <c r="X86" s="1236">
        <v>6.6666666666666666E-2</v>
      </c>
      <c r="Y86" s="1235">
        <v>4</v>
      </c>
      <c r="Z86" s="1236">
        <v>0.30769230769230771</v>
      </c>
      <c r="AA86" s="1235">
        <v>1</v>
      </c>
      <c r="AB86" s="1237">
        <v>0.16666666666666663</v>
      </c>
    </row>
    <row r="87" spans="2:28">
      <c r="B87" s="1234" t="s">
        <v>1244</v>
      </c>
      <c r="C87" s="1235">
        <v>5</v>
      </c>
      <c r="D87" s="1236">
        <v>4.4247787610619468E-2</v>
      </c>
      <c r="E87" s="1235">
        <v>2</v>
      </c>
      <c r="F87" s="1236">
        <v>0.1</v>
      </c>
      <c r="G87" s="1235">
        <v>0</v>
      </c>
      <c r="H87" s="1236">
        <v>0</v>
      </c>
      <c r="I87" s="1235">
        <v>3</v>
      </c>
      <c r="J87" s="1236">
        <v>0.05</v>
      </c>
      <c r="K87" s="1235">
        <v>0</v>
      </c>
      <c r="L87" s="1236">
        <v>0</v>
      </c>
      <c r="M87" s="1235">
        <v>2</v>
      </c>
      <c r="N87" s="1236">
        <v>0.1</v>
      </c>
      <c r="O87" s="1235">
        <v>0</v>
      </c>
      <c r="P87" s="1236">
        <v>0</v>
      </c>
      <c r="Q87" s="1235">
        <v>3</v>
      </c>
      <c r="R87" s="1236">
        <v>5.8823529411764698E-2</v>
      </c>
      <c r="S87" s="1235">
        <v>2</v>
      </c>
      <c r="T87" s="1236">
        <v>3.7735849056603772E-2</v>
      </c>
      <c r="U87" s="1235">
        <v>2</v>
      </c>
      <c r="V87" s="1236">
        <v>7.6923076923076927E-2</v>
      </c>
      <c r="W87" s="1235">
        <v>1</v>
      </c>
      <c r="X87" s="1236">
        <v>6.6666666666666666E-2</v>
      </c>
      <c r="Y87" s="1235">
        <v>0</v>
      </c>
      <c r="Z87" s="1236">
        <v>0</v>
      </c>
      <c r="AA87" s="1235">
        <v>0</v>
      </c>
      <c r="AB87" s="1237">
        <v>0</v>
      </c>
    </row>
    <row r="88" spans="2:28">
      <c r="B88" s="1234" t="s">
        <v>1245</v>
      </c>
      <c r="C88" s="1235">
        <v>8</v>
      </c>
      <c r="D88" s="1236">
        <v>7.0796460176991149E-2</v>
      </c>
      <c r="E88" s="1235">
        <v>2</v>
      </c>
      <c r="F88" s="1236">
        <v>0.1</v>
      </c>
      <c r="G88" s="1235">
        <v>2</v>
      </c>
      <c r="H88" s="1236">
        <v>0.10526315789473684</v>
      </c>
      <c r="I88" s="1235">
        <v>4</v>
      </c>
      <c r="J88" s="1236">
        <v>6.6666666666666666E-2</v>
      </c>
      <c r="K88" s="1235">
        <v>0</v>
      </c>
      <c r="L88" s="1236">
        <v>0</v>
      </c>
      <c r="M88" s="1235">
        <v>3</v>
      </c>
      <c r="N88" s="1236">
        <v>0.15</v>
      </c>
      <c r="O88" s="1235">
        <v>2</v>
      </c>
      <c r="P88" s="1236">
        <v>4.7619047619047616E-2</v>
      </c>
      <c r="Q88" s="1235">
        <v>3</v>
      </c>
      <c r="R88" s="1236">
        <v>5.8823529411764698E-2</v>
      </c>
      <c r="S88" s="1235">
        <v>5</v>
      </c>
      <c r="T88" s="1236">
        <v>9.4339622641509441E-2</v>
      </c>
      <c r="U88" s="1235">
        <v>2</v>
      </c>
      <c r="V88" s="1236">
        <v>7.6923076923076927E-2</v>
      </c>
      <c r="W88" s="1235">
        <v>1</v>
      </c>
      <c r="X88" s="1236">
        <v>6.6666666666666666E-2</v>
      </c>
      <c r="Y88" s="1235">
        <v>0</v>
      </c>
      <c r="Z88" s="1236">
        <v>0</v>
      </c>
      <c r="AA88" s="1235">
        <v>0</v>
      </c>
      <c r="AB88" s="1237">
        <v>0</v>
      </c>
    </row>
    <row r="89" spans="2:28">
      <c r="B89" s="1234" t="s">
        <v>1246</v>
      </c>
      <c r="C89" s="1235">
        <v>4</v>
      </c>
      <c r="D89" s="1236">
        <v>3.5398230088495575E-2</v>
      </c>
      <c r="E89" s="1235">
        <v>2</v>
      </c>
      <c r="F89" s="1236">
        <v>0.1</v>
      </c>
      <c r="G89" s="1235">
        <v>1</v>
      </c>
      <c r="H89" s="1236">
        <v>5.2631578947368418E-2</v>
      </c>
      <c r="I89" s="1235">
        <v>0</v>
      </c>
      <c r="J89" s="1236">
        <v>0</v>
      </c>
      <c r="K89" s="1235">
        <v>1</v>
      </c>
      <c r="L89" s="1236">
        <v>7.1428571428571425E-2</v>
      </c>
      <c r="M89" s="1235">
        <v>3</v>
      </c>
      <c r="N89" s="1236">
        <v>0.15</v>
      </c>
      <c r="O89" s="1235">
        <v>0</v>
      </c>
      <c r="P89" s="1236">
        <v>0</v>
      </c>
      <c r="Q89" s="1235">
        <v>1</v>
      </c>
      <c r="R89" s="1236">
        <v>1.9607843137254902E-2</v>
      </c>
      <c r="S89" s="1235">
        <v>3</v>
      </c>
      <c r="T89" s="1236">
        <v>5.6603773584905669E-2</v>
      </c>
      <c r="U89" s="1235">
        <v>1</v>
      </c>
      <c r="V89" s="1236">
        <v>3.8461538461538464E-2</v>
      </c>
      <c r="W89" s="1235">
        <v>0</v>
      </c>
      <c r="X89" s="1236">
        <v>0</v>
      </c>
      <c r="Y89" s="1235">
        <v>0</v>
      </c>
      <c r="Z89" s="1236">
        <v>0</v>
      </c>
      <c r="AA89" s="1235">
        <v>0</v>
      </c>
      <c r="AB89" s="1237">
        <v>0</v>
      </c>
    </row>
    <row r="90" spans="2:28">
      <c r="B90" s="1234" t="s">
        <v>1247</v>
      </c>
      <c r="C90" s="1235">
        <v>3</v>
      </c>
      <c r="D90" s="1236">
        <v>2.6548672566371681E-2</v>
      </c>
      <c r="E90" s="1235">
        <v>0</v>
      </c>
      <c r="F90" s="1236">
        <v>0</v>
      </c>
      <c r="G90" s="1235">
        <v>1</v>
      </c>
      <c r="H90" s="1236">
        <v>5.2631578947368418E-2</v>
      </c>
      <c r="I90" s="1235">
        <v>1</v>
      </c>
      <c r="J90" s="1236">
        <v>1.6666666666666666E-2</v>
      </c>
      <c r="K90" s="1235">
        <v>1</v>
      </c>
      <c r="L90" s="1236">
        <v>7.1428571428571425E-2</v>
      </c>
      <c r="M90" s="1235">
        <v>1</v>
      </c>
      <c r="N90" s="1236">
        <v>0.05</v>
      </c>
      <c r="O90" s="1235">
        <v>0</v>
      </c>
      <c r="P90" s="1236">
        <v>0</v>
      </c>
      <c r="Q90" s="1235">
        <v>2</v>
      </c>
      <c r="R90" s="1236">
        <v>3.9215686274509803E-2</v>
      </c>
      <c r="S90" s="1235">
        <v>2</v>
      </c>
      <c r="T90" s="1236">
        <v>3.7735849056603772E-2</v>
      </c>
      <c r="U90" s="1235">
        <v>0</v>
      </c>
      <c r="V90" s="1236">
        <v>0</v>
      </c>
      <c r="W90" s="1235">
        <v>1</v>
      </c>
      <c r="X90" s="1236">
        <v>6.6666666666666666E-2</v>
      </c>
      <c r="Y90" s="1235">
        <v>0</v>
      </c>
      <c r="Z90" s="1236">
        <v>0</v>
      </c>
      <c r="AA90" s="1235">
        <v>0</v>
      </c>
      <c r="AB90" s="1237">
        <v>0</v>
      </c>
    </row>
    <row r="91" spans="2:28">
      <c r="B91" s="1234" t="s">
        <v>1248</v>
      </c>
      <c r="C91" s="1235">
        <v>8</v>
      </c>
      <c r="D91" s="1236">
        <v>7.0796460176991149E-2</v>
      </c>
      <c r="E91" s="1235">
        <v>3</v>
      </c>
      <c r="F91" s="1236">
        <v>0.15</v>
      </c>
      <c r="G91" s="1235">
        <v>0</v>
      </c>
      <c r="H91" s="1236">
        <v>0</v>
      </c>
      <c r="I91" s="1235">
        <v>4</v>
      </c>
      <c r="J91" s="1236">
        <v>6.6666666666666666E-2</v>
      </c>
      <c r="K91" s="1235">
        <v>1</v>
      </c>
      <c r="L91" s="1236">
        <v>7.1428571428571425E-2</v>
      </c>
      <c r="M91" s="1235">
        <v>4</v>
      </c>
      <c r="N91" s="1236">
        <v>0.2</v>
      </c>
      <c r="O91" s="1235">
        <v>0</v>
      </c>
      <c r="P91" s="1236">
        <v>0</v>
      </c>
      <c r="Q91" s="1235">
        <v>4</v>
      </c>
      <c r="R91" s="1236">
        <v>7.8431372549019607E-2</v>
      </c>
      <c r="S91" s="1235">
        <v>5</v>
      </c>
      <c r="T91" s="1236">
        <v>9.4339622641509441E-2</v>
      </c>
      <c r="U91" s="1235">
        <v>1</v>
      </c>
      <c r="V91" s="1236">
        <v>3.8461538461538464E-2</v>
      </c>
      <c r="W91" s="1235">
        <v>0</v>
      </c>
      <c r="X91" s="1236">
        <v>0</v>
      </c>
      <c r="Y91" s="1235">
        <v>2</v>
      </c>
      <c r="Z91" s="1236">
        <v>0.15384615384615385</v>
      </c>
      <c r="AA91" s="1235">
        <v>0</v>
      </c>
      <c r="AB91" s="1237">
        <v>0</v>
      </c>
    </row>
    <row r="92" spans="2:28">
      <c r="B92" s="1234" t="s">
        <v>1249</v>
      </c>
      <c r="C92" s="1235">
        <v>6</v>
      </c>
      <c r="D92" s="1236">
        <v>5.3097345132743362E-2</v>
      </c>
      <c r="E92" s="1235">
        <v>0</v>
      </c>
      <c r="F92" s="1236">
        <v>0</v>
      </c>
      <c r="G92" s="1235">
        <v>0</v>
      </c>
      <c r="H92" s="1236">
        <v>0</v>
      </c>
      <c r="I92" s="1235">
        <v>5</v>
      </c>
      <c r="J92" s="1236">
        <v>8.3333333333333315E-2</v>
      </c>
      <c r="K92" s="1235">
        <v>1</v>
      </c>
      <c r="L92" s="1236">
        <v>7.1428571428571425E-2</v>
      </c>
      <c r="M92" s="1235">
        <v>1</v>
      </c>
      <c r="N92" s="1236">
        <v>0.05</v>
      </c>
      <c r="O92" s="1235">
        <v>0</v>
      </c>
      <c r="P92" s="1236">
        <v>0</v>
      </c>
      <c r="Q92" s="1235">
        <v>5</v>
      </c>
      <c r="R92" s="1236">
        <v>9.8039215686274522E-2</v>
      </c>
      <c r="S92" s="1235">
        <v>2</v>
      </c>
      <c r="T92" s="1236">
        <v>3.7735849056603772E-2</v>
      </c>
      <c r="U92" s="1235">
        <v>2</v>
      </c>
      <c r="V92" s="1236">
        <v>7.6923076923076927E-2</v>
      </c>
      <c r="W92" s="1235">
        <v>1</v>
      </c>
      <c r="X92" s="1236">
        <v>6.6666666666666666E-2</v>
      </c>
      <c r="Y92" s="1235">
        <v>1</v>
      </c>
      <c r="Z92" s="1236">
        <v>7.6923076923076927E-2</v>
      </c>
      <c r="AA92" s="1235">
        <v>0</v>
      </c>
      <c r="AB92" s="1237">
        <v>0</v>
      </c>
    </row>
    <row r="93" spans="2:28">
      <c r="B93" s="1234" t="s">
        <v>1250</v>
      </c>
      <c r="C93" s="1235">
        <v>1</v>
      </c>
      <c r="D93" s="1236">
        <v>8.8495575221238937E-3</v>
      </c>
      <c r="E93" s="1235">
        <v>0</v>
      </c>
      <c r="F93" s="1236">
        <v>0</v>
      </c>
      <c r="G93" s="1235">
        <v>0</v>
      </c>
      <c r="H93" s="1236">
        <v>0</v>
      </c>
      <c r="I93" s="1235">
        <v>1</v>
      </c>
      <c r="J93" s="1236">
        <v>1.6666666666666666E-2</v>
      </c>
      <c r="K93" s="1235">
        <v>0</v>
      </c>
      <c r="L93" s="1236">
        <v>0</v>
      </c>
      <c r="M93" s="1235">
        <v>0</v>
      </c>
      <c r="N93" s="1236">
        <v>0</v>
      </c>
      <c r="O93" s="1235">
        <v>0</v>
      </c>
      <c r="P93" s="1236">
        <v>0</v>
      </c>
      <c r="Q93" s="1235">
        <v>1</v>
      </c>
      <c r="R93" s="1236">
        <v>1.9607843137254902E-2</v>
      </c>
      <c r="S93" s="1235">
        <v>0</v>
      </c>
      <c r="T93" s="1236">
        <v>0</v>
      </c>
      <c r="U93" s="1235">
        <v>0</v>
      </c>
      <c r="V93" s="1236">
        <v>0</v>
      </c>
      <c r="W93" s="1235">
        <v>0</v>
      </c>
      <c r="X93" s="1236">
        <v>0</v>
      </c>
      <c r="Y93" s="1235">
        <v>0</v>
      </c>
      <c r="Z93" s="1236">
        <v>0</v>
      </c>
      <c r="AA93" s="1235">
        <v>1</v>
      </c>
      <c r="AB93" s="1237">
        <v>0.16666666666666663</v>
      </c>
    </row>
    <row r="94" spans="2:28">
      <c r="B94" s="989" t="s">
        <v>1269</v>
      </c>
      <c r="C94" s="990">
        <v>113</v>
      </c>
      <c r="D94" s="991">
        <v>1</v>
      </c>
      <c r="E94" s="990">
        <v>20</v>
      </c>
      <c r="F94" s="991">
        <v>1</v>
      </c>
      <c r="G94" s="990">
        <v>19</v>
      </c>
      <c r="H94" s="991">
        <v>1</v>
      </c>
      <c r="I94" s="990">
        <v>60</v>
      </c>
      <c r="J94" s="991">
        <v>1</v>
      </c>
      <c r="K94" s="990">
        <v>14</v>
      </c>
      <c r="L94" s="991">
        <v>1</v>
      </c>
      <c r="M94" s="990">
        <v>20</v>
      </c>
      <c r="N94" s="991">
        <v>1</v>
      </c>
      <c r="O94" s="990">
        <v>42</v>
      </c>
      <c r="P94" s="991">
        <v>1</v>
      </c>
      <c r="Q94" s="990">
        <v>51</v>
      </c>
      <c r="R94" s="991">
        <v>1</v>
      </c>
      <c r="S94" s="990">
        <v>53</v>
      </c>
      <c r="T94" s="991">
        <v>1</v>
      </c>
      <c r="U94" s="990">
        <v>26</v>
      </c>
      <c r="V94" s="991">
        <v>1</v>
      </c>
      <c r="W94" s="990">
        <v>15</v>
      </c>
      <c r="X94" s="991">
        <v>1</v>
      </c>
      <c r="Y94" s="990">
        <v>13</v>
      </c>
      <c r="Z94" s="991">
        <v>1</v>
      </c>
      <c r="AA94" s="992">
        <v>6</v>
      </c>
      <c r="AB94" s="984">
        <v>1</v>
      </c>
    </row>
    <row r="95" spans="2:28" ht="12.75" thickBot="1">
      <c r="B95" s="1238" t="s">
        <v>215</v>
      </c>
      <c r="C95" s="1239">
        <v>4.0176991150442474</v>
      </c>
      <c r="D95" s="1239"/>
      <c r="E95" s="1239">
        <v>5.25</v>
      </c>
      <c r="F95" s="1239"/>
      <c r="G95" s="1239">
        <v>2.6842105263157894</v>
      </c>
      <c r="H95" s="1239"/>
      <c r="I95" s="1239">
        <v>4.0999999999999996</v>
      </c>
      <c r="J95" s="1239"/>
      <c r="K95" s="1239">
        <v>3.7142857142857144</v>
      </c>
      <c r="L95" s="1239"/>
      <c r="M95" s="1239">
        <v>6.6</v>
      </c>
      <c r="N95" s="1239"/>
      <c r="O95" s="1239">
        <v>1.8571428571428572</v>
      </c>
      <c r="P95" s="1239"/>
      <c r="Q95" s="1239">
        <v>4.784313725490196</v>
      </c>
      <c r="R95" s="1239"/>
      <c r="S95" s="1239">
        <v>4.3018867924528301</v>
      </c>
      <c r="T95" s="1239"/>
      <c r="U95" s="1239">
        <v>3.7692307692307692</v>
      </c>
      <c r="V95" s="1239"/>
      <c r="W95" s="1239">
        <v>3.2</v>
      </c>
      <c r="X95" s="1239"/>
      <c r="Y95" s="1239">
        <v>4.3076923076923075</v>
      </c>
      <c r="Z95" s="1240"/>
      <c r="AA95" s="1241">
        <v>4</v>
      </c>
      <c r="AB95" s="1204"/>
    </row>
    <row r="96" spans="2:28" ht="12.75" thickTop="1">
      <c r="B96" s="1878" t="s">
        <v>1457</v>
      </c>
      <c r="C96" s="1878"/>
      <c r="D96" s="1878"/>
      <c r="E96" s="1878"/>
      <c r="F96" s="1878"/>
      <c r="G96" s="1878"/>
      <c r="H96" s="1878"/>
      <c r="I96" s="1878"/>
      <c r="J96" s="1878"/>
      <c r="K96" s="1878"/>
      <c r="L96" s="1878"/>
      <c r="M96" s="1878"/>
      <c r="N96" s="1878"/>
      <c r="O96" s="1878"/>
      <c r="P96" s="1878"/>
      <c r="Q96" s="1878"/>
      <c r="R96" s="1878"/>
      <c r="S96" s="1878"/>
      <c r="T96" s="1878"/>
      <c r="U96" s="1878"/>
      <c r="V96" s="1878"/>
      <c r="W96" s="1878"/>
      <c r="X96" s="1878"/>
      <c r="Y96" s="1878"/>
      <c r="Z96" s="1878"/>
      <c r="AA96" s="1878"/>
    </row>
    <row r="98" spans="2:28">
      <c r="B98" s="1257"/>
      <c r="C98" s="1258"/>
      <c r="D98" s="1259"/>
      <c r="E98" s="1259"/>
      <c r="F98" s="1260"/>
      <c r="I98" s="1257"/>
      <c r="J98" s="1261"/>
      <c r="K98" s="1260"/>
      <c r="L98" s="1260"/>
      <c r="M98" s="1260"/>
    </row>
    <row r="99" spans="2:28" ht="63.75" customHeight="1" thickBot="1">
      <c r="B99" s="1885" t="s">
        <v>657</v>
      </c>
      <c r="C99" s="1885"/>
      <c r="D99" s="1885"/>
      <c r="E99" s="1885"/>
      <c r="F99" s="1885"/>
      <c r="G99" s="1885"/>
      <c r="H99" s="1885"/>
      <c r="I99" s="1885"/>
      <c r="J99" s="1885"/>
      <c r="K99" s="1885"/>
      <c r="L99" s="1885"/>
      <c r="M99" s="1885"/>
      <c r="N99" s="1885"/>
      <c r="O99" s="1885"/>
      <c r="P99" s="1885"/>
      <c r="Q99" s="1885"/>
      <c r="R99" s="1885"/>
      <c r="S99" s="1885"/>
      <c r="T99" s="1885"/>
      <c r="U99" s="1885"/>
      <c r="V99" s="1885"/>
      <c r="W99" s="1885"/>
      <c r="X99" s="1885"/>
      <c r="Y99" s="1885"/>
      <c r="Z99" s="1885"/>
      <c r="AA99" s="1885"/>
      <c r="AB99" s="1885"/>
    </row>
    <row r="100" spans="2:28" ht="12.75" thickTop="1">
      <c r="B100" s="1886"/>
      <c r="C100" s="1889" t="s">
        <v>44</v>
      </c>
      <c r="D100" s="1889"/>
      <c r="E100" s="1889" t="s">
        <v>123</v>
      </c>
      <c r="F100" s="1889"/>
      <c r="G100" s="1889"/>
      <c r="H100" s="1889"/>
      <c r="I100" s="1889"/>
      <c r="J100" s="1889"/>
      <c r="K100" s="1889"/>
      <c r="L100" s="1889"/>
      <c r="M100" s="1889" t="s">
        <v>124</v>
      </c>
      <c r="N100" s="1889"/>
      <c r="O100" s="1889"/>
      <c r="P100" s="1889"/>
      <c r="Q100" s="1889"/>
      <c r="R100" s="1889"/>
      <c r="S100" s="1889" t="s">
        <v>45</v>
      </c>
      <c r="T100" s="1889"/>
      <c r="U100" s="1889"/>
      <c r="V100" s="1889"/>
      <c r="W100" s="1889"/>
      <c r="X100" s="1889"/>
      <c r="Y100" s="1889"/>
      <c r="Z100" s="1889"/>
      <c r="AA100" s="1889"/>
      <c r="AB100" s="1890"/>
    </row>
    <row r="101" spans="2:28" ht="29.25" customHeight="1">
      <c r="B101" s="1887"/>
      <c r="C101" s="1891" t="s">
        <v>127</v>
      </c>
      <c r="D101" s="1891" t="s">
        <v>128</v>
      </c>
      <c r="E101" s="1891" t="s">
        <v>46</v>
      </c>
      <c r="F101" s="1891"/>
      <c r="G101" s="1891" t="s">
        <v>1078</v>
      </c>
      <c r="H101" s="1891"/>
      <c r="I101" s="1891" t="s">
        <v>1077</v>
      </c>
      <c r="J101" s="1891"/>
      <c r="K101" s="1891" t="s">
        <v>1098</v>
      </c>
      <c r="L101" s="1891"/>
      <c r="M101" s="1891" t="s">
        <v>48</v>
      </c>
      <c r="N101" s="1891"/>
      <c r="O101" s="1891" t="s">
        <v>49</v>
      </c>
      <c r="P101" s="1891"/>
      <c r="Q101" s="1891" t="s">
        <v>1441</v>
      </c>
      <c r="R101" s="1891"/>
      <c r="S101" s="1891" t="s">
        <v>1065</v>
      </c>
      <c r="T101" s="1891"/>
      <c r="U101" s="1891" t="s">
        <v>1066</v>
      </c>
      <c r="V101" s="1891"/>
      <c r="W101" s="1891" t="s">
        <v>1067</v>
      </c>
      <c r="X101" s="1891"/>
      <c r="Y101" s="1891" t="s">
        <v>125</v>
      </c>
      <c r="Z101" s="1891"/>
      <c r="AA101" s="1891" t="s">
        <v>47</v>
      </c>
      <c r="AB101" s="1892"/>
    </row>
    <row r="102" spans="2:28" ht="18.75" customHeight="1">
      <c r="B102" s="1888"/>
      <c r="C102" s="1891"/>
      <c r="D102" s="1891"/>
      <c r="E102" s="1274" t="s">
        <v>127</v>
      </c>
      <c r="F102" s="1274" t="s">
        <v>128</v>
      </c>
      <c r="G102" s="1274" t="s">
        <v>127</v>
      </c>
      <c r="H102" s="1274" t="s">
        <v>128</v>
      </c>
      <c r="I102" s="1274" t="s">
        <v>127</v>
      </c>
      <c r="J102" s="1274" t="s">
        <v>128</v>
      </c>
      <c r="K102" s="1274" t="s">
        <v>127</v>
      </c>
      <c r="L102" s="1274" t="s">
        <v>128</v>
      </c>
      <c r="M102" s="1274" t="s">
        <v>127</v>
      </c>
      <c r="N102" s="1274" t="s">
        <v>128</v>
      </c>
      <c r="O102" s="1274" t="s">
        <v>127</v>
      </c>
      <c r="P102" s="1274" t="s">
        <v>128</v>
      </c>
      <c r="Q102" s="1274" t="s">
        <v>127</v>
      </c>
      <c r="R102" s="1274" t="s">
        <v>128</v>
      </c>
      <c r="S102" s="1274" t="s">
        <v>127</v>
      </c>
      <c r="T102" s="1274" t="s">
        <v>128</v>
      </c>
      <c r="U102" s="1274" t="s">
        <v>127</v>
      </c>
      <c r="V102" s="1274" t="s">
        <v>128</v>
      </c>
      <c r="W102" s="1274" t="s">
        <v>127</v>
      </c>
      <c r="X102" s="1274" t="s">
        <v>128</v>
      </c>
      <c r="Y102" s="1274" t="s">
        <v>127</v>
      </c>
      <c r="Z102" s="1274" t="s">
        <v>128</v>
      </c>
      <c r="AA102" s="1274" t="s">
        <v>127</v>
      </c>
      <c r="AB102" s="1275" t="s">
        <v>128</v>
      </c>
    </row>
    <row r="103" spans="2:28" ht="39.75" customHeight="1">
      <c r="B103" s="1276" t="s">
        <v>658</v>
      </c>
      <c r="C103" s="1277">
        <v>27</v>
      </c>
      <c r="D103" s="1278">
        <v>0.23893805309734514</v>
      </c>
      <c r="E103" s="1277">
        <v>4</v>
      </c>
      <c r="F103" s="1278">
        <v>0.2</v>
      </c>
      <c r="G103" s="1277">
        <v>1</v>
      </c>
      <c r="H103" s="1278">
        <v>5.2631578947368418E-2</v>
      </c>
      <c r="I103" s="1277">
        <v>17</v>
      </c>
      <c r="J103" s="1278">
        <v>0.28333333333333333</v>
      </c>
      <c r="K103" s="1277">
        <v>5</v>
      </c>
      <c r="L103" s="1278">
        <v>0.35714285714285715</v>
      </c>
      <c r="M103" s="1277">
        <v>2</v>
      </c>
      <c r="N103" s="1278">
        <v>0.1</v>
      </c>
      <c r="O103" s="1277">
        <v>14</v>
      </c>
      <c r="P103" s="1278">
        <v>0.33333333333333326</v>
      </c>
      <c r="Q103" s="1277">
        <v>11</v>
      </c>
      <c r="R103" s="1278">
        <v>0.21568627450980393</v>
      </c>
      <c r="S103" s="1277">
        <v>13</v>
      </c>
      <c r="T103" s="1278">
        <v>0.24528301886792453</v>
      </c>
      <c r="U103" s="1277">
        <v>6</v>
      </c>
      <c r="V103" s="1278">
        <v>0.23076923076923075</v>
      </c>
      <c r="W103" s="1277">
        <v>3</v>
      </c>
      <c r="X103" s="1278">
        <v>0.2</v>
      </c>
      <c r="Y103" s="1277">
        <v>2</v>
      </c>
      <c r="Z103" s="1278">
        <v>0.15384615384615385</v>
      </c>
      <c r="AA103" s="1277">
        <v>3</v>
      </c>
      <c r="AB103" s="1279">
        <v>0.5</v>
      </c>
    </row>
    <row r="104" spans="2:28">
      <c r="B104" s="1250" t="s">
        <v>634</v>
      </c>
      <c r="C104" s="1280">
        <v>27</v>
      </c>
      <c r="D104" s="1281">
        <v>0.23893805309734514</v>
      </c>
      <c r="E104" s="1280">
        <v>2</v>
      </c>
      <c r="F104" s="1281">
        <v>0.1</v>
      </c>
      <c r="G104" s="1280">
        <v>5</v>
      </c>
      <c r="H104" s="1281">
        <v>0.26315789473684209</v>
      </c>
      <c r="I104" s="1280">
        <v>14</v>
      </c>
      <c r="J104" s="1281">
        <v>0.23333333333333331</v>
      </c>
      <c r="K104" s="1280">
        <v>6</v>
      </c>
      <c r="L104" s="1281">
        <v>0.42857142857142855</v>
      </c>
      <c r="M104" s="1280">
        <v>0</v>
      </c>
      <c r="N104" s="1281">
        <v>0</v>
      </c>
      <c r="O104" s="1280">
        <v>15</v>
      </c>
      <c r="P104" s="1281">
        <v>0.35714285714285715</v>
      </c>
      <c r="Q104" s="1280">
        <v>12</v>
      </c>
      <c r="R104" s="1281">
        <v>0.23529411764705879</v>
      </c>
      <c r="S104" s="1280">
        <v>12</v>
      </c>
      <c r="T104" s="1281">
        <v>0.22641509433962267</v>
      </c>
      <c r="U104" s="1280">
        <v>4</v>
      </c>
      <c r="V104" s="1281">
        <v>0.15384615384615385</v>
      </c>
      <c r="W104" s="1280">
        <v>7</v>
      </c>
      <c r="X104" s="1281">
        <v>0.46666666666666662</v>
      </c>
      <c r="Y104" s="1280">
        <v>4</v>
      </c>
      <c r="Z104" s="1281">
        <v>0.30769230769230771</v>
      </c>
      <c r="AA104" s="1280">
        <v>0</v>
      </c>
      <c r="AB104" s="1282">
        <v>0</v>
      </c>
    </row>
    <row r="105" spans="2:28">
      <c r="B105" s="1250" t="s">
        <v>635</v>
      </c>
      <c r="C105" s="1280">
        <v>26</v>
      </c>
      <c r="D105" s="1281">
        <v>0.23008849557522124</v>
      </c>
      <c r="E105" s="1280">
        <v>4</v>
      </c>
      <c r="F105" s="1281">
        <v>0.2</v>
      </c>
      <c r="G105" s="1280">
        <v>6</v>
      </c>
      <c r="H105" s="1281">
        <v>0.31578947368421051</v>
      </c>
      <c r="I105" s="1280">
        <v>11</v>
      </c>
      <c r="J105" s="1281">
        <v>0.18333333333333332</v>
      </c>
      <c r="K105" s="1280">
        <v>5</v>
      </c>
      <c r="L105" s="1281">
        <v>0.35714285714285715</v>
      </c>
      <c r="M105" s="1280">
        <v>0</v>
      </c>
      <c r="N105" s="1281">
        <v>0</v>
      </c>
      <c r="O105" s="1280">
        <v>12</v>
      </c>
      <c r="P105" s="1281">
        <v>0.2857142857142857</v>
      </c>
      <c r="Q105" s="1280">
        <v>14</v>
      </c>
      <c r="R105" s="1281">
        <v>0.27450980392156865</v>
      </c>
      <c r="S105" s="1280">
        <v>10</v>
      </c>
      <c r="T105" s="1281">
        <v>0.18867924528301888</v>
      </c>
      <c r="U105" s="1280">
        <v>5</v>
      </c>
      <c r="V105" s="1281">
        <v>0.19230769230769235</v>
      </c>
      <c r="W105" s="1280">
        <v>6</v>
      </c>
      <c r="X105" s="1281">
        <v>0.4</v>
      </c>
      <c r="Y105" s="1280">
        <v>4</v>
      </c>
      <c r="Z105" s="1281">
        <v>0.30769230769230771</v>
      </c>
      <c r="AA105" s="1280">
        <v>1</v>
      </c>
      <c r="AB105" s="1282">
        <v>0.16666666666666663</v>
      </c>
    </row>
    <row r="106" spans="2:28">
      <c r="B106" s="1250" t="s">
        <v>636</v>
      </c>
      <c r="C106" s="1280">
        <v>26</v>
      </c>
      <c r="D106" s="1281">
        <v>0.23008849557522124</v>
      </c>
      <c r="E106" s="1280">
        <v>1</v>
      </c>
      <c r="F106" s="1281">
        <v>0.05</v>
      </c>
      <c r="G106" s="1280">
        <v>6</v>
      </c>
      <c r="H106" s="1281">
        <v>0.31578947368421051</v>
      </c>
      <c r="I106" s="1280">
        <v>16</v>
      </c>
      <c r="J106" s="1281">
        <v>0.26666666666666666</v>
      </c>
      <c r="K106" s="1280">
        <v>3</v>
      </c>
      <c r="L106" s="1281">
        <v>0.21428571428571427</v>
      </c>
      <c r="M106" s="1280">
        <v>0</v>
      </c>
      <c r="N106" s="1281">
        <v>0</v>
      </c>
      <c r="O106" s="1280">
        <v>16</v>
      </c>
      <c r="P106" s="1281">
        <v>0.38095238095238093</v>
      </c>
      <c r="Q106" s="1280">
        <v>10</v>
      </c>
      <c r="R106" s="1281">
        <v>0.19607843137254904</v>
      </c>
      <c r="S106" s="1280">
        <v>8</v>
      </c>
      <c r="T106" s="1281">
        <v>0.15094339622641509</v>
      </c>
      <c r="U106" s="1280">
        <v>6</v>
      </c>
      <c r="V106" s="1281">
        <v>0.23076923076923075</v>
      </c>
      <c r="W106" s="1280">
        <v>6</v>
      </c>
      <c r="X106" s="1281">
        <v>0.4</v>
      </c>
      <c r="Y106" s="1280">
        <v>6</v>
      </c>
      <c r="Z106" s="1281">
        <v>0.46153846153846151</v>
      </c>
      <c r="AA106" s="1280">
        <v>0</v>
      </c>
      <c r="AB106" s="1282">
        <v>0</v>
      </c>
    </row>
    <row r="107" spans="2:28" ht="15" customHeight="1">
      <c r="B107" s="1250" t="s">
        <v>637</v>
      </c>
      <c r="C107" s="1280">
        <v>21</v>
      </c>
      <c r="D107" s="1281">
        <v>0.18584070796460178</v>
      </c>
      <c r="E107" s="1280">
        <v>5</v>
      </c>
      <c r="F107" s="1281">
        <v>0.25</v>
      </c>
      <c r="G107" s="1280">
        <v>3</v>
      </c>
      <c r="H107" s="1281">
        <v>0.15789473684210525</v>
      </c>
      <c r="I107" s="1280">
        <v>7</v>
      </c>
      <c r="J107" s="1281">
        <v>0.11666666666666665</v>
      </c>
      <c r="K107" s="1280">
        <v>6</v>
      </c>
      <c r="L107" s="1281">
        <v>0.42857142857142855</v>
      </c>
      <c r="M107" s="1280">
        <v>0</v>
      </c>
      <c r="N107" s="1281">
        <v>0</v>
      </c>
      <c r="O107" s="1280">
        <v>11</v>
      </c>
      <c r="P107" s="1281">
        <v>0.26190476190476192</v>
      </c>
      <c r="Q107" s="1280">
        <v>10</v>
      </c>
      <c r="R107" s="1281">
        <v>0.19607843137254904</v>
      </c>
      <c r="S107" s="1280">
        <v>6</v>
      </c>
      <c r="T107" s="1281">
        <v>0.11320754716981134</v>
      </c>
      <c r="U107" s="1280">
        <v>6</v>
      </c>
      <c r="V107" s="1281">
        <v>0.23076923076923075</v>
      </c>
      <c r="W107" s="1280">
        <v>5</v>
      </c>
      <c r="X107" s="1281">
        <v>0.33333333333333326</v>
      </c>
      <c r="Y107" s="1280">
        <v>3</v>
      </c>
      <c r="Z107" s="1281">
        <v>0.23076923076923075</v>
      </c>
      <c r="AA107" s="1280">
        <v>1</v>
      </c>
      <c r="AB107" s="1282">
        <v>0.16666666666666663</v>
      </c>
    </row>
    <row r="108" spans="2:28" ht="24">
      <c r="B108" s="1250" t="s">
        <v>659</v>
      </c>
      <c r="C108" s="1280">
        <v>25</v>
      </c>
      <c r="D108" s="1281">
        <v>0.22123893805309736</v>
      </c>
      <c r="E108" s="1280">
        <v>2</v>
      </c>
      <c r="F108" s="1281">
        <v>0.1</v>
      </c>
      <c r="G108" s="1280">
        <v>2</v>
      </c>
      <c r="H108" s="1281">
        <v>0.10526315789473684</v>
      </c>
      <c r="I108" s="1280">
        <v>17</v>
      </c>
      <c r="J108" s="1281">
        <v>0.28333333333333333</v>
      </c>
      <c r="K108" s="1280">
        <v>4</v>
      </c>
      <c r="L108" s="1281">
        <v>0.2857142857142857</v>
      </c>
      <c r="M108" s="1280">
        <v>0</v>
      </c>
      <c r="N108" s="1281">
        <v>0</v>
      </c>
      <c r="O108" s="1280">
        <v>11</v>
      </c>
      <c r="P108" s="1281">
        <v>0.26190476190476192</v>
      </c>
      <c r="Q108" s="1280">
        <v>14</v>
      </c>
      <c r="R108" s="1281">
        <v>0.27450980392156865</v>
      </c>
      <c r="S108" s="1280">
        <v>11</v>
      </c>
      <c r="T108" s="1281">
        <v>0.20754716981132076</v>
      </c>
      <c r="U108" s="1280">
        <v>6</v>
      </c>
      <c r="V108" s="1281">
        <v>0.23076923076923075</v>
      </c>
      <c r="W108" s="1280">
        <v>4</v>
      </c>
      <c r="X108" s="1281">
        <v>0.26666666666666666</v>
      </c>
      <c r="Y108" s="1280">
        <v>2</v>
      </c>
      <c r="Z108" s="1281">
        <v>0.15384615384615385</v>
      </c>
      <c r="AA108" s="1280">
        <v>2</v>
      </c>
      <c r="AB108" s="1282">
        <v>0.33333333333333326</v>
      </c>
    </row>
    <row r="109" spans="2:28">
      <c r="B109" s="1250" t="s">
        <v>389</v>
      </c>
      <c r="C109" s="1280">
        <v>74</v>
      </c>
      <c r="D109" s="1281">
        <v>0.65486725663716816</v>
      </c>
      <c r="E109" s="1280">
        <v>12</v>
      </c>
      <c r="F109" s="1281">
        <v>0.6</v>
      </c>
      <c r="G109" s="1280">
        <v>13</v>
      </c>
      <c r="H109" s="1281">
        <v>0.68421052631578949</v>
      </c>
      <c r="I109" s="1280">
        <v>44</v>
      </c>
      <c r="J109" s="1281">
        <v>0.73333333333333328</v>
      </c>
      <c r="K109" s="1280">
        <v>5</v>
      </c>
      <c r="L109" s="1281">
        <v>0.35714285714285715</v>
      </c>
      <c r="M109" s="1280">
        <v>0</v>
      </c>
      <c r="N109" s="1281">
        <v>0</v>
      </c>
      <c r="O109" s="1280">
        <v>32</v>
      </c>
      <c r="P109" s="1281">
        <v>0.76190476190476186</v>
      </c>
      <c r="Q109" s="1280">
        <v>42</v>
      </c>
      <c r="R109" s="1281">
        <v>0.82352941176470584</v>
      </c>
      <c r="S109" s="1280">
        <v>31</v>
      </c>
      <c r="T109" s="1281">
        <v>0.58490566037735847</v>
      </c>
      <c r="U109" s="1280">
        <v>17</v>
      </c>
      <c r="V109" s="1281">
        <v>0.65384615384615385</v>
      </c>
      <c r="W109" s="1280">
        <v>11</v>
      </c>
      <c r="X109" s="1281">
        <v>0.73333333333333328</v>
      </c>
      <c r="Y109" s="1280">
        <v>11</v>
      </c>
      <c r="Z109" s="1281">
        <v>0.84615384615384615</v>
      </c>
      <c r="AA109" s="1280">
        <v>4</v>
      </c>
      <c r="AB109" s="1282">
        <v>0.66666666666666652</v>
      </c>
    </row>
    <row r="110" spans="2:28">
      <c r="B110" s="1250" t="s">
        <v>660</v>
      </c>
      <c r="C110" s="1280">
        <v>18</v>
      </c>
      <c r="D110" s="1281">
        <v>0.15929203539823009</v>
      </c>
      <c r="E110" s="1280">
        <v>2</v>
      </c>
      <c r="F110" s="1281">
        <v>0.1</v>
      </c>
      <c r="G110" s="1280">
        <v>3</v>
      </c>
      <c r="H110" s="1281">
        <v>0.15789473684210525</v>
      </c>
      <c r="I110" s="1280">
        <v>11</v>
      </c>
      <c r="J110" s="1281">
        <v>0.18333333333333332</v>
      </c>
      <c r="K110" s="1280">
        <v>2</v>
      </c>
      <c r="L110" s="1281">
        <v>0.14285714285714285</v>
      </c>
      <c r="M110" s="1280">
        <v>0</v>
      </c>
      <c r="N110" s="1281">
        <v>0</v>
      </c>
      <c r="O110" s="1280">
        <v>11</v>
      </c>
      <c r="P110" s="1281">
        <v>0.26190476190476192</v>
      </c>
      <c r="Q110" s="1280">
        <v>7</v>
      </c>
      <c r="R110" s="1281">
        <v>0.13725490196078433</v>
      </c>
      <c r="S110" s="1280">
        <v>6</v>
      </c>
      <c r="T110" s="1281">
        <v>0.11320754716981134</v>
      </c>
      <c r="U110" s="1280">
        <v>2</v>
      </c>
      <c r="V110" s="1281">
        <v>7.6923076923076927E-2</v>
      </c>
      <c r="W110" s="1280">
        <v>4</v>
      </c>
      <c r="X110" s="1281">
        <v>0.26666666666666666</v>
      </c>
      <c r="Y110" s="1280">
        <v>4</v>
      </c>
      <c r="Z110" s="1281">
        <v>0.30769230769230771</v>
      </c>
      <c r="AA110" s="1280">
        <v>2</v>
      </c>
      <c r="AB110" s="1282">
        <v>0.33333333333333326</v>
      </c>
    </row>
    <row r="111" spans="2:28" ht="24">
      <c r="B111" s="1250" t="s">
        <v>640</v>
      </c>
      <c r="C111" s="1280">
        <v>35</v>
      </c>
      <c r="D111" s="1281">
        <v>0.30973451327433627</v>
      </c>
      <c r="E111" s="1280">
        <v>5</v>
      </c>
      <c r="F111" s="1281">
        <v>0.25</v>
      </c>
      <c r="G111" s="1280">
        <v>3</v>
      </c>
      <c r="H111" s="1281">
        <v>0.15789473684210525</v>
      </c>
      <c r="I111" s="1280">
        <v>22</v>
      </c>
      <c r="J111" s="1281">
        <v>0.36666666666666664</v>
      </c>
      <c r="K111" s="1280">
        <v>5</v>
      </c>
      <c r="L111" s="1281">
        <v>0.35714285714285715</v>
      </c>
      <c r="M111" s="1280">
        <v>1</v>
      </c>
      <c r="N111" s="1281">
        <v>0.05</v>
      </c>
      <c r="O111" s="1280">
        <v>16</v>
      </c>
      <c r="P111" s="1281">
        <v>0.38095238095238093</v>
      </c>
      <c r="Q111" s="1280">
        <v>18</v>
      </c>
      <c r="R111" s="1281">
        <v>0.35294117647058826</v>
      </c>
      <c r="S111" s="1280">
        <v>15</v>
      </c>
      <c r="T111" s="1281">
        <v>0.28301886792452829</v>
      </c>
      <c r="U111" s="1280">
        <v>9</v>
      </c>
      <c r="V111" s="1281">
        <v>0.34615384615384615</v>
      </c>
      <c r="W111" s="1280">
        <v>5</v>
      </c>
      <c r="X111" s="1281">
        <v>0.33333333333333326</v>
      </c>
      <c r="Y111" s="1280">
        <v>4</v>
      </c>
      <c r="Z111" s="1281">
        <v>0.30769230769230771</v>
      </c>
      <c r="AA111" s="1280">
        <v>2</v>
      </c>
      <c r="AB111" s="1282">
        <v>0.33333333333333326</v>
      </c>
    </row>
    <row r="112" spans="2:28">
      <c r="B112" s="1250" t="s">
        <v>641</v>
      </c>
      <c r="C112" s="1280">
        <v>29</v>
      </c>
      <c r="D112" s="1281">
        <v>0.25663716814159293</v>
      </c>
      <c r="E112" s="1280">
        <v>7</v>
      </c>
      <c r="F112" s="1281">
        <v>0.35</v>
      </c>
      <c r="G112" s="1280">
        <v>1</v>
      </c>
      <c r="H112" s="1281">
        <v>5.2631578947368418E-2</v>
      </c>
      <c r="I112" s="1280">
        <v>19</v>
      </c>
      <c r="J112" s="1281">
        <v>0.31666666666666665</v>
      </c>
      <c r="K112" s="1280">
        <v>2</v>
      </c>
      <c r="L112" s="1281">
        <v>0.14285714285714285</v>
      </c>
      <c r="M112" s="1280">
        <v>1</v>
      </c>
      <c r="N112" s="1281">
        <v>0.05</v>
      </c>
      <c r="O112" s="1280">
        <v>12</v>
      </c>
      <c r="P112" s="1281">
        <v>0.2857142857142857</v>
      </c>
      <c r="Q112" s="1280">
        <v>16</v>
      </c>
      <c r="R112" s="1281">
        <v>0.31372549019607843</v>
      </c>
      <c r="S112" s="1280">
        <v>10</v>
      </c>
      <c r="T112" s="1281">
        <v>0.18867924528301888</v>
      </c>
      <c r="U112" s="1280">
        <v>6</v>
      </c>
      <c r="V112" s="1281">
        <v>0.23076923076923075</v>
      </c>
      <c r="W112" s="1280">
        <v>3</v>
      </c>
      <c r="X112" s="1281">
        <v>0.2</v>
      </c>
      <c r="Y112" s="1280">
        <v>8</v>
      </c>
      <c r="Z112" s="1281">
        <v>0.61538461538461542</v>
      </c>
      <c r="AA112" s="1280">
        <v>2</v>
      </c>
      <c r="AB112" s="1282">
        <v>0.33333333333333326</v>
      </c>
    </row>
    <row r="113" spans="2:28">
      <c r="B113" s="1250" t="s">
        <v>642</v>
      </c>
      <c r="C113" s="1280">
        <v>35</v>
      </c>
      <c r="D113" s="1281">
        <v>0.30973451327433627</v>
      </c>
      <c r="E113" s="1280">
        <v>9</v>
      </c>
      <c r="F113" s="1281">
        <v>0.45</v>
      </c>
      <c r="G113" s="1280">
        <v>1</v>
      </c>
      <c r="H113" s="1281">
        <v>5.2631578947368418E-2</v>
      </c>
      <c r="I113" s="1280">
        <v>22</v>
      </c>
      <c r="J113" s="1281">
        <v>0.36666666666666664</v>
      </c>
      <c r="K113" s="1280">
        <v>3</v>
      </c>
      <c r="L113" s="1281">
        <v>0.21428571428571427</v>
      </c>
      <c r="M113" s="1280">
        <v>2</v>
      </c>
      <c r="N113" s="1281">
        <v>0.1</v>
      </c>
      <c r="O113" s="1280">
        <v>13</v>
      </c>
      <c r="P113" s="1281">
        <v>0.30952380952380953</v>
      </c>
      <c r="Q113" s="1280">
        <v>20</v>
      </c>
      <c r="R113" s="1281">
        <v>0.39215686274509809</v>
      </c>
      <c r="S113" s="1280">
        <v>14</v>
      </c>
      <c r="T113" s="1281">
        <v>0.26415094339622641</v>
      </c>
      <c r="U113" s="1280">
        <v>9</v>
      </c>
      <c r="V113" s="1281">
        <v>0.34615384615384615</v>
      </c>
      <c r="W113" s="1280">
        <v>4</v>
      </c>
      <c r="X113" s="1281">
        <v>0.26666666666666666</v>
      </c>
      <c r="Y113" s="1280">
        <v>5</v>
      </c>
      <c r="Z113" s="1281">
        <v>0.38461538461538469</v>
      </c>
      <c r="AA113" s="1280">
        <v>3</v>
      </c>
      <c r="AB113" s="1282">
        <v>0.5</v>
      </c>
    </row>
    <row r="114" spans="2:28">
      <c r="B114" s="1250" t="s">
        <v>643</v>
      </c>
      <c r="C114" s="1280">
        <v>16</v>
      </c>
      <c r="D114" s="1281">
        <v>0.1415929203539823</v>
      </c>
      <c r="E114" s="1280">
        <v>2</v>
      </c>
      <c r="F114" s="1281">
        <v>0.1</v>
      </c>
      <c r="G114" s="1280">
        <v>2</v>
      </c>
      <c r="H114" s="1281">
        <v>0.10526315789473684</v>
      </c>
      <c r="I114" s="1280">
        <v>9</v>
      </c>
      <c r="J114" s="1281">
        <v>0.15</v>
      </c>
      <c r="K114" s="1280">
        <v>3</v>
      </c>
      <c r="L114" s="1281">
        <v>0.21428571428571427</v>
      </c>
      <c r="M114" s="1280">
        <v>0</v>
      </c>
      <c r="N114" s="1281">
        <v>0</v>
      </c>
      <c r="O114" s="1280">
        <v>10</v>
      </c>
      <c r="P114" s="1281">
        <v>0.23809523809523805</v>
      </c>
      <c r="Q114" s="1280">
        <v>6</v>
      </c>
      <c r="R114" s="1281">
        <v>0.1176470588235294</v>
      </c>
      <c r="S114" s="1280">
        <v>7</v>
      </c>
      <c r="T114" s="1281">
        <v>0.13207547169811321</v>
      </c>
      <c r="U114" s="1280">
        <v>2</v>
      </c>
      <c r="V114" s="1281">
        <v>7.6923076923076927E-2</v>
      </c>
      <c r="W114" s="1280">
        <v>2</v>
      </c>
      <c r="X114" s="1281">
        <v>0.13333333333333333</v>
      </c>
      <c r="Y114" s="1280">
        <v>4</v>
      </c>
      <c r="Z114" s="1281">
        <v>0.30769230769230771</v>
      </c>
      <c r="AA114" s="1280">
        <v>1</v>
      </c>
      <c r="AB114" s="1282">
        <v>0.16666666666666663</v>
      </c>
    </row>
    <row r="115" spans="2:28">
      <c r="B115" s="1250" t="s">
        <v>661</v>
      </c>
      <c r="C115" s="1280">
        <v>9</v>
      </c>
      <c r="D115" s="1281">
        <v>7.9646017699115043E-2</v>
      </c>
      <c r="E115" s="1280">
        <v>0</v>
      </c>
      <c r="F115" s="1281">
        <v>0</v>
      </c>
      <c r="G115" s="1280">
        <v>2</v>
      </c>
      <c r="H115" s="1281">
        <v>0.10526315789473684</v>
      </c>
      <c r="I115" s="1280">
        <v>5</v>
      </c>
      <c r="J115" s="1281">
        <v>8.3333333333333315E-2</v>
      </c>
      <c r="K115" s="1280">
        <v>2</v>
      </c>
      <c r="L115" s="1281">
        <v>0.14285714285714285</v>
      </c>
      <c r="M115" s="1280">
        <v>0</v>
      </c>
      <c r="N115" s="1281">
        <v>0</v>
      </c>
      <c r="O115" s="1280">
        <v>4</v>
      </c>
      <c r="P115" s="1281">
        <v>9.5238095238095233E-2</v>
      </c>
      <c r="Q115" s="1280">
        <v>5</v>
      </c>
      <c r="R115" s="1281">
        <v>9.8039215686274522E-2</v>
      </c>
      <c r="S115" s="1280">
        <v>3</v>
      </c>
      <c r="T115" s="1281">
        <v>5.6603773584905669E-2</v>
      </c>
      <c r="U115" s="1280">
        <v>2</v>
      </c>
      <c r="V115" s="1281">
        <v>7.6923076923076927E-2</v>
      </c>
      <c r="W115" s="1280">
        <v>3</v>
      </c>
      <c r="X115" s="1281">
        <v>0.2</v>
      </c>
      <c r="Y115" s="1280">
        <v>1</v>
      </c>
      <c r="Z115" s="1281">
        <v>7.6923076923076927E-2</v>
      </c>
      <c r="AA115" s="1280">
        <v>0</v>
      </c>
      <c r="AB115" s="1282">
        <v>0</v>
      </c>
    </row>
    <row r="116" spans="2:28">
      <c r="B116" s="1250" t="s">
        <v>662</v>
      </c>
      <c r="C116" s="1280">
        <v>17</v>
      </c>
      <c r="D116" s="1281">
        <v>0.15044247787610621</v>
      </c>
      <c r="E116" s="1280">
        <v>5</v>
      </c>
      <c r="F116" s="1281">
        <v>0.25</v>
      </c>
      <c r="G116" s="1280">
        <v>4</v>
      </c>
      <c r="H116" s="1281">
        <v>0.21052631578947367</v>
      </c>
      <c r="I116" s="1280">
        <v>4</v>
      </c>
      <c r="J116" s="1281">
        <v>6.6666666666666666E-2</v>
      </c>
      <c r="K116" s="1280">
        <v>4</v>
      </c>
      <c r="L116" s="1281">
        <v>0.2857142857142857</v>
      </c>
      <c r="M116" s="1280">
        <v>16</v>
      </c>
      <c r="N116" s="1281">
        <v>0.8</v>
      </c>
      <c r="O116" s="1280">
        <v>0</v>
      </c>
      <c r="P116" s="1281">
        <v>0</v>
      </c>
      <c r="Q116" s="1280">
        <v>1</v>
      </c>
      <c r="R116" s="1281">
        <v>1.9607843137254902E-2</v>
      </c>
      <c r="S116" s="1280">
        <v>10</v>
      </c>
      <c r="T116" s="1281">
        <v>0.18867924528301888</v>
      </c>
      <c r="U116" s="1280">
        <v>3</v>
      </c>
      <c r="V116" s="1281">
        <v>0.11538461538461538</v>
      </c>
      <c r="W116" s="1280">
        <v>3</v>
      </c>
      <c r="X116" s="1281">
        <v>0.2</v>
      </c>
      <c r="Y116" s="1280">
        <v>1</v>
      </c>
      <c r="Z116" s="1281">
        <v>7.6923076923076927E-2</v>
      </c>
      <c r="AA116" s="1280">
        <v>0</v>
      </c>
      <c r="AB116" s="1282">
        <v>0</v>
      </c>
    </row>
    <row r="117" spans="2:28">
      <c r="B117" s="989" t="s">
        <v>1269</v>
      </c>
      <c r="C117" s="990">
        <v>113</v>
      </c>
      <c r="D117" s="991">
        <v>1</v>
      </c>
      <c r="E117" s="990">
        <v>20</v>
      </c>
      <c r="F117" s="991">
        <v>1</v>
      </c>
      <c r="G117" s="990">
        <v>19</v>
      </c>
      <c r="H117" s="991">
        <v>1</v>
      </c>
      <c r="I117" s="990">
        <v>60</v>
      </c>
      <c r="J117" s="991">
        <v>1</v>
      </c>
      <c r="K117" s="990">
        <v>14</v>
      </c>
      <c r="L117" s="991">
        <v>1</v>
      </c>
      <c r="M117" s="990">
        <v>20</v>
      </c>
      <c r="N117" s="991">
        <v>1</v>
      </c>
      <c r="O117" s="990">
        <v>42</v>
      </c>
      <c r="P117" s="991">
        <v>1</v>
      </c>
      <c r="Q117" s="990">
        <v>51</v>
      </c>
      <c r="R117" s="991">
        <v>1</v>
      </c>
      <c r="S117" s="990">
        <v>53</v>
      </c>
      <c r="T117" s="991">
        <v>1</v>
      </c>
      <c r="U117" s="990">
        <v>26</v>
      </c>
      <c r="V117" s="991">
        <v>1</v>
      </c>
      <c r="W117" s="990">
        <v>15</v>
      </c>
      <c r="X117" s="991">
        <v>1</v>
      </c>
      <c r="Y117" s="990">
        <v>13</v>
      </c>
      <c r="Z117" s="991">
        <v>1</v>
      </c>
      <c r="AA117" s="992">
        <v>6</v>
      </c>
      <c r="AB117" s="984">
        <v>1</v>
      </c>
    </row>
    <row r="118" spans="2:28" ht="12.75" thickBot="1">
      <c r="B118" s="1238" t="s">
        <v>209</v>
      </c>
      <c r="C118" s="1239">
        <v>3.8333333333333335</v>
      </c>
      <c r="D118" s="1239"/>
      <c r="E118" s="1239">
        <v>3.6666666666666665</v>
      </c>
      <c r="F118" s="1239"/>
      <c r="G118" s="1239">
        <v>3.2</v>
      </c>
      <c r="H118" s="1239"/>
      <c r="I118" s="1239">
        <v>3.8214285714285716</v>
      </c>
      <c r="J118" s="1239"/>
      <c r="K118" s="1239">
        <v>5.0999999999999996</v>
      </c>
      <c r="L118" s="1239"/>
      <c r="M118" s="1239">
        <v>1.5</v>
      </c>
      <c r="N118" s="1239"/>
      <c r="O118" s="1239">
        <v>4.2142857142857144</v>
      </c>
      <c r="P118" s="1239"/>
      <c r="Q118" s="1239">
        <v>3.7</v>
      </c>
      <c r="R118" s="1239"/>
      <c r="S118" s="1239">
        <v>3.3953488372093021</v>
      </c>
      <c r="T118" s="1239"/>
      <c r="U118" s="1239">
        <v>3.4782608695652173</v>
      </c>
      <c r="V118" s="1239"/>
      <c r="W118" s="1239">
        <v>5.25</v>
      </c>
      <c r="X118" s="1239"/>
      <c r="Y118" s="1239">
        <v>4.833333333333333</v>
      </c>
      <c r="Z118" s="1240"/>
      <c r="AA118" s="1241">
        <v>3.5</v>
      </c>
      <c r="AB118" s="1312"/>
    </row>
    <row r="119" spans="2:28" ht="12.75" thickTop="1">
      <c r="B119" s="1878" t="s">
        <v>1457</v>
      </c>
      <c r="C119" s="1878"/>
      <c r="D119" s="1878"/>
      <c r="E119" s="1878"/>
      <c r="F119" s="1878"/>
      <c r="G119" s="1878"/>
      <c r="H119" s="1878"/>
      <c r="I119" s="1878"/>
      <c r="J119" s="1878"/>
      <c r="K119" s="1878"/>
      <c r="L119" s="1878"/>
      <c r="M119" s="1878"/>
      <c r="N119" s="1878"/>
      <c r="O119" s="1878"/>
      <c r="P119" s="1878"/>
      <c r="Q119" s="1878"/>
      <c r="R119" s="1878"/>
      <c r="S119" s="1878"/>
      <c r="T119" s="1878"/>
      <c r="U119" s="1878"/>
      <c r="V119" s="1878"/>
      <c r="W119" s="1878"/>
      <c r="X119" s="1878"/>
      <c r="Y119" s="1878"/>
      <c r="Z119" s="1878"/>
      <c r="AA119" s="1878"/>
    </row>
    <row r="120" spans="2:28">
      <c r="B120" s="1284"/>
      <c r="C120" s="1285"/>
      <c r="D120" s="1285"/>
      <c r="E120" s="1285"/>
      <c r="F120" s="1285"/>
      <c r="G120" s="1285"/>
      <c r="H120" s="1285"/>
      <c r="I120" s="1285"/>
      <c r="J120" s="1284"/>
      <c r="K120" s="1284"/>
      <c r="L120" s="1284"/>
      <c r="M120" s="1284"/>
      <c r="N120" s="1284"/>
      <c r="O120" s="1284"/>
      <c r="P120" s="1284"/>
      <c r="Q120" s="1284"/>
      <c r="R120" s="1284"/>
      <c r="S120" s="1284"/>
      <c r="T120" s="1284"/>
      <c r="U120" s="1284"/>
      <c r="V120" s="1284"/>
      <c r="W120" s="1284"/>
      <c r="X120" s="1284"/>
      <c r="Y120" s="1284"/>
      <c r="Z120" s="1284"/>
      <c r="AA120" s="1284"/>
    </row>
    <row r="121" spans="2:28">
      <c r="B121" s="1284"/>
      <c r="C121" s="1286"/>
      <c r="D121" s="1284"/>
      <c r="E121" s="1284"/>
      <c r="F121" s="1284"/>
      <c r="G121" s="1284"/>
      <c r="H121" s="1284"/>
      <c r="I121" s="1284"/>
      <c r="J121" s="1284"/>
      <c r="K121" s="1284"/>
      <c r="L121" s="1284"/>
      <c r="M121" s="1284"/>
      <c r="N121" s="1284"/>
      <c r="O121" s="1284"/>
      <c r="P121" s="1284"/>
      <c r="Q121" s="1284"/>
      <c r="R121" s="1284"/>
      <c r="S121" s="1284"/>
      <c r="T121" s="1284"/>
      <c r="U121" s="1284"/>
      <c r="V121" s="1284"/>
      <c r="W121" s="1284"/>
      <c r="X121" s="1284"/>
      <c r="Y121" s="1284"/>
      <c r="Z121" s="1284"/>
      <c r="AA121" s="1284"/>
    </row>
    <row r="122" spans="2:28" ht="61.5" customHeight="1" thickBot="1">
      <c r="B122" s="1885" t="s">
        <v>663</v>
      </c>
      <c r="C122" s="1885"/>
      <c r="D122" s="1885"/>
      <c r="E122" s="1885"/>
      <c r="F122" s="1885"/>
      <c r="G122" s="1885"/>
      <c r="H122" s="1885"/>
      <c r="I122" s="1885"/>
      <c r="J122" s="1885"/>
      <c r="K122" s="1885"/>
      <c r="L122" s="1885"/>
      <c r="M122" s="1885"/>
      <c r="N122" s="1885"/>
      <c r="O122" s="1885"/>
      <c r="P122" s="1885"/>
      <c r="Q122" s="1885"/>
      <c r="R122" s="1885"/>
      <c r="S122" s="1885"/>
      <c r="T122" s="1885"/>
      <c r="U122" s="1885"/>
      <c r="V122" s="1885"/>
      <c r="W122" s="1885"/>
      <c r="X122" s="1885"/>
      <c r="Y122" s="1885"/>
      <c r="Z122" s="1885"/>
      <c r="AA122" s="1885"/>
      <c r="AB122" s="1885"/>
    </row>
    <row r="123" spans="2:28" ht="12.75" thickTop="1">
      <c r="B123" s="1886"/>
      <c r="C123" s="1889" t="s">
        <v>44</v>
      </c>
      <c r="D123" s="1889"/>
      <c r="E123" s="1889" t="s">
        <v>123</v>
      </c>
      <c r="F123" s="1889"/>
      <c r="G123" s="1889"/>
      <c r="H123" s="1889"/>
      <c r="I123" s="1889"/>
      <c r="J123" s="1889"/>
      <c r="K123" s="1889"/>
      <c r="L123" s="1889"/>
      <c r="M123" s="1889" t="s">
        <v>124</v>
      </c>
      <c r="N123" s="1889"/>
      <c r="O123" s="1889"/>
      <c r="P123" s="1889"/>
      <c r="Q123" s="1889"/>
      <c r="R123" s="1889"/>
      <c r="S123" s="1889" t="s">
        <v>45</v>
      </c>
      <c r="T123" s="1889"/>
      <c r="U123" s="1889"/>
      <c r="V123" s="1889"/>
      <c r="W123" s="1889"/>
      <c r="X123" s="1889"/>
      <c r="Y123" s="1889"/>
      <c r="Z123" s="1889"/>
      <c r="AA123" s="1889"/>
      <c r="AB123" s="1890"/>
    </row>
    <row r="124" spans="2:28" ht="29.25" customHeight="1">
      <c r="B124" s="1887"/>
      <c r="C124" s="1891" t="s">
        <v>127</v>
      </c>
      <c r="D124" s="1891" t="s">
        <v>128</v>
      </c>
      <c r="E124" s="1891" t="s">
        <v>46</v>
      </c>
      <c r="F124" s="1891"/>
      <c r="G124" s="1891" t="s">
        <v>1078</v>
      </c>
      <c r="H124" s="1891"/>
      <c r="I124" s="1891" t="s">
        <v>1077</v>
      </c>
      <c r="J124" s="1891"/>
      <c r="K124" s="1891" t="s">
        <v>1098</v>
      </c>
      <c r="L124" s="1891"/>
      <c r="M124" s="1891" t="s">
        <v>48</v>
      </c>
      <c r="N124" s="1891"/>
      <c r="O124" s="1891" t="s">
        <v>49</v>
      </c>
      <c r="P124" s="1891"/>
      <c r="Q124" s="1891" t="s">
        <v>1441</v>
      </c>
      <c r="R124" s="1891"/>
      <c r="S124" s="1891" t="s">
        <v>1065</v>
      </c>
      <c r="T124" s="1891"/>
      <c r="U124" s="1891" t="s">
        <v>1066</v>
      </c>
      <c r="V124" s="1891"/>
      <c r="W124" s="1891" t="s">
        <v>1067</v>
      </c>
      <c r="X124" s="1891"/>
      <c r="Y124" s="1891" t="s">
        <v>125</v>
      </c>
      <c r="Z124" s="1891"/>
      <c r="AA124" s="1891" t="s">
        <v>47</v>
      </c>
      <c r="AB124" s="1892"/>
    </row>
    <row r="125" spans="2:28" ht="18.75" customHeight="1">
      <c r="B125" s="1888"/>
      <c r="C125" s="1891"/>
      <c r="D125" s="1891"/>
      <c r="E125" s="1274" t="s">
        <v>127</v>
      </c>
      <c r="F125" s="1274" t="s">
        <v>128</v>
      </c>
      <c r="G125" s="1274" t="s">
        <v>127</v>
      </c>
      <c r="H125" s="1274" t="s">
        <v>128</v>
      </c>
      <c r="I125" s="1274" t="s">
        <v>127</v>
      </c>
      <c r="J125" s="1274" t="s">
        <v>128</v>
      </c>
      <c r="K125" s="1274" t="s">
        <v>127</v>
      </c>
      <c r="L125" s="1274" t="s">
        <v>128</v>
      </c>
      <c r="M125" s="1274" t="s">
        <v>127</v>
      </c>
      <c r="N125" s="1274" t="s">
        <v>128</v>
      </c>
      <c r="O125" s="1274" t="s">
        <v>127</v>
      </c>
      <c r="P125" s="1274" t="s">
        <v>128</v>
      </c>
      <c r="Q125" s="1274" t="s">
        <v>127</v>
      </c>
      <c r="R125" s="1274" t="s">
        <v>128</v>
      </c>
      <c r="S125" s="1274" t="s">
        <v>127</v>
      </c>
      <c r="T125" s="1274" t="s">
        <v>128</v>
      </c>
      <c r="U125" s="1274" t="s">
        <v>127</v>
      </c>
      <c r="V125" s="1274" t="s">
        <v>128</v>
      </c>
      <c r="W125" s="1274" t="s">
        <v>127</v>
      </c>
      <c r="X125" s="1274" t="s">
        <v>128</v>
      </c>
      <c r="Y125" s="1274" t="s">
        <v>127</v>
      </c>
      <c r="Z125" s="1274" t="s">
        <v>128</v>
      </c>
      <c r="AA125" s="1274" t="s">
        <v>127</v>
      </c>
      <c r="AB125" s="1275" t="s">
        <v>128</v>
      </c>
    </row>
    <row r="126" spans="2:28" ht="36">
      <c r="B126" s="1287" t="s">
        <v>658</v>
      </c>
      <c r="C126" s="1288">
        <v>45</v>
      </c>
      <c r="D126" s="1289">
        <v>0.39823008849557523</v>
      </c>
      <c r="E126" s="1288">
        <v>6</v>
      </c>
      <c r="F126" s="1289">
        <v>0.3</v>
      </c>
      <c r="G126" s="1288">
        <v>5</v>
      </c>
      <c r="H126" s="1289">
        <v>0.26315789473684209</v>
      </c>
      <c r="I126" s="1288">
        <v>29</v>
      </c>
      <c r="J126" s="1289">
        <v>0.48333333333333334</v>
      </c>
      <c r="K126" s="1288">
        <v>5</v>
      </c>
      <c r="L126" s="1289">
        <v>0.35714285714285715</v>
      </c>
      <c r="M126" s="1288">
        <v>10</v>
      </c>
      <c r="N126" s="1289">
        <v>0.5</v>
      </c>
      <c r="O126" s="1288">
        <v>12</v>
      </c>
      <c r="P126" s="1289">
        <v>0.2857142857142857</v>
      </c>
      <c r="Q126" s="1288">
        <v>23</v>
      </c>
      <c r="R126" s="1289">
        <v>0.45098039215686275</v>
      </c>
      <c r="S126" s="1288">
        <v>20</v>
      </c>
      <c r="T126" s="1289">
        <v>0.37735849056603776</v>
      </c>
      <c r="U126" s="1288">
        <v>9</v>
      </c>
      <c r="V126" s="1289">
        <v>0.34615384615384615</v>
      </c>
      <c r="W126" s="1288">
        <v>6</v>
      </c>
      <c r="X126" s="1289">
        <v>0.4</v>
      </c>
      <c r="Y126" s="1288">
        <v>7</v>
      </c>
      <c r="Z126" s="1289">
        <v>0.53846153846153844</v>
      </c>
      <c r="AA126" s="1288">
        <v>3</v>
      </c>
      <c r="AB126" s="1290">
        <v>0.5</v>
      </c>
    </row>
    <row r="127" spans="2:28">
      <c r="B127" s="1291" t="s">
        <v>634</v>
      </c>
      <c r="C127" s="1269">
        <v>32</v>
      </c>
      <c r="D127" s="1252">
        <v>0.2831858407079646</v>
      </c>
      <c r="E127" s="1269">
        <v>6</v>
      </c>
      <c r="F127" s="1252">
        <v>0.3</v>
      </c>
      <c r="G127" s="1269">
        <v>4</v>
      </c>
      <c r="H127" s="1252">
        <v>0.21052631578947367</v>
      </c>
      <c r="I127" s="1269">
        <v>19</v>
      </c>
      <c r="J127" s="1252">
        <v>0.31666666666666665</v>
      </c>
      <c r="K127" s="1269">
        <v>3</v>
      </c>
      <c r="L127" s="1252">
        <v>0.21428571428571427</v>
      </c>
      <c r="M127" s="1269">
        <v>7</v>
      </c>
      <c r="N127" s="1252">
        <v>0.35</v>
      </c>
      <c r="O127" s="1269">
        <v>2</v>
      </c>
      <c r="P127" s="1252">
        <v>4.7619047619047616E-2</v>
      </c>
      <c r="Q127" s="1269">
        <v>23</v>
      </c>
      <c r="R127" s="1252">
        <v>0.45098039215686275</v>
      </c>
      <c r="S127" s="1269">
        <v>18</v>
      </c>
      <c r="T127" s="1252">
        <v>0.339622641509434</v>
      </c>
      <c r="U127" s="1269">
        <v>7</v>
      </c>
      <c r="V127" s="1252">
        <v>0.26923076923076922</v>
      </c>
      <c r="W127" s="1269">
        <v>2</v>
      </c>
      <c r="X127" s="1252">
        <v>0.13333333333333333</v>
      </c>
      <c r="Y127" s="1269">
        <v>4</v>
      </c>
      <c r="Z127" s="1252">
        <v>0.30769230769230771</v>
      </c>
      <c r="AA127" s="1269">
        <v>1</v>
      </c>
      <c r="AB127" s="1292">
        <v>0.16666666666666663</v>
      </c>
    </row>
    <row r="128" spans="2:28">
      <c r="B128" s="1291" t="s">
        <v>635</v>
      </c>
      <c r="C128" s="1269">
        <v>14</v>
      </c>
      <c r="D128" s="1252">
        <v>0.12389380530973451</v>
      </c>
      <c r="E128" s="1269">
        <v>2</v>
      </c>
      <c r="F128" s="1252">
        <v>0.1</v>
      </c>
      <c r="G128" s="1269">
        <v>2</v>
      </c>
      <c r="H128" s="1252">
        <v>0.10526315789473684</v>
      </c>
      <c r="I128" s="1269">
        <v>8</v>
      </c>
      <c r="J128" s="1252">
        <v>0.13333333333333333</v>
      </c>
      <c r="K128" s="1269">
        <v>2</v>
      </c>
      <c r="L128" s="1252">
        <v>0.14285714285714285</v>
      </c>
      <c r="M128" s="1269">
        <v>3</v>
      </c>
      <c r="N128" s="1252">
        <v>0.15</v>
      </c>
      <c r="O128" s="1269">
        <v>2</v>
      </c>
      <c r="P128" s="1252">
        <v>4.7619047619047616E-2</v>
      </c>
      <c r="Q128" s="1269">
        <v>9</v>
      </c>
      <c r="R128" s="1252">
        <v>0.17647058823529413</v>
      </c>
      <c r="S128" s="1269">
        <v>8</v>
      </c>
      <c r="T128" s="1252">
        <v>0.15094339622641509</v>
      </c>
      <c r="U128" s="1269">
        <v>3</v>
      </c>
      <c r="V128" s="1252">
        <v>0.11538461538461538</v>
      </c>
      <c r="W128" s="1269">
        <v>2</v>
      </c>
      <c r="X128" s="1252">
        <v>0.13333333333333333</v>
      </c>
      <c r="Y128" s="1269">
        <v>0</v>
      </c>
      <c r="Z128" s="1252">
        <v>0</v>
      </c>
      <c r="AA128" s="1269">
        <v>1</v>
      </c>
      <c r="AB128" s="1292">
        <v>0.16666666666666663</v>
      </c>
    </row>
    <row r="129" spans="2:28">
      <c r="B129" s="1291" t="s">
        <v>636</v>
      </c>
      <c r="C129" s="1269">
        <v>50</v>
      </c>
      <c r="D129" s="1252">
        <v>0.44247787610619471</v>
      </c>
      <c r="E129" s="1269">
        <v>15</v>
      </c>
      <c r="F129" s="1252">
        <v>0.75</v>
      </c>
      <c r="G129" s="1269">
        <v>7</v>
      </c>
      <c r="H129" s="1252">
        <v>0.36842105263157893</v>
      </c>
      <c r="I129" s="1269">
        <v>25</v>
      </c>
      <c r="J129" s="1252">
        <v>0.41666666666666674</v>
      </c>
      <c r="K129" s="1269">
        <v>3</v>
      </c>
      <c r="L129" s="1252">
        <v>0.21428571428571427</v>
      </c>
      <c r="M129" s="1269">
        <v>14</v>
      </c>
      <c r="N129" s="1252">
        <v>0.7</v>
      </c>
      <c r="O129" s="1269">
        <v>9</v>
      </c>
      <c r="P129" s="1252">
        <v>0.21428571428571427</v>
      </c>
      <c r="Q129" s="1269">
        <v>27</v>
      </c>
      <c r="R129" s="1252">
        <v>0.52941176470588236</v>
      </c>
      <c r="S129" s="1269">
        <v>26</v>
      </c>
      <c r="T129" s="1252">
        <v>0.49056603773584906</v>
      </c>
      <c r="U129" s="1269">
        <v>11</v>
      </c>
      <c r="V129" s="1252">
        <v>0.42307692307692307</v>
      </c>
      <c r="W129" s="1269">
        <v>5</v>
      </c>
      <c r="X129" s="1252">
        <v>0.33333333333333326</v>
      </c>
      <c r="Y129" s="1269">
        <v>6</v>
      </c>
      <c r="Z129" s="1252">
        <v>0.46153846153846151</v>
      </c>
      <c r="AA129" s="1269">
        <v>2</v>
      </c>
      <c r="AB129" s="1292">
        <v>0.33333333333333326</v>
      </c>
    </row>
    <row r="130" spans="2:28">
      <c r="B130" s="1291" t="s">
        <v>637</v>
      </c>
      <c r="C130" s="1269">
        <v>38</v>
      </c>
      <c r="D130" s="1252">
        <v>0.33628318584070799</v>
      </c>
      <c r="E130" s="1269">
        <v>6</v>
      </c>
      <c r="F130" s="1252">
        <v>0.3</v>
      </c>
      <c r="G130" s="1269">
        <v>6</v>
      </c>
      <c r="H130" s="1252">
        <v>0.31578947368421051</v>
      </c>
      <c r="I130" s="1269">
        <v>21</v>
      </c>
      <c r="J130" s="1252">
        <v>0.35</v>
      </c>
      <c r="K130" s="1269">
        <v>5</v>
      </c>
      <c r="L130" s="1252">
        <v>0.35714285714285715</v>
      </c>
      <c r="M130" s="1269">
        <v>10</v>
      </c>
      <c r="N130" s="1252">
        <v>0.5</v>
      </c>
      <c r="O130" s="1269">
        <v>8</v>
      </c>
      <c r="P130" s="1252">
        <v>0.19047619047619047</v>
      </c>
      <c r="Q130" s="1269">
        <v>20</v>
      </c>
      <c r="R130" s="1252">
        <v>0.39215686274509809</v>
      </c>
      <c r="S130" s="1269">
        <v>19</v>
      </c>
      <c r="T130" s="1252">
        <v>0.35849056603773582</v>
      </c>
      <c r="U130" s="1269">
        <v>6</v>
      </c>
      <c r="V130" s="1252">
        <v>0.23076923076923075</v>
      </c>
      <c r="W130" s="1269">
        <v>6</v>
      </c>
      <c r="X130" s="1252">
        <v>0.4</v>
      </c>
      <c r="Y130" s="1269">
        <v>5</v>
      </c>
      <c r="Z130" s="1252">
        <v>0.38461538461538469</v>
      </c>
      <c r="AA130" s="1269">
        <v>2</v>
      </c>
      <c r="AB130" s="1292">
        <v>0.33333333333333326</v>
      </c>
    </row>
    <row r="131" spans="2:28" ht="24">
      <c r="B131" s="1291" t="s">
        <v>659</v>
      </c>
      <c r="C131" s="1269">
        <v>38</v>
      </c>
      <c r="D131" s="1252">
        <v>0.33628318584070799</v>
      </c>
      <c r="E131" s="1269">
        <v>7</v>
      </c>
      <c r="F131" s="1252">
        <v>0.35</v>
      </c>
      <c r="G131" s="1269">
        <v>4</v>
      </c>
      <c r="H131" s="1252">
        <v>0.21052631578947367</v>
      </c>
      <c r="I131" s="1269">
        <v>20</v>
      </c>
      <c r="J131" s="1252">
        <v>0.33333333333333326</v>
      </c>
      <c r="K131" s="1269">
        <v>7</v>
      </c>
      <c r="L131" s="1252">
        <v>0.5</v>
      </c>
      <c r="M131" s="1269">
        <v>13</v>
      </c>
      <c r="N131" s="1252">
        <v>0.65</v>
      </c>
      <c r="O131" s="1269">
        <v>9</v>
      </c>
      <c r="P131" s="1252">
        <v>0.21428571428571427</v>
      </c>
      <c r="Q131" s="1269">
        <v>16</v>
      </c>
      <c r="R131" s="1252">
        <v>0.31372549019607843</v>
      </c>
      <c r="S131" s="1269">
        <v>23</v>
      </c>
      <c r="T131" s="1252">
        <v>0.43396226415094341</v>
      </c>
      <c r="U131" s="1269">
        <v>8</v>
      </c>
      <c r="V131" s="1252">
        <v>0.30769230769230771</v>
      </c>
      <c r="W131" s="1269">
        <v>2</v>
      </c>
      <c r="X131" s="1252">
        <v>0.13333333333333333</v>
      </c>
      <c r="Y131" s="1269">
        <v>4</v>
      </c>
      <c r="Z131" s="1252">
        <v>0.30769230769230771</v>
      </c>
      <c r="AA131" s="1269">
        <v>1</v>
      </c>
      <c r="AB131" s="1292">
        <v>0.16666666666666663</v>
      </c>
    </row>
    <row r="132" spans="2:28">
      <c r="B132" s="1291" t="s">
        <v>389</v>
      </c>
      <c r="C132" s="1269">
        <v>48</v>
      </c>
      <c r="D132" s="1252">
        <v>0.4247787610619469</v>
      </c>
      <c r="E132" s="1269">
        <v>12</v>
      </c>
      <c r="F132" s="1252">
        <v>0.6</v>
      </c>
      <c r="G132" s="1269">
        <v>8</v>
      </c>
      <c r="H132" s="1252">
        <v>0.42105263157894735</v>
      </c>
      <c r="I132" s="1269">
        <v>24</v>
      </c>
      <c r="J132" s="1252">
        <v>0.4</v>
      </c>
      <c r="K132" s="1269">
        <v>4</v>
      </c>
      <c r="L132" s="1252">
        <v>0.2857142857142857</v>
      </c>
      <c r="M132" s="1269">
        <v>15</v>
      </c>
      <c r="N132" s="1252">
        <v>0.75</v>
      </c>
      <c r="O132" s="1269">
        <v>5</v>
      </c>
      <c r="P132" s="1252">
        <v>0.11904761904761903</v>
      </c>
      <c r="Q132" s="1269">
        <v>28</v>
      </c>
      <c r="R132" s="1252">
        <v>0.5490196078431373</v>
      </c>
      <c r="S132" s="1269">
        <v>23</v>
      </c>
      <c r="T132" s="1252">
        <v>0.43396226415094341</v>
      </c>
      <c r="U132" s="1269">
        <v>10</v>
      </c>
      <c r="V132" s="1252">
        <v>0.38461538461538469</v>
      </c>
      <c r="W132" s="1269">
        <v>6</v>
      </c>
      <c r="X132" s="1252">
        <v>0.4</v>
      </c>
      <c r="Y132" s="1269">
        <v>6</v>
      </c>
      <c r="Z132" s="1252">
        <v>0.46153846153846151</v>
      </c>
      <c r="AA132" s="1269">
        <v>3</v>
      </c>
      <c r="AB132" s="1292">
        <v>0.5</v>
      </c>
    </row>
    <row r="133" spans="2:28">
      <c r="B133" s="1291" t="s">
        <v>660</v>
      </c>
      <c r="C133" s="1269">
        <v>40</v>
      </c>
      <c r="D133" s="1252">
        <v>0.35398230088495575</v>
      </c>
      <c r="E133" s="1269">
        <v>12</v>
      </c>
      <c r="F133" s="1252">
        <v>0.6</v>
      </c>
      <c r="G133" s="1269">
        <v>4</v>
      </c>
      <c r="H133" s="1252">
        <v>0.21052631578947367</v>
      </c>
      <c r="I133" s="1269">
        <v>21</v>
      </c>
      <c r="J133" s="1252">
        <v>0.35</v>
      </c>
      <c r="K133" s="1269">
        <v>3</v>
      </c>
      <c r="L133" s="1252">
        <v>0.21428571428571427</v>
      </c>
      <c r="M133" s="1269">
        <v>11</v>
      </c>
      <c r="N133" s="1252">
        <v>0.55000000000000004</v>
      </c>
      <c r="O133" s="1269">
        <v>8</v>
      </c>
      <c r="P133" s="1252">
        <v>0.19047619047619047</v>
      </c>
      <c r="Q133" s="1269">
        <v>21</v>
      </c>
      <c r="R133" s="1252">
        <v>0.41176470588235292</v>
      </c>
      <c r="S133" s="1269">
        <v>19</v>
      </c>
      <c r="T133" s="1252">
        <v>0.35849056603773582</v>
      </c>
      <c r="U133" s="1269">
        <v>10</v>
      </c>
      <c r="V133" s="1252">
        <v>0.38461538461538469</v>
      </c>
      <c r="W133" s="1269">
        <v>3</v>
      </c>
      <c r="X133" s="1252">
        <v>0.2</v>
      </c>
      <c r="Y133" s="1269">
        <v>6</v>
      </c>
      <c r="Z133" s="1252">
        <v>0.46153846153846151</v>
      </c>
      <c r="AA133" s="1269">
        <v>2</v>
      </c>
      <c r="AB133" s="1292">
        <v>0.33333333333333326</v>
      </c>
    </row>
    <row r="134" spans="2:28" ht="24">
      <c r="B134" s="1291" t="s">
        <v>640</v>
      </c>
      <c r="C134" s="1269">
        <v>43</v>
      </c>
      <c r="D134" s="1252">
        <v>0.38053097345132741</v>
      </c>
      <c r="E134" s="1269">
        <v>12</v>
      </c>
      <c r="F134" s="1252">
        <v>0.6</v>
      </c>
      <c r="G134" s="1269">
        <v>4</v>
      </c>
      <c r="H134" s="1252">
        <v>0.21052631578947367</v>
      </c>
      <c r="I134" s="1269">
        <v>22</v>
      </c>
      <c r="J134" s="1252">
        <v>0.36666666666666664</v>
      </c>
      <c r="K134" s="1269">
        <v>5</v>
      </c>
      <c r="L134" s="1252">
        <v>0.35714285714285715</v>
      </c>
      <c r="M134" s="1269">
        <v>14</v>
      </c>
      <c r="N134" s="1252">
        <v>0.7</v>
      </c>
      <c r="O134" s="1269">
        <v>7</v>
      </c>
      <c r="P134" s="1252">
        <v>0.16666666666666663</v>
      </c>
      <c r="Q134" s="1269">
        <v>22</v>
      </c>
      <c r="R134" s="1252">
        <v>0.43137254901960786</v>
      </c>
      <c r="S134" s="1269">
        <v>20</v>
      </c>
      <c r="T134" s="1252">
        <v>0.37735849056603776</v>
      </c>
      <c r="U134" s="1269">
        <v>10</v>
      </c>
      <c r="V134" s="1252">
        <v>0.38461538461538469</v>
      </c>
      <c r="W134" s="1269">
        <v>5</v>
      </c>
      <c r="X134" s="1252">
        <v>0.33333333333333326</v>
      </c>
      <c r="Y134" s="1269">
        <v>5</v>
      </c>
      <c r="Z134" s="1252">
        <v>0.38461538461538469</v>
      </c>
      <c r="AA134" s="1269">
        <v>3</v>
      </c>
      <c r="AB134" s="1292">
        <v>0.5</v>
      </c>
    </row>
    <row r="135" spans="2:28">
      <c r="B135" s="1291" t="s">
        <v>641</v>
      </c>
      <c r="C135" s="1269">
        <v>36</v>
      </c>
      <c r="D135" s="1252">
        <v>0.31858407079646017</v>
      </c>
      <c r="E135" s="1269">
        <v>9</v>
      </c>
      <c r="F135" s="1252">
        <v>0.45</v>
      </c>
      <c r="G135" s="1269">
        <v>3</v>
      </c>
      <c r="H135" s="1252">
        <v>0.15789473684210525</v>
      </c>
      <c r="I135" s="1269">
        <v>19</v>
      </c>
      <c r="J135" s="1252">
        <v>0.31666666666666665</v>
      </c>
      <c r="K135" s="1269">
        <v>5</v>
      </c>
      <c r="L135" s="1252">
        <v>0.35714285714285715</v>
      </c>
      <c r="M135" s="1269">
        <v>16</v>
      </c>
      <c r="N135" s="1252">
        <v>0.8</v>
      </c>
      <c r="O135" s="1269">
        <v>3</v>
      </c>
      <c r="P135" s="1252">
        <v>7.1428571428571425E-2</v>
      </c>
      <c r="Q135" s="1269">
        <v>17</v>
      </c>
      <c r="R135" s="1252">
        <v>0.33333333333333326</v>
      </c>
      <c r="S135" s="1269">
        <v>20</v>
      </c>
      <c r="T135" s="1252">
        <v>0.37735849056603776</v>
      </c>
      <c r="U135" s="1269">
        <v>8</v>
      </c>
      <c r="V135" s="1252">
        <v>0.30769230769230771</v>
      </c>
      <c r="W135" s="1269">
        <v>3</v>
      </c>
      <c r="X135" s="1252">
        <v>0.2</v>
      </c>
      <c r="Y135" s="1269">
        <v>3</v>
      </c>
      <c r="Z135" s="1252">
        <v>0.23076923076923075</v>
      </c>
      <c r="AA135" s="1269">
        <v>2</v>
      </c>
      <c r="AB135" s="1292">
        <v>0.33333333333333326</v>
      </c>
    </row>
    <row r="136" spans="2:28">
      <c r="B136" s="1291" t="s">
        <v>642</v>
      </c>
      <c r="C136" s="1269">
        <v>32</v>
      </c>
      <c r="D136" s="1252">
        <v>0.2831858407079646</v>
      </c>
      <c r="E136" s="1269">
        <v>8</v>
      </c>
      <c r="F136" s="1252">
        <v>0.4</v>
      </c>
      <c r="G136" s="1269">
        <v>1</v>
      </c>
      <c r="H136" s="1252">
        <v>5.2631578947368418E-2</v>
      </c>
      <c r="I136" s="1269">
        <v>18</v>
      </c>
      <c r="J136" s="1252">
        <v>0.3</v>
      </c>
      <c r="K136" s="1269">
        <v>5</v>
      </c>
      <c r="L136" s="1252">
        <v>0.35714285714285715</v>
      </c>
      <c r="M136" s="1269">
        <v>10</v>
      </c>
      <c r="N136" s="1252">
        <v>0.5</v>
      </c>
      <c r="O136" s="1269">
        <v>4</v>
      </c>
      <c r="P136" s="1252">
        <v>9.5238095238095233E-2</v>
      </c>
      <c r="Q136" s="1269">
        <v>18</v>
      </c>
      <c r="R136" s="1252">
        <v>0.35294117647058826</v>
      </c>
      <c r="S136" s="1269">
        <v>14</v>
      </c>
      <c r="T136" s="1252">
        <v>0.26415094339622641</v>
      </c>
      <c r="U136" s="1269">
        <v>7</v>
      </c>
      <c r="V136" s="1252">
        <v>0.26923076923076922</v>
      </c>
      <c r="W136" s="1269">
        <v>5</v>
      </c>
      <c r="X136" s="1252">
        <v>0.33333333333333326</v>
      </c>
      <c r="Y136" s="1269">
        <v>4</v>
      </c>
      <c r="Z136" s="1252">
        <v>0.30769230769230771</v>
      </c>
      <c r="AA136" s="1269">
        <v>2</v>
      </c>
      <c r="AB136" s="1292">
        <v>0.33333333333333326</v>
      </c>
    </row>
    <row r="137" spans="2:28">
      <c r="B137" s="1291" t="s">
        <v>643</v>
      </c>
      <c r="C137" s="1269">
        <v>38</v>
      </c>
      <c r="D137" s="1252">
        <v>0.33628318584070799</v>
      </c>
      <c r="E137" s="1269">
        <v>10</v>
      </c>
      <c r="F137" s="1252">
        <v>0.5</v>
      </c>
      <c r="G137" s="1269">
        <v>3</v>
      </c>
      <c r="H137" s="1252">
        <v>0.15789473684210525</v>
      </c>
      <c r="I137" s="1269">
        <v>20</v>
      </c>
      <c r="J137" s="1252">
        <v>0.33333333333333326</v>
      </c>
      <c r="K137" s="1269">
        <v>5</v>
      </c>
      <c r="L137" s="1252">
        <v>0.35714285714285715</v>
      </c>
      <c r="M137" s="1269">
        <v>10</v>
      </c>
      <c r="N137" s="1252">
        <v>0.5</v>
      </c>
      <c r="O137" s="1269">
        <v>9</v>
      </c>
      <c r="P137" s="1252">
        <v>0.21428571428571427</v>
      </c>
      <c r="Q137" s="1269">
        <v>19</v>
      </c>
      <c r="R137" s="1252">
        <v>0.37254901960784315</v>
      </c>
      <c r="S137" s="1269">
        <v>18</v>
      </c>
      <c r="T137" s="1252">
        <v>0.339622641509434</v>
      </c>
      <c r="U137" s="1269">
        <v>9</v>
      </c>
      <c r="V137" s="1252">
        <v>0.34615384615384615</v>
      </c>
      <c r="W137" s="1269">
        <v>3</v>
      </c>
      <c r="X137" s="1252">
        <v>0.2</v>
      </c>
      <c r="Y137" s="1269">
        <v>6</v>
      </c>
      <c r="Z137" s="1252">
        <v>0.46153846153846151</v>
      </c>
      <c r="AA137" s="1269">
        <v>2</v>
      </c>
      <c r="AB137" s="1292">
        <v>0.33333333333333326</v>
      </c>
    </row>
    <row r="138" spans="2:28">
      <c r="B138" s="1291" t="s">
        <v>661</v>
      </c>
      <c r="C138" s="1269">
        <v>10</v>
      </c>
      <c r="D138" s="1252">
        <v>8.8495575221238937E-2</v>
      </c>
      <c r="E138" s="1269">
        <v>2</v>
      </c>
      <c r="F138" s="1252">
        <v>0.1</v>
      </c>
      <c r="G138" s="1269">
        <v>3</v>
      </c>
      <c r="H138" s="1252">
        <v>0.15789473684210525</v>
      </c>
      <c r="I138" s="1269">
        <v>3</v>
      </c>
      <c r="J138" s="1252">
        <v>0.05</v>
      </c>
      <c r="K138" s="1269">
        <v>2</v>
      </c>
      <c r="L138" s="1252">
        <v>0.14285714285714285</v>
      </c>
      <c r="M138" s="1269">
        <v>4</v>
      </c>
      <c r="N138" s="1252">
        <v>0.2</v>
      </c>
      <c r="O138" s="1269">
        <v>1</v>
      </c>
      <c r="P138" s="1252">
        <v>2.3809523809523808E-2</v>
      </c>
      <c r="Q138" s="1269">
        <v>5</v>
      </c>
      <c r="R138" s="1252">
        <v>9.8039215686274522E-2</v>
      </c>
      <c r="S138" s="1269">
        <v>5</v>
      </c>
      <c r="T138" s="1252">
        <v>9.4339622641509441E-2</v>
      </c>
      <c r="U138" s="1269">
        <v>3</v>
      </c>
      <c r="V138" s="1252">
        <v>0.11538461538461538</v>
      </c>
      <c r="W138" s="1269">
        <v>2</v>
      </c>
      <c r="X138" s="1252">
        <v>0.13333333333333333</v>
      </c>
      <c r="Y138" s="1269">
        <v>0</v>
      </c>
      <c r="Z138" s="1252">
        <v>0</v>
      </c>
      <c r="AA138" s="1269">
        <v>0</v>
      </c>
      <c r="AB138" s="1292">
        <v>0</v>
      </c>
    </row>
    <row r="139" spans="2:28">
      <c r="B139" s="1291" t="s">
        <v>662</v>
      </c>
      <c r="C139" s="1269">
        <v>21</v>
      </c>
      <c r="D139" s="1252">
        <v>0.18584070796460178</v>
      </c>
      <c r="E139" s="1269">
        <v>2</v>
      </c>
      <c r="F139" s="1252">
        <v>0.1</v>
      </c>
      <c r="G139" s="1269">
        <v>4</v>
      </c>
      <c r="H139" s="1252">
        <v>0.21052631578947367</v>
      </c>
      <c r="I139" s="1269">
        <v>10</v>
      </c>
      <c r="J139" s="1252">
        <v>0.16666666666666663</v>
      </c>
      <c r="K139" s="1269">
        <v>5</v>
      </c>
      <c r="L139" s="1252">
        <v>0.35714285714285715</v>
      </c>
      <c r="M139" s="1269">
        <v>0</v>
      </c>
      <c r="N139" s="1252">
        <v>0</v>
      </c>
      <c r="O139" s="1269">
        <v>15</v>
      </c>
      <c r="P139" s="1252">
        <v>0.35714285714285715</v>
      </c>
      <c r="Q139" s="1269">
        <v>6</v>
      </c>
      <c r="R139" s="1252">
        <v>0.1176470588235294</v>
      </c>
      <c r="S139" s="1269">
        <v>9</v>
      </c>
      <c r="T139" s="1252">
        <v>0.169811320754717</v>
      </c>
      <c r="U139" s="1269">
        <v>5</v>
      </c>
      <c r="V139" s="1252">
        <v>0.19230769230769235</v>
      </c>
      <c r="W139" s="1269">
        <v>4</v>
      </c>
      <c r="X139" s="1252">
        <v>0.26666666666666666</v>
      </c>
      <c r="Y139" s="1269">
        <v>2</v>
      </c>
      <c r="Z139" s="1252">
        <v>0.15384615384615385</v>
      </c>
      <c r="AA139" s="1269">
        <v>1</v>
      </c>
      <c r="AB139" s="1292">
        <v>0.16666666666666663</v>
      </c>
    </row>
    <row r="140" spans="2:28" ht="25.5" customHeight="1">
      <c r="B140" s="989" t="s">
        <v>1269</v>
      </c>
      <c r="C140" s="990">
        <v>113</v>
      </c>
      <c r="D140" s="991">
        <v>1</v>
      </c>
      <c r="E140" s="990">
        <v>20</v>
      </c>
      <c r="F140" s="991">
        <v>1</v>
      </c>
      <c r="G140" s="990">
        <v>19</v>
      </c>
      <c r="H140" s="991">
        <v>1</v>
      </c>
      <c r="I140" s="990">
        <v>60</v>
      </c>
      <c r="J140" s="991">
        <v>1</v>
      </c>
      <c r="K140" s="990">
        <v>14</v>
      </c>
      <c r="L140" s="991">
        <v>1</v>
      </c>
      <c r="M140" s="990">
        <v>20</v>
      </c>
      <c r="N140" s="991">
        <v>1</v>
      </c>
      <c r="O140" s="990">
        <v>42</v>
      </c>
      <c r="P140" s="991">
        <v>1</v>
      </c>
      <c r="Q140" s="990">
        <v>51</v>
      </c>
      <c r="R140" s="991">
        <v>1</v>
      </c>
      <c r="S140" s="990">
        <v>53</v>
      </c>
      <c r="T140" s="991">
        <v>1</v>
      </c>
      <c r="U140" s="990">
        <v>26</v>
      </c>
      <c r="V140" s="991">
        <v>1</v>
      </c>
      <c r="W140" s="990">
        <v>15</v>
      </c>
      <c r="X140" s="991">
        <v>1</v>
      </c>
      <c r="Y140" s="990">
        <v>13</v>
      </c>
      <c r="Z140" s="991">
        <v>1</v>
      </c>
      <c r="AA140" s="992">
        <v>6</v>
      </c>
      <c r="AB140" s="984">
        <v>1</v>
      </c>
    </row>
    <row r="141" spans="2:28" ht="15.75" customHeight="1" thickBot="1">
      <c r="B141" s="1238" t="s">
        <v>209</v>
      </c>
      <c r="C141" s="1239">
        <v>5.0434782608695654</v>
      </c>
      <c r="D141" s="1239"/>
      <c r="E141" s="1239">
        <v>5.9444444444444446</v>
      </c>
      <c r="F141" s="1239"/>
      <c r="G141" s="1239">
        <v>3.6</v>
      </c>
      <c r="H141" s="1239"/>
      <c r="I141" s="1239">
        <v>4.9800000000000004</v>
      </c>
      <c r="J141" s="1239"/>
      <c r="K141" s="1239">
        <v>6</v>
      </c>
      <c r="L141" s="1239"/>
      <c r="M141" s="1239">
        <v>6.85</v>
      </c>
      <c r="N141" s="1239"/>
      <c r="O141" s="1239">
        <v>2.925925925925926</v>
      </c>
      <c r="P141" s="1239"/>
      <c r="Q141" s="1239">
        <v>5.5111111111111111</v>
      </c>
      <c r="R141" s="1239"/>
      <c r="S141" s="1239">
        <v>5.2954545454545459</v>
      </c>
      <c r="T141" s="1239"/>
      <c r="U141" s="1239">
        <v>4.8095238095238093</v>
      </c>
      <c r="V141" s="1239"/>
      <c r="W141" s="1239">
        <v>4.5454545454545459</v>
      </c>
      <c r="X141" s="1239"/>
      <c r="Y141" s="1239">
        <v>5.0909090909090908</v>
      </c>
      <c r="Z141" s="1240"/>
      <c r="AA141" s="1241">
        <v>4.8</v>
      </c>
      <c r="AB141" s="1312"/>
    </row>
    <row r="142" spans="2:28" ht="12.75" thickTop="1">
      <c r="B142" s="1878" t="s">
        <v>1457</v>
      </c>
      <c r="C142" s="1878"/>
      <c r="D142" s="1878"/>
      <c r="E142" s="1878"/>
      <c r="F142" s="1878"/>
      <c r="G142" s="1878"/>
      <c r="H142" s="1878"/>
      <c r="I142" s="1878"/>
      <c r="J142" s="1878"/>
      <c r="K142" s="1878"/>
      <c r="L142" s="1878"/>
      <c r="M142" s="1878"/>
      <c r="N142" s="1878"/>
      <c r="O142" s="1878"/>
      <c r="P142" s="1878"/>
      <c r="Q142" s="1878"/>
      <c r="R142" s="1878"/>
      <c r="S142" s="1878"/>
      <c r="T142" s="1878"/>
      <c r="U142" s="1878"/>
      <c r="V142" s="1878"/>
      <c r="W142" s="1878"/>
      <c r="X142" s="1878"/>
      <c r="Y142" s="1878"/>
      <c r="Z142" s="1878"/>
      <c r="AA142" s="1878"/>
    </row>
    <row r="147" spans="2:28" ht="60.75" customHeight="1" thickBot="1">
      <c r="B147" s="1893" t="s">
        <v>664</v>
      </c>
      <c r="C147" s="1893"/>
      <c r="D147" s="1893"/>
      <c r="E147" s="1893"/>
      <c r="F147" s="1893"/>
      <c r="G147" s="1893"/>
      <c r="H147" s="1893"/>
      <c r="I147" s="1893"/>
      <c r="J147" s="1893"/>
      <c r="K147" s="1893"/>
      <c r="L147" s="1893"/>
      <c r="M147" s="1893"/>
      <c r="N147" s="1893"/>
      <c r="O147" s="1893"/>
      <c r="P147" s="1893"/>
      <c r="Q147" s="1893"/>
      <c r="R147" s="1893"/>
      <c r="S147" s="1893"/>
      <c r="T147" s="1893"/>
      <c r="U147" s="1893"/>
      <c r="V147" s="1893"/>
      <c r="W147" s="1893"/>
      <c r="X147" s="1893"/>
      <c r="Y147" s="1893"/>
      <c r="Z147" s="1893"/>
      <c r="AA147" s="1893"/>
      <c r="AB147" s="1893"/>
    </row>
    <row r="148" spans="2:28" ht="12.75" thickTop="1">
      <c r="B148" s="1886"/>
      <c r="C148" s="1889" t="s">
        <v>44</v>
      </c>
      <c r="D148" s="1889"/>
      <c r="E148" s="1889" t="s">
        <v>123</v>
      </c>
      <c r="F148" s="1889"/>
      <c r="G148" s="1889"/>
      <c r="H148" s="1889"/>
      <c r="I148" s="1889"/>
      <c r="J148" s="1889"/>
      <c r="K148" s="1889"/>
      <c r="L148" s="1889"/>
      <c r="M148" s="1889" t="s">
        <v>124</v>
      </c>
      <c r="N148" s="1889"/>
      <c r="O148" s="1889"/>
      <c r="P148" s="1889"/>
      <c r="Q148" s="1889"/>
      <c r="R148" s="1889"/>
      <c r="S148" s="1889" t="s">
        <v>45</v>
      </c>
      <c r="T148" s="1889"/>
      <c r="U148" s="1889"/>
      <c r="V148" s="1889"/>
      <c r="W148" s="1889"/>
      <c r="X148" s="1889"/>
      <c r="Y148" s="1889"/>
      <c r="Z148" s="1889"/>
      <c r="AA148" s="1889"/>
      <c r="AB148" s="1890"/>
    </row>
    <row r="149" spans="2:28" ht="29.25" customHeight="1">
      <c r="B149" s="1887"/>
      <c r="C149" s="1891" t="s">
        <v>127</v>
      </c>
      <c r="D149" s="1891" t="s">
        <v>128</v>
      </c>
      <c r="E149" s="1891" t="s">
        <v>46</v>
      </c>
      <c r="F149" s="1891"/>
      <c r="G149" s="1891" t="s">
        <v>1078</v>
      </c>
      <c r="H149" s="1891"/>
      <c r="I149" s="1891" t="s">
        <v>1077</v>
      </c>
      <c r="J149" s="1891"/>
      <c r="K149" s="1891" t="s">
        <v>1098</v>
      </c>
      <c r="L149" s="1891"/>
      <c r="M149" s="1891" t="s">
        <v>48</v>
      </c>
      <c r="N149" s="1891"/>
      <c r="O149" s="1891" t="s">
        <v>49</v>
      </c>
      <c r="P149" s="1891"/>
      <c r="Q149" s="1891" t="s">
        <v>1441</v>
      </c>
      <c r="R149" s="1891"/>
      <c r="S149" s="1891" t="s">
        <v>1065</v>
      </c>
      <c r="T149" s="1891"/>
      <c r="U149" s="1891" t="s">
        <v>1066</v>
      </c>
      <c r="V149" s="1891"/>
      <c r="W149" s="1891" t="s">
        <v>1067</v>
      </c>
      <c r="X149" s="1891"/>
      <c r="Y149" s="1891" t="s">
        <v>125</v>
      </c>
      <c r="Z149" s="1891"/>
      <c r="AA149" s="1891" t="s">
        <v>47</v>
      </c>
      <c r="AB149" s="1892"/>
    </row>
    <row r="150" spans="2:28" ht="18.75" customHeight="1">
      <c r="B150" s="1888"/>
      <c r="C150" s="1891"/>
      <c r="D150" s="1891"/>
      <c r="E150" s="1274" t="s">
        <v>127</v>
      </c>
      <c r="F150" s="1274" t="s">
        <v>128</v>
      </c>
      <c r="G150" s="1274" t="s">
        <v>127</v>
      </c>
      <c r="H150" s="1274" t="s">
        <v>128</v>
      </c>
      <c r="I150" s="1274" t="s">
        <v>127</v>
      </c>
      <c r="J150" s="1274" t="s">
        <v>128</v>
      </c>
      <c r="K150" s="1274" t="s">
        <v>127</v>
      </c>
      <c r="L150" s="1274" t="s">
        <v>128</v>
      </c>
      <c r="M150" s="1274" t="s">
        <v>127</v>
      </c>
      <c r="N150" s="1274" t="s">
        <v>128</v>
      </c>
      <c r="O150" s="1274" t="s">
        <v>127</v>
      </c>
      <c r="P150" s="1274" t="s">
        <v>128</v>
      </c>
      <c r="Q150" s="1274" t="s">
        <v>127</v>
      </c>
      <c r="R150" s="1274" t="s">
        <v>128</v>
      </c>
      <c r="S150" s="1274" t="s">
        <v>127</v>
      </c>
      <c r="T150" s="1274" t="s">
        <v>128</v>
      </c>
      <c r="U150" s="1274" t="s">
        <v>127</v>
      </c>
      <c r="V150" s="1274" t="s">
        <v>128</v>
      </c>
      <c r="W150" s="1274" t="s">
        <v>127</v>
      </c>
      <c r="X150" s="1274" t="s">
        <v>128</v>
      </c>
      <c r="Y150" s="1274" t="s">
        <v>127</v>
      </c>
      <c r="Z150" s="1274" t="s">
        <v>128</v>
      </c>
      <c r="AA150" s="1274" t="s">
        <v>127</v>
      </c>
      <c r="AB150" s="1275" t="s">
        <v>128</v>
      </c>
    </row>
    <row r="151" spans="2:28">
      <c r="B151" s="1293" t="s">
        <v>665</v>
      </c>
      <c r="C151" s="1294">
        <v>50</v>
      </c>
      <c r="D151" s="1295">
        <v>0.44247787610619471</v>
      </c>
      <c r="E151" s="1294">
        <v>12</v>
      </c>
      <c r="F151" s="1295">
        <v>0.6</v>
      </c>
      <c r="G151" s="1294">
        <v>13</v>
      </c>
      <c r="H151" s="1295">
        <v>0.68421052631578949</v>
      </c>
      <c r="I151" s="1294">
        <v>21</v>
      </c>
      <c r="J151" s="1295">
        <v>0.35</v>
      </c>
      <c r="K151" s="1294">
        <v>4</v>
      </c>
      <c r="L151" s="1295">
        <v>0.2857142857142857</v>
      </c>
      <c r="M151" s="1294">
        <v>9</v>
      </c>
      <c r="N151" s="1295">
        <v>0.45</v>
      </c>
      <c r="O151" s="1294">
        <v>17</v>
      </c>
      <c r="P151" s="1295">
        <v>0.40476190476190477</v>
      </c>
      <c r="Q151" s="1294">
        <v>24</v>
      </c>
      <c r="R151" s="1295">
        <v>0.47058823529411759</v>
      </c>
      <c r="S151" s="1294">
        <v>25</v>
      </c>
      <c r="T151" s="1295">
        <v>0.47169811320754718</v>
      </c>
      <c r="U151" s="1294">
        <v>12</v>
      </c>
      <c r="V151" s="1295">
        <v>0.46153846153846151</v>
      </c>
      <c r="W151" s="1294">
        <v>6</v>
      </c>
      <c r="X151" s="1295">
        <v>0.4</v>
      </c>
      <c r="Y151" s="1294">
        <v>5</v>
      </c>
      <c r="Z151" s="1295">
        <v>0.38461538461538469</v>
      </c>
      <c r="AA151" s="1294">
        <v>2</v>
      </c>
      <c r="AB151" s="1296">
        <v>0.33333333333333326</v>
      </c>
    </row>
    <row r="152" spans="2:28">
      <c r="B152" s="1297" t="s">
        <v>666</v>
      </c>
      <c r="C152" s="1267">
        <v>27</v>
      </c>
      <c r="D152" s="1249">
        <v>0.23893805309734514</v>
      </c>
      <c r="E152" s="1267">
        <v>4</v>
      </c>
      <c r="F152" s="1249">
        <v>0.2</v>
      </c>
      <c r="G152" s="1267">
        <v>1</v>
      </c>
      <c r="H152" s="1249">
        <v>5.2631578947368418E-2</v>
      </c>
      <c r="I152" s="1267">
        <v>17</v>
      </c>
      <c r="J152" s="1249">
        <v>0.28333333333333333</v>
      </c>
      <c r="K152" s="1267">
        <v>5</v>
      </c>
      <c r="L152" s="1249">
        <v>0.35714285714285715</v>
      </c>
      <c r="M152" s="1267">
        <v>2</v>
      </c>
      <c r="N152" s="1249">
        <v>0.1</v>
      </c>
      <c r="O152" s="1267">
        <v>14</v>
      </c>
      <c r="P152" s="1249">
        <v>0.33333333333333326</v>
      </c>
      <c r="Q152" s="1267">
        <v>11</v>
      </c>
      <c r="R152" s="1249">
        <v>0.21568627450980393</v>
      </c>
      <c r="S152" s="1267">
        <v>13</v>
      </c>
      <c r="T152" s="1249">
        <v>0.24528301886792453</v>
      </c>
      <c r="U152" s="1267">
        <v>6</v>
      </c>
      <c r="V152" s="1249">
        <v>0.23076923076923075</v>
      </c>
      <c r="W152" s="1267">
        <v>3</v>
      </c>
      <c r="X152" s="1249">
        <v>0.2</v>
      </c>
      <c r="Y152" s="1267">
        <v>2</v>
      </c>
      <c r="Z152" s="1249">
        <v>0.15384615384615385</v>
      </c>
      <c r="AA152" s="1267">
        <v>3</v>
      </c>
      <c r="AB152" s="1298">
        <v>0.5</v>
      </c>
    </row>
    <row r="153" spans="2:28">
      <c r="B153" s="1297" t="s">
        <v>667</v>
      </c>
      <c r="C153" s="1267">
        <v>45</v>
      </c>
      <c r="D153" s="1249">
        <v>0.39823008849557523</v>
      </c>
      <c r="E153" s="1267">
        <v>6</v>
      </c>
      <c r="F153" s="1249">
        <v>0.3</v>
      </c>
      <c r="G153" s="1267">
        <v>5</v>
      </c>
      <c r="H153" s="1249">
        <v>0.26315789473684209</v>
      </c>
      <c r="I153" s="1267">
        <v>29</v>
      </c>
      <c r="J153" s="1249">
        <v>0.48333333333333334</v>
      </c>
      <c r="K153" s="1267">
        <v>5</v>
      </c>
      <c r="L153" s="1249">
        <v>0.35714285714285715</v>
      </c>
      <c r="M153" s="1267">
        <v>10</v>
      </c>
      <c r="N153" s="1249">
        <v>0.5</v>
      </c>
      <c r="O153" s="1267">
        <v>12</v>
      </c>
      <c r="P153" s="1249">
        <v>0.2857142857142857</v>
      </c>
      <c r="Q153" s="1267">
        <v>23</v>
      </c>
      <c r="R153" s="1249">
        <v>0.45098039215686275</v>
      </c>
      <c r="S153" s="1267">
        <v>20</v>
      </c>
      <c r="T153" s="1249">
        <v>0.37735849056603776</v>
      </c>
      <c r="U153" s="1267">
        <v>9</v>
      </c>
      <c r="V153" s="1249">
        <v>0.34615384615384615</v>
      </c>
      <c r="W153" s="1267">
        <v>6</v>
      </c>
      <c r="X153" s="1249">
        <v>0.4</v>
      </c>
      <c r="Y153" s="1267">
        <v>7</v>
      </c>
      <c r="Z153" s="1249">
        <v>0.53846153846153844</v>
      </c>
      <c r="AA153" s="1267">
        <v>3</v>
      </c>
      <c r="AB153" s="1298">
        <v>0.5</v>
      </c>
    </row>
    <row r="154" spans="2:28">
      <c r="B154" s="989" t="s">
        <v>1269</v>
      </c>
      <c r="C154" s="990">
        <v>113</v>
      </c>
      <c r="D154" s="991">
        <v>1</v>
      </c>
      <c r="E154" s="990">
        <v>20</v>
      </c>
      <c r="F154" s="991">
        <v>1</v>
      </c>
      <c r="G154" s="990">
        <v>19</v>
      </c>
      <c r="H154" s="991">
        <v>1</v>
      </c>
      <c r="I154" s="990">
        <v>60</v>
      </c>
      <c r="J154" s="991">
        <v>1</v>
      </c>
      <c r="K154" s="990">
        <v>14</v>
      </c>
      <c r="L154" s="991">
        <v>1</v>
      </c>
      <c r="M154" s="990">
        <v>20</v>
      </c>
      <c r="N154" s="991">
        <v>1</v>
      </c>
      <c r="O154" s="990">
        <v>42</v>
      </c>
      <c r="P154" s="991">
        <v>1</v>
      </c>
      <c r="Q154" s="990">
        <v>51</v>
      </c>
      <c r="R154" s="991">
        <v>1</v>
      </c>
      <c r="S154" s="990">
        <v>53</v>
      </c>
      <c r="T154" s="991">
        <v>1</v>
      </c>
      <c r="U154" s="990">
        <v>26</v>
      </c>
      <c r="V154" s="991">
        <v>1</v>
      </c>
      <c r="W154" s="990">
        <v>15</v>
      </c>
      <c r="X154" s="991">
        <v>1</v>
      </c>
      <c r="Y154" s="990">
        <v>13</v>
      </c>
      <c r="Z154" s="991">
        <v>1</v>
      </c>
      <c r="AA154" s="992">
        <v>6</v>
      </c>
      <c r="AB154" s="984">
        <v>1</v>
      </c>
    </row>
    <row r="155" spans="2:28" ht="12.75" thickBot="1">
      <c r="B155" s="1299" t="s">
        <v>209</v>
      </c>
      <c r="C155" s="1300">
        <v>1.1428571428571428</v>
      </c>
      <c r="D155" s="1300"/>
      <c r="E155" s="1300">
        <v>1.25</v>
      </c>
      <c r="F155" s="1300"/>
      <c r="G155" s="1300">
        <v>1</v>
      </c>
      <c r="H155" s="1300"/>
      <c r="I155" s="1300">
        <v>1.1794871794871795</v>
      </c>
      <c r="J155" s="1300"/>
      <c r="K155" s="1300">
        <v>1</v>
      </c>
      <c r="L155" s="1300"/>
      <c r="M155" s="1300">
        <v>1.0909090909090908</v>
      </c>
      <c r="N155" s="1300"/>
      <c r="O155" s="1300">
        <v>1.04</v>
      </c>
      <c r="P155" s="1300"/>
      <c r="Q155" s="1300">
        <v>1.2592592592592593</v>
      </c>
      <c r="R155" s="1300"/>
      <c r="S155" s="1300">
        <v>1.1785714285714286</v>
      </c>
      <c r="T155" s="1300"/>
      <c r="U155" s="1300">
        <v>1.0714285714285714</v>
      </c>
      <c r="V155" s="1300"/>
      <c r="W155" s="1300">
        <v>1</v>
      </c>
      <c r="X155" s="1300"/>
      <c r="Y155" s="1300">
        <v>1.125</v>
      </c>
      <c r="Z155" s="1301"/>
      <c r="AA155" s="1302">
        <v>1.5</v>
      </c>
      <c r="AB155" s="1312"/>
    </row>
    <row r="156" spans="2:28" ht="12.75" thickTop="1">
      <c r="B156" s="1894" t="s">
        <v>1457</v>
      </c>
      <c r="C156" s="1894"/>
      <c r="D156" s="1894"/>
      <c r="E156" s="1894"/>
      <c r="F156" s="1894"/>
      <c r="G156" s="1894"/>
      <c r="H156" s="1894"/>
      <c r="I156" s="1894"/>
      <c r="J156" s="1894"/>
      <c r="K156" s="1894"/>
      <c r="L156" s="1894"/>
      <c r="M156" s="1894"/>
      <c r="N156" s="1894"/>
      <c r="O156" s="1894"/>
      <c r="P156" s="1894"/>
      <c r="Q156" s="1894"/>
      <c r="R156" s="1894"/>
      <c r="S156" s="1894"/>
      <c r="T156" s="1894"/>
      <c r="U156" s="1894"/>
      <c r="V156" s="1894"/>
      <c r="W156" s="1894"/>
      <c r="X156" s="1894"/>
      <c r="Y156" s="1894"/>
      <c r="Z156" s="1894"/>
      <c r="AA156" s="1894"/>
    </row>
    <row r="158" spans="2:28" ht="45.75" customHeight="1" thickBot="1">
      <c r="B158" s="1893" t="s">
        <v>668</v>
      </c>
      <c r="C158" s="1893"/>
      <c r="D158" s="1893"/>
      <c r="E158" s="1893"/>
      <c r="F158" s="1893"/>
      <c r="G158" s="1893"/>
      <c r="H158" s="1893"/>
      <c r="I158" s="1893"/>
      <c r="J158" s="1893"/>
      <c r="K158" s="1893"/>
      <c r="L158" s="1893"/>
      <c r="M158" s="1893"/>
      <c r="N158" s="1893"/>
      <c r="O158" s="1893"/>
      <c r="P158" s="1893"/>
      <c r="Q158" s="1893"/>
      <c r="R158" s="1893"/>
      <c r="S158" s="1893"/>
      <c r="T158" s="1893"/>
      <c r="U158" s="1893"/>
      <c r="V158" s="1893"/>
      <c r="W158" s="1893"/>
      <c r="X158" s="1893"/>
      <c r="Y158" s="1893"/>
      <c r="Z158" s="1893"/>
      <c r="AA158" s="1893"/>
      <c r="AB158" s="1893"/>
    </row>
    <row r="159" spans="2:28" ht="12.75" thickTop="1">
      <c r="B159" s="1886"/>
      <c r="C159" s="1889" t="s">
        <v>44</v>
      </c>
      <c r="D159" s="1889"/>
      <c r="E159" s="1889" t="s">
        <v>123</v>
      </c>
      <c r="F159" s="1889"/>
      <c r="G159" s="1889"/>
      <c r="H159" s="1889"/>
      <c r="I159" s="1889"/>
      <c r="J159" s="1889"/>
      <c r="K159" s="1889"/>
      <c r="L159" s="1889"/>
      <c r="M159" s="1889" t="s">
        <v>124</v>
      </c>
      <c r="N159" s="1889"/>
      <c r="O159" s="1889"/>
      <c r="P159" s="1889"/>
      <c r="Q159" s="1889"/>
      <c r="R159" s="1889"/>
      <c r="S159" s="1889" t="s">
        <v>45</v>
      </c>
      <c r="T159" s="1889"/>
      <c r="U159" s="1889"/>
      <c r="V159" s="1889"/>
      <c r="W159" s="1889"/>
      <c r="X159" s="1889"/>
      <c r="Y159" s="1889"/>
      <c r="Z159" s="1889"/>
      <c r="AA159" s="1889"/>
      <c r="AB159" s="1890"/>
    </row>
    <row r="160" spans="2:28" ht="29.25" customHeight="1">
      <c r="B160" s="1887"/>
      <c r="C160" s="1891" t="s">
        <v>127</v>
      </c>
      <c r="D160" s="1891" t="s">
        <v>128</v>
      </c>
      <c r="E160" s="1891" t="s">
        <v>46</v>
      </c>
      <c r="F160" s="1891"/>
      <c r="G160" s="1891" t="s">
        <v>1078</v>
      </c>
      <c r="H160" s="1891"/>
      <c r="I160" s="1891" t="s">
        <v>1077</v>
      </c>
      <c r="J160" s="1891"/>
      <c r="K160" s="1891" t="s">
        <v>1098</v>
      </c>
      <c r="L160" s="1891"/>
      <c r="M160" s="1891" t="s">
        <v>48</v>
      </c>
      <c r="N160" s="1891"/>
      <c r="O160" s="1891" t="s">
        <v>49</v>
      </c>
      <c r="P160" s="1891"/>
      <c r="Q160" s="1891" t="s">
        <v>1441</v>
      </c>
      <c r="R160" s="1891"/>
      <c r="S160" s="1891" t="s">
        <v>1065</v>
      </c>
      <c r="T160" s="1891"/>
      <c r="U160" s="1891" t="s">
        <v>1066</v>
      </c>
      <c r="V160" s="1891"/>
      <c r="W160" s="1891" t="s">
        <v>1067</v>
      </c>
      <c r="X160" s="1891"/>
      <c r="Y160" s="1891" t="s">
        <v>125</v>
      </c>
      <c r="Z160" s="1891"/>
      <c r="AA160" s="1891" t="s">
        <v>47</v>
      </c>
      <c r="AB160" s="1892"/>
    </row>
    <row r="161" spans="2:28" ht="18.75" customHeight="1">
      <c r="B161" s="1888"/>
      <c r="C161" s="1891"/>
      <c r="D161" s="1891"/>
      <c r="E161" s="1274" t="s">
        <v>127</v>
      </c>
      <c r="F161" s="1274" t="s">
        <v>128</v>
      </c>
      <c r="G161" s="1274" t="s">
        <v>127</v>
      </c>
      <c r="H161" s="1274" t="s">
        <v>128</v>
      </c>
      <c r="I161" s="1274" t="s">
        <v>127</v>
      </c>
      <c r="J161" s="1274" t="s">
        <v>128</v>
      </c>
      <c r="K161" s="1274" t="s">
        <v>127</v>
      </c>
      <c r="L161" s="1274" t="s">
        <v>128</v>
      </c>
      <c r="M161" s="1274" t="s">
        <v>127</v>
      </c>
      <c r="N161" s="1274" t="s">
        <v>128</v>
      </c>
      <c r="O161" s="1274" t="s">
        <v>127</v>
      </c>
      <c r="P161" s="1274" t="s">
        <v>128</v>
      </c>
      <c r="Q161" s="1274" t="s">
        <v>127</v>
      </c>
      <c r="R161" s="1274" t="s">
        <v>128</v>
      </c>
      <c r="S161" s="1274" t="s">
        <v>127</v>
      </c>
      <c r="T161" s="1274" t="s">
        <v>128</v>
      </c>
      <c r="U161" s="1274" t="s">
        <v>127</v>
      </c>
      <c r="V161" s="1274" t="s">
        <v>128</v>
      </c>
      <c r="W161" s="1274" t="s">
        <v>127</v>
      </c>
      <c r="X161" s="1274" t="s">
        <v>128</v>
      </c>
      <c r="Y161" s="1274" t="s">
        <v>127</v>
      </c>
      <c r="Z161" s="1274" t="s">
        <v>128</v>
      </c>
      <c r="AA161" s="1274" t="s">
        <v>127</v>
      </c>
      <c r="AB161" s="1275" t="s">
        <v>128</v>
      </c>
    </row>
    <row r="162" spans="2:28">
      <c r="B162" s="1293" t="s">
        <v>665</v>
      </c>
      <c r="C162" s="1294">
        <v>62</v>
      </c>
      <c r="D162" s="1295">
        <v>0.54867256637168138</v>
      </c>
      <c r="E162" s="1294">
        <v>14</v>
      </c>
      <c r="F162" s="1295">
        <v>0.7</v>
      </c>
      <c r="G162" s="1294">
        <v>10</v>
      </c>
      <c r="H162" s="1295">
        <v>0.52631578947368418</v>
      </c>
      <c r="I162" s="1294">
        <v>33</v>
      </c>
      <c r="J162" s="1295">
        <v>0.55000000000000004</v>
      </c>
      <c r="K162" s="1294">
        <v>5</v>
      </c>
      <c r="L162" s="1295">
        <v>0.35714285714285715</v>
      </c>
      <c r="M162" s="1294">
        <v>13</v>
      </c>
      <c r="N162" s="1295">
        <v>0.65</v>
      </c>
      <c r="O162" s="1294">
        <v>26</v>
      </c>
      <c r="P162" s="1295">
        <v>0.61904761904761907</v>
      </c>
      <c r="Q162" s="1294">
        <v>23</v>
      </c>
      <c r="R162" s="1295">
        <v>0.45098039215686275</v>
      </c>
      <c r="S162" s="1294">
        <v>29</v>
      </c>
      <c r="T162" s="1295">
        <v>0.54716981132075471</v>
      </c>
      <c r="U162" s="1294">
        <v>15</v>
      </c>
      <c r="V162" s="1295">
        <v>0.57692307692307687</v>
      </c>
      <c r="W162" s="1294">
        <v>7</v>
      </c>
      <c r="X162" s="1295">
        <v>0.46666666666666662</v>
      </c>
      <c r="Y162" s="1294">
        <v>6</v>
      </c>
      <c r="Z162" s="1295">
        <v>0.46153846153846151</v>
      </c>
      <c r="AA162" s="1294">
        <v>5</v>
      </c>
      <c r="AB162" s="1296">
        <v>0.83333333333333348</v>
      </c>
    </row>
    <row r="163" spans="2:28">
      <c r="B163" s="1297" t="s">
        <v>666</v>
      </c>
      <c r="C163" s="1267">
        <v>27</v>
      </c>
      <c r="D163" s="1249">
        <v>0.23893805309734514</v>
      </c>
      <c r="E163" s="1267">
        <v>2</v>
      </c>
      <c r="F163" s="1249">
        <v>0.1</v>
      </c>
      <c r="G163" s="1267">
        <v>5</v>
      </c>
      <c r="H163" s="1249">
        <v>0.26315789473684209</v>
      </c>
      <c r="I163" s="1267">
        <v>14</v>
      </c>
      <c r="J163" s="1249">
        <v>0.23333333333333331</v>
      </c>
      <c r="K163" s="1267">
        <v>6</v>
      </c>
      <c r="L163" s="1249">
        <v>0.42857142857142855</v>
      </c>
      <c r="M163" s="1267">
        <v>0</v>
      </c>
      <c r="N163" s="1249">
        <v>0</v>
      </c>
      <c r="O163" s="1267">
        <v>15</v>
      </c>
      <c r="P163" s="1249">
        <v>0.35714285714285715</v>
      </c>
      <c r="Q163" s="1267">
        <v>12</v>
      </c>
      <c r="R163" s="1249">
        <v>0.23529411764705879</v>
      </c>
      <c r="S163" s="1267">
        <v>12</v>
      </c>
      <c r="T163" s="1249">
        <v>0.22641509433962267</v>
      </c>
      <c r="U163" s="1267">
        <v>4</v>
      </c>
      <c r="V163" s="1249">
        <v>0.15384615384615385</v>
      </c>
      <c r="W163" s="1267">
        <v>7</v>
      </c>
      <c r="X163" s="1249">
        <v>0.46666666666666662</v>
      </c>
      <c r="Y163" s="1267">
        <v>4</v>
      </c>
      <c r="Z163" s="1249">
        <v>0.30769230769230771</v>
      </c>
      <c r="AA163" s="1267">
        <v>0</v>
      </c>
      <c r="AB163" s="1298">
        <v>0</v>
      </c>
    </row>
    <row r="164" spans="2:28" ht="15" customHeight="1">
      <c r="B164" s="1297" t="s">
        <v>667</v>
      </c>
      <c r="C164" s="1267">
        <v>32</v>
      </c>
      <c r="D164" s="1249">
        <v>0.2831858407079646</v>
      </c>
      <c r="E164" s="1267">
        <v>6</v>
      </c>
      <c r="F164" s="1249">
        <v>0.3</v>
      </c>
      <c r="G164" s="1267">
        <v>4</v>
      </c>
      <c r="H164" s="1249">
        <v>0.21052631578947367</v>
      </c>
      <c r="I164" s="1267">
        <v>19</v>
      </c>
      <c r="J164" s="1249">
        <v>0.31666666666666665</v>
      </c>
      <c r="K164" s="1267">
        <v>3</v>
      </c>
      <c r="L164" s="1249">
        <v>0.21428571428571427</v>
      </c>
      <c r="M164" s="1267">
        <v>7</v>
      </c>
      <c r="N164" s="1249">
        <v>0.35</v>
      </c>
      <c r="O164" s="1267">
        <v>2</v>
      </c>
      <c r="P164" s="1249">
        <v>4.7619047619047616E-2</v>
      </c>
      <c r="Q164" s="1267">
        <v>23</v>
      </c>
      <c r="R164" s="1249">
        <v>0.45098039215686275</v>
      </c>
      <c r="S164" s="1267">
        <v>18</v>
      </c>
      <c r="T164" s="1249">
        <v>0.339622641509434</v>
      </c>
      <c r="U164" s="1267">
        <v>7</v>
      </c>
      <c r="V164" s="1249">
        <v>0.26923076923076922</v>
      </c>
      <c r="W164" s="1267">
        <v>2</v>
      </c>
      <c r="X164" s="1249">
        <v>0.13333333333333333</v>
      </c>
      <c r="Y164" s="1267">
        <v>4</v>
      </c>
      <c r="Z164" s="1249">
        <v>0.30769230769230771</v>
      </c>
      <c r="AA164" s="1267">
        <v>1</v>
      </c>
      <c r="AB164" s="1298">
        <v>0.16666666666666663</v>
      </c>
    </row>
    <row r="165" spans="2:28">
      <c r="B165" s="989" t="s">
        <v>1269</v>
      </c>
      <c r="C165" s="990">
        <v>113</v>
      </c>
      <c r="D165" s="991">
        <v>1</v>
      </c>
      <c r="E165" s="990">
        <v>20</v>
      </c>
      <c r="F165" s="991">
        <v>1</v>
      </c>
      <c r="G165" s="990">
        <v>19</v>
      </c>
      <c r="H165" s="991">
        <v>1</v>
      </c>
      <c r="I165" s="990">
        <v>60</v>
      </c>
      <c r="J165" s="991">
        <v>1</v>
      </c>
      <c r="K165" s="990">
        <v>14</v>
      </c>
      <c r="L165" s="991">
        <v>1</v>
      </c>
      <c r="M165" s="990">
        <v>20</v>
      </c>
      <c r="N165" s="991">
        <v>1</v>
      </c>
      <c r="O165" s="990">
        <v>42</v>
      </c>
      <c r="P165" s="991">
        <v>1</v>
      </c>
      <c r="Q165" s="990">
        <v>51</v>
      </c>
      <c r="R165" s="991">
        <v>1</v>
      </c>
      <c r="S165" s="990">
        <v>53</v>
      </c>
      <c r="T165" s="991">
        <v>1</v>
      </c>
      <c r="U165" s="990">
        <v>26</v>
      </c>
      <c r="V165" s="991">
        <v>1</v>
      </c>
      <c r="W165" s="990">
        <v>15</v>
      </c>
      <c r="X165" s="991">
        <v>1</v>
      </c>
      <c r="Y165" s="990">
        <v>13</v>
      </c>
      <c r="Z165" s="991">
        <v>1</v>
      </c>
      <c r="AA165" s="992">
        <v>6</v>
      </c>
      <c r="AB165" s="984">
        <v>1</v>
      </c>
    </row>
    <row r="166" spans="2:28" ht="12.75" thickBot="1">
      <c r="B166" s="1299" t="s">
        <v>209</v>
      </c>
      <c r="C166" s="1300">
        <v>1.1568627450980393</v>
      </c>
      <c r="D166" s="1300"/>
      <c r="E166" s="1300">
        <v>1.3333333333333333</v>
      </c>
      <c r="F166" s="1300"/>
      <c r="G166" s="1300">
        <v>1</v>
      </c>
      <c r="H166" s="1300"/>
      <c r="I166" s="1300">
        <v>1.2222222222222223</v>
      </c>
      <c r="J166" s="1300"/>
      <c r="K166" s="1300">
        <v>1</v>
      </c>
      <c r="L166" s="1300"/>
      <c r="M166" s="1300">
        <v>1</v>
      </c>
      <c r="N166" s="1300"/>
      <c r="O166" s="1300">
        <v>1.0625</v>
      </c>
      <c r="P166" s="1300"/>
      <c r="Q166" s="1300">
        <v>1.25</v>
      </c>
      <c r="R166" s="1300"/>
      <c r="S166" s="1300">
        <v>1.25</v>
      </c>
      <c r="T166" s="1300"/>
      <c r="U166" s="1300">
        <v>1</v>
      </c>
      <c r="V166" s="1300"/>
      <c r="W166" s="1300">
        <v>1.125</v>
      </c>
      <c r="X166" s="1300"/>
      <c r="Y166" s="1300">
        <v>1.1428571428571428</v>
      </c>
      <c r="Z166" s="1301"/>
      <c r="AA166" s="1302">
        <v>1</v>
      </c>
      <c r="AB166" s="1312"/>
    </row>
    <row r="167" spans="2:28" ht="12.75" thickTop="1">
      <c r="B167" s="1894" t="s">
        <v>1457</v>
      </c>
      <c r="C167" s="1894"/>
      <c r="D167" s="1894"/>
      <c r="E167" s="1894"/>
      <c r="F167" s="1894"/>
      <c r="G167" s="1894"/>
      <c r="H167" s="1894"/>
      <c r="I167" s="1894"/>
      <c r="J167" s="1894"/>
      <c r="K167" s="1894"/>
      <c r="L167" s="1894"/>
      <c r="M167" s="1894"/>
      <c r="N167" s="1894"/>
      <c r="O167" s="1894"/>
      <c r="P167" s="1894"/>
      <c r="Q167" s="1894"/>
      <c r="R167" s="1894"/>
      <c r="S167" s="1894"/>
      <c r="T167" s="1894"/>
      <c r="U167" s="1894"/>
      <c r="V167" s="1894"/>
      <c r="W167" s="1894"/>
      <c r="X167" s="1894"/>
      <c r="Y167" s="1894"/>
      <c r="Z167" s="1894"/>
      <c r="AA167" s="1894"/>
    </row>
    <row r="170" spans="2:28" ht="72" customHeight="1" thickBot="1">
      <c r="B170" s="1893" t="s">
        <v>669</v>
      </c>
      <c r="C170" s="1893"/>
      <c r="D170" s="1893"/>
      <c r="E170" s="1893"/>
      <c r="F170" s="1893"/>
      <c r="G170" s="1893"/>
      <c r="H170" s="1893"/>
      <c r="I170" s="1893"/>
      <c r="J170" s="1893"/>
      <c r="K170" s="1893"/>
      <c r="L170" s="1893"/>
      <c r="M170" s="1893"/>
      <c r="N170" s="1893"/>
      <c r="O170" s="1893"/>
      <c r="P170" s="1893"/>
      <c r="Q170" s="1893"/>
      <c r="R170" s="1893"/>
      <c r="S170" s="1893"/>
      <c r="T170" s="1893"/>
      <c r="U170" s="1893"/>
      <c r="V170" s="1893"/>
      <c r="W170" s="1893"/>
      <c r="X170" s="1893"/>
      <c r="Y170" s="1893"/>
      <c r="Z170" s="1893"/>
      <c r="AA170" s="1893"/>
      <c r="AB170" s="1893"/>
    </row>
    <row r="171" spans="2:28" ht="12.75" thickTop="1">
      <c r="B171" s="1886"/>
      <c r="C171" s="1889" t="s">
        <v>44</v>
      </c>
      <c r="D171" s="1889"/>
      <c r="E171" s="1889" t="s">
        <v>123</v>
      </c>
      <c r="F171" s="1889"/>
      <c r="G171" s="1889"/>
      <c r="H171" s="1889"/>
      <c r="I171" s="1889"/>
      <c r="J171" s="1889"/>
      <c r="K171" s="1889"/>
      <c r="L171" s="1889"/>
      <c r="M171" s="1889" t="s">
        <v>124</v>
      </c>
      <c r="N171" s="1889"/>
      <c r="O171" s="1889"/>
      <c r="P171" s="1889"/>
      <c r="Q171" s="1889"/>
      <c r="R171" s="1889"/>
      <c r="S171" s="1889" t="s">
        <v>45</v>
      </c>
      <c r="T171" s="1889"/>
      <c r="U171" s="1889"/>
      <c r="V171" s="1889"/>
      <c r="W171" s="1889"/>
      <c r="X171" s="1889"/>
      <c r="Y171" s="1889"/>
      <c r="Z171" s="1889"/>
      <c r="AA171" s="1889"/>
      <c r="AB171" s="1890"/>
    </row>
    <row r="172" spans="2:28" ht="29.25" customHeight="1">
      <c r="B172" s="1887"/>
      <c r="C172" s="1891" t="s">
        <v>127</v>
      </c>
      <c r="D172" s="1891" t="s">
        <v>128</v>
      </c>
      <c r="E172" s="1891" t="s">
        <v>46</v>
      </c>
      <c r="F172" s="1891"/>
      <c r="G172" s="1891" t="s">
        <v>1078</v>
      </c>
      <c r="H172" s="1891"/>
      <c r="I172" s="1891" t="s">
        <v>1077</v>
      </c>
      <c r="J172" s="1891"/>
      <c r="K172" s="1891" t="s">
        <v>1098</v>
      </c>
      <c r="L172" s="1891"/>
      <c r="M172" s="1891" t="s">
        <v>48</v>
      </c>
      <c r="N172" s="1891"/>
      <c r="O172" s="1891" t="s">
        <v>49</v>
      </c>
      <c r="P172" s="1891"/>
      <c r="Q172" s="1891" t="s">
        <v>1441</v>
      </c>
      <c r="R172" s="1891"/>
      <c r="S172" s="1891" t="s">
        <v>1065</v>
      </c>
      <c r="T172" s="1891"/>
      <c r="U172" s="1891" t="s">
        <v>1066</v>
      </c>
      <c r="V172" s="1891"/>
      <c r="W172" s="1891" t="s">
        <v>1067</v>
      </c>
      <c r="X172" s="1891"/>
      <c r="Y172" s="1891" t="s">
        <v>125</v>
      </c>
      <c r="Z172" s="1891"/>
      <c r="AA172" s="1891" t="s">
        <v>47</v>
      </c>
      <c r="AB172" s="1892"/>
    </row>
    <row r="173" spans="2:28" ht="18.75" customHeight="1">
      <c r="B173" s="1888"/>
      <c r="C173" s="1891"/>
      <c r="D173" s="1891"/>
      <c r="E173" s="1274" t="s">
        <v>127</v>
      </c>
      <c r="F173" s="1274" t="s">
        <v>128</v>
      </c>
      <c r="G173" s="1274" t="s">
        <v>127</v>
      </c>
      <c r="H173" s="1274" t="s">
        <v>128</v>
      </c>
      <c r="I173" s="1274" t="s">
        <v>127</v>
      </c>
      <c r="J173" s="1274" t="s">
        <v>128</v>
      </c>
      <c r="K173" s="1274" t="s">
        <v>127</v>
      </c>
      <c r="L173" s="1274" t="s">
        <v>128</v>
      </c>
      <c r="M173" s="1274" t="s">
        <v>127</v>
      </c>
      <c r="N173" s="1274" t="s">
        <v>128</v>
      </c>
      <c r="O173" s="1274" t="s">
        <v>127</v>
      </c>
      <c r="P173" s="1274" t="s">
        <v>128</v>
      </c>
      <c r="Q173" s="1274" t="s">
        <v>127</v>
      </c>
      <c r="R173" s="1274" t="s">
        <v>128</v>
      </c>
      <c r="S173" s="1274" t="s">
        <v>127</v>
      </c>
      <c r="T173" s="1274" t="s">
        <v>128</v>
      </c>
      <c r="U173" s="1274" t="s">
        <v>127</v>
      </c>
      <c r="V173" s="1274" t="s">
        <v>128</v>
      </c>
      <c r="W173" s="1274" t="s">
        <v>127</v>
      </c>
      <c r="X173" s="1274" t="s">
        <v>128</v>
      </c>
      <c r="Y173" s="1274" t="s">
        <v>127</v>
      </c>
      <c r="Z173" s="1274" t="s">
        <v>128</v>
      </c>
      <c r="AA173" s="1274" t="s">
        <v>127</v>
      </c>
      <c r="AB173" s="1275" t="s">
        <v>128</v>
      </c>
    </row>
    <row r="174" spans="2:28">
      <c r="B174" s="1293" t="s">
        <v>665</v>
      </c>
      <c r="C174" s="1294">
        <v>77</v>
      </c>
      <c r="D174" s="1295">
        <v>0.68141592920353977</v>
      </c>
      <c r="E174" s="1294">
        <v>15</v>
      </c>
      <c r="F174" s="1295">
        <v>0.75</v>
      </c>
      <c r="G174" s="1294">
        <v>12</v>
      </c>
      <c r="H174" s="1295">
        <v>0.63157894736842102</v>
      </c>
      <c r="I174" s="1294">
        <v>42</v>
      </c>
      <c r="J174" s="1295">
        <v>0.7</v>
      </c>
      <c r="K174" s="1294">
        <v>8</v>
      </c>
      <c r="L174" s="1295">
        <v>0.5714285714285714</v>
      </c>
      <c r="M174" s="1294">
        <v>17</v>
      </c>
      <c r="N174" s="1295">
        <v>0.85</v>
      </c>
      <c r="O174" s="1294">
        <v>29</v>
      </c>
      <c r="P174" s="1295">
        <v>0.69047619047619047</v>
      </c>
      <c r="Q174" s="1294">
        <v>31</v>
      </c>
      <c r="R174" s="1295">
        <v>0.60784313725490191</v>
      </c>
      <c r="S174" s="1294">
        <v>37</v>
      </c>
      <c r="T174" s="1295">
        <v>0.69811320754716977</v>
      </c>
      <c r="U174" s="1294">
        <v>20</v>
      </c>
      <c r="V174" s="1295">
        <v>0.76923076923076938</v>
      </c>
      <c r="W174" s="1294">
        <v>7</v>
      </c>
      <c r="X174" s="1295">
        <v>0.46666666666666662</v>
      </c>
      <c r="Y174" s="1294">
        <v>9</v>
      </c>
      <c r="Z174" s="1295">
        <v>0.69230769230769229</v>
      </c>
      <c r="AA174" s="1294">
        <v>4</v>
      </c>
      <c r="AB174" s="1296">
        <v>0.66666666666666652</v>
      </c>
    </row>
    <row r="175" spans="2:28">
      <c r="B175" s="1297" t="s">
        <v>666</v>
      </c>
      <c r="C175" s="1267">
        <v>26</v>
      </c>
      <c r="D175" s="1249">
        <v>0.23008849557522124</v>
      </c>
      <c r="E175" s="1267">
        <v>4</v>
      </c>
      <c r="F175" s="1249">
        <v>0.2</v>
      </c>
      <c r="G175" s="1267">
        <v>6</v>
      </c>
      <c r="H175" s="1249">
        <v>0.31578947368421051</v>
      </c>
      <c r="I175" s="1267">
        <v>11</v>
      </c>
      <c r="J175" s="1249">
        <v>0.18333333333333332</v>
      </c>
      <c r="K175" s="1267">
        <v>5</v>
      </c>
      <c r="L175" s="1249">
        <v>0.35714285714285715</v>
      </c>
      <c r="M175" s="1267">
        <v>0</v>
      </c>
      <c r="N175" s="1249">
        <v>0</v>
      </c>
      <c r="O175" s="1267">
        <v>12</v>
      </c>
      <c r="P175" s="1249">
        <v>0.2857142857142857</v>
      </c>
      <c r="Q175" s="1267">
        <v>14</v>
      </c>
      <c r="R175" s="1249">
        <v>0.27450980392156865</v>
      </c>
      <c r="S175" s="1267">
        <v>10</v>
      </c>
      <c r="T175" s="1249">
        <v>0.18867924528301888</v>
      </c>
      <c r="U175" s="1267">
        <v>5</v>
      </c>
      <c r="V175" s="1249">
        <v>0.19230769230769235</v>
      </c>
      <c r="W175" s="1267">
        <v>6</v>
      </c>
      <c r="X175" s="1249">
        <v>0.4</v>
      </c>
      <c r="Y175" s="1267">
        <v>4</v>
      </c>
      <c r="Z175" s="1249">
        <v>0.30769230769230771</v>
      </c>
      <c r="AA175" s="1267">
        <v>1</v>
      </c>
      <c r="AB175" s="1298">
        <v>0.16666666666666663</v>
      </c>
    </row>
    <row r="176" spans="2:28">
      <c r="B176" s="1297" t="s">
        <v>667</v>
      </c>
      <c r="C176" s="1267">
        <v>14</v>
      </c>
      <c r="D176" s="1249">
        <v>0.12389380530973451</v>
      </c>
      <c r="E176" s="1267">
        <v>2</v>
      </c>
      <c r="F176" s="1249">
        <v>0.1</v>
      </c>
      <c r="G176" s="1267">
        <v>2</v>
      </c>
      <c r="H176" s="1249">
        <v>0.10526315789473684</v>
      </c>
      <c r="I176" s="1267">
        <v>8</v>
      </c>
      <c r="J176" s="1249">
        <v>0.13333333333333333</v>
      </c>
      <c r="K176" s="1267">
        <v>2</v>
      </c>
      <c r="L176" s="1249">
        <v>0.14285714285714285</v>
      </c>
      <c r="M176" s="1267">
        <v>3</v>
      </c>
      <c r="N176" s="1249">
        <v>0.15</v>
      </c>
      <c r="O176" s="1267">
        <v>2</v>
      </c>
      <c r="P176" s="1249">
        <v>4.7619047619047616E-2</v>
      </c>
      <c r="Q176" s="1267">
        <v>9</v>
      </c>
      <c r="R176" s="1249">
        <v>0.17647058823529413</v>
      </c>
      <c r="S176" s="1267">
        <v>8</v>
      </c>
      <c r="T176" s="1249">
        <v>0.15094339622641509</v>
      </c>
      <c r="U176" s="1267">
        <v>3</v>
      </c>
      <c r="V176" s="1249">
        <v>0.11538461538461538</v>
      </c>
      <c r="W176" s="1267">
        <v>2</v>
      </c>
      <c r="X176" s="1249">
        <v>0.13333333333333333</v>
      </c>
      <c r="Y176" s="1267">
        <v>0</v>
      </c>
      <c r="Z176" s="1249">
        <v>0</v>
      </c>
      <c r="AA176" s="1267">
        <v>1</v>
      </c>
      <c r="AB176" s="1298">
        <v>0.16666666666666663</v>
      </c>
    </row>
    <row r="177" spans="2:28">
      <c r="B177" s="989" t="s">
        <v>1269</v>
      </c>
      <c r="C177" s="990">
        <v>113</v>
      </c>
      <c r="D177" s="991">
        <v>1</v>
      </c>
      <c r="E177" s="990">
        <v>20</v>
      </c>
      <c r="F177" s="991">
        <v>1</v>
      </c>
      <c r="G177" s="990">
        <v>19</v>
      </c>
      <c r="H177" s="991">
        <v>1</v>
      </c>
      <c r="I177" s="990">
        <v>60</v>
      </c>
      <c r="J177" s="991">
        <v>1</v>
      </c>
      <c r="K177" s="990">
        <v>14</v>
      </c>
      <c r="L177" s="991">
        <v>1</v>
      </c>
      <c r="M177" s="990">
        <v>20</v>
      </c>
      <c r="N177" s="991">
        <v>1</v>
      </c>
      <c r="O177" s="990">
        <v>42</v>
      </c>
      <c r="P177" s="991">
        <v>1</v>
      </c>
      <c r="Q177" s="990">
        <v>51</v>
      </c>
      <c r="R177" s="991">
        <v>1</v>
      </c>
      <c r="S177" s="990">
        <v>53</v>
      </c>
      <c r="T177" s="991">
        <v>1</v>
      </c>
      <c r="U177" s="990">
        <v>26</v>
      </c>
      <c r="V177" s="991">
        <v>1</v>
      </c>
      <c r="W177" s="990">
        <v>15</v>
      </c>
      <c r="X177" s="991">
        <v>1</v>
      </c>
      <c r="Y177" s="990">
        <v>13</v>
      </c>
      <c r="Z177" s="991">
        <v>1</v>
      </c>
      <c r="AA177" s="992">
        <v>6</v>
      </c>
      <c r="AB177" s="984">
        <v>1</v>
      </c>
    </row>
    <row r="178" spans="2:28" ht="12.75" thickBot="1">
      <c r="B178" s="1299" t="s">
        <v>209</v>
      </c>
      <c r="C178" s="1300">
        <v>1.1111111111111112</v>
      </c>
      <c r="D178" s="1300"/>
      <c r="E178" s="1300">
        <v>1.2</v>
      </c>
      <c r="F178" s="1300"/>
      <c r="G178" s="1300">
        <v>1.1428571428571428</v>
      </c>
      <c r="H178" s="1300"/>
      <c r="I178" s="1300">
        <v>1.0555555555555556</v>
      </c>
      <c r="J178" s="1300"/>
      <c r="K178" s="1300">
        <v>1.1666666666666667</v>
      </c>
      <c r="L178" s="1300"/>
      <c r="M178" s="1300">
        <v>1</v>
      </c>
      <c r="N178" s="1300"/>
      <c r="O178" s="1300">
        <v>1.0769230769230769</v>
      </c>
      <c r="P178" s="1300"/>
      <c r="Q178" s="1300">
        <v>1.1499999999999999</v>
      </c>
      <c r="R178" s="1300"/>
      <c r="S178" s="1300">
        <v>1.125</v>
      </c>
      <c r="T178" s="1300"/>
      <c r="U178" s="1300">
        <v>1.3333333333333333</v>
      </c>
      <c r="V178" s="1300"/>
      <c r="W178" s="1300">
        <v>1</v>
      </c>
      <c r="X178" s="1300"/>
      <c r="Y178" s="1300">
        <v>1</v>
      </c>
      <c r="Z178" s="1301"/>
      <c r="AA178" s="1302">
        <v>1</v>
      </c>
      <c r="AB178" s="1312"/>
    </row>
    <row r="179" spans="2:28" ht="63.75" customHeight="1" thickTop="1">
      <c r="B179" s="1894" t="s">
        <v>1457</v>
      </c>
      <c r="C179" s="1894"/>
      <c r="D179" s="1894"/>
      <c r="E179" s="1894"/>
      <c r="F179" s="1894"/>
      <c r="G179" s="1894"/>
      <c r="H179" s="1894"/>
      <c r="I179" s="1894"/>
      <c r="J179" s="1894"/>
      <c r="K179" s="1894"/>
      <c r="L179" s="1894"/>
      <c r="M179" s="1894"/>
      <c r="N179" s="1894"/>
      <c r="O179" s="1894"/>
      <c r="P179" s="1894"/>
      <c r="Q179" s="1894"/>
      <c r="R179" s="1894"/>
      <c r="S179" s="1894"/>
      <c r="T179" s="1894"/>
      <c r="U179" s="1894"/>
      <c r="V179" s="1894"/>
      <c r="W179" s="1894"/>
      <c r="X179" s="1894"/>
      <c r="Y179" s="1894"/>
      <c r="Z179" s="1894"/>
      <c r="AA179" s="1894"/>
    </row>
    <row r="181" spans="2:28" ht="60" customHeight="1" thickBot="1">
      <c r="B181" s="1893" t="s">
        <v>670</v>
      </c>
      <c r="C181" s="1893"/>
      <c r="D181" s="1893"/>
      <c r="E181" s="1893"/>
      <c r="F181" s="1893"/>
      <c r="G181" s="1893"/>
      <c r="H181" s="1893"/>
      <c r="I181" s="1893"/>
      <c r="J181" s="1893"/>
      <c r="K181" s="1893"/>
      <c r="L181" s="1893"/>
      <c r="M181" s="1893"/>
      <c r="N181" s="1893"/>
      <c r="O181" s="1893"/>
      <c r="P181" s="1893"/>
      <c r="Q181" s="1893"/>
      <c r="R181" s="1893"/>
      <c r="S181" s="1893"/>
      <c r="T181" s="1893"/>
      <c r="U181" s="1893"/>
      <c r="V181" s="1893"/>
      <c r="W181" s="1893"/>
      <c r="X181" s="1893"/>
      <c r="Y181" s="1893"/>
      <c r="Z181" s="1893"/>
      <c r="AA181" s="1893"/>
      <c r="AB181" s="1893"/>
    </row>
    <row r="182" spans="2:28" ht="12.75" thickTop="1">
      <c r="B182" s="1886"/>
      <c r="C182" s="1889" t="s">
        <v>44</v>
      </c>
      <c r="D182" s="1889"/>
      <c r="E182" s="1889" t="s">
        <v>123</v>
      </c>
      <c r="F182" s="1889"/>
      <c r="G182" s="1889"/>
      <c r="H182" s="1889"/>
      <c r="I182" s="1889"/>
      <c r="J182" s="1889"/>
      <c r="K182" s="1889"/>
      <c r="L182" s="1889"/>
      <c r="M182" s="1889" t="s">
        <v>124</v>
      </c>
      <c r="N182" s="1889"/>
      <c r="O182" s="1889"/>
      <c r="P182" s="1889"/>
      <c r="Q182" s="1889"/>
      <c r="R182" s="1889"/>
      <c r="S182" s="1889" t="s">
        <v>45</v>
      </c>
      <c r="T182" s="1889"/>
      <c r="U182" s="1889"/>
      <c r="V182" s="1889"/>
      <c r="W182" s="1889"/>
      <c r="X182" s="1889"/>
      <c r="Y182" s="1889"/>
      <c r="Z182" s="1889"/>
      <c r="AA182" s="1889"/>
      <c r="AB182" s="1890"/>
    </row>
    <row r="183" spans="2:28" ht="29.25" customHeight="1">
      <c r="B183" s="1887"/>
      <c r="C183" s="1891" t="s">
        <v>127</v>
      </c>
      <c r="D183" s="1891" t="s">
        <v>128</v>
      </c>
      <c r="E183" s="1891" t="s">
        <v>46</v>
      </c>
      <c r="F183" s="1891"/>
      <c r="G183" s="1891" t="s">
        <v>1078</v>
      </c>
      <c r="H183" s="1891"/>
      <c r="I183" s="1891" t="s">
        <v>1077</v>
      </c>
      <c r="J183" s="1891"/>
      <c r="K183" s="1891" t="s">
        <v>1098</v>
      </c>
      <c r="L183" s="1891"/>
      <c r="M183" s="1891" t="s">
        <v>48</v>
      </c>
      <c r="N183" s="1891"/>
      <c r="O183" s="1891" t="s">
        <v>49</v>
      </c>
      <c r="P183" s="1891"/>
      <c r="Q183" s="1891" t="s">
        <v>1441</v>
      </c>
      <c r="R183" s="1891"/>
      <c r="S183" s="1891" t="s">
        <v>1065</v>
      </c>
      <c r="T183" s="1891"/>
      <c r="U183" s="1891" t="s">
        <v>1066</v>
      </c>
      <c r="V183" s="1891"/>
      <c r="W183" s="1891" t="s">
        <v>1067</v>
      </c>
      <c r="X183" s="1891"/>
      <c r="Y183" s="1891" t="s">
        <v>125</v>
      </c>
      <c r="Z183" s="1891"/>
      <c r="AA183" s="1891" t="s">
        <v>47</v>
      </c>
      <c r="AB183" s="1892"/>
    </row>
    <row r="184" spans="2:28" ht="18.75" customHeight="1">
      <c r="B184" s="1888"/>
      <c r="C184" s="1891"/>
      <c r="D184" s="1891"/>
      <c r="E184" s="1274" t="s">
        <v>127</v>
      </c>
      <c r="F184" s="1274" t="s">
        <v>128</v>
      </c>
      <c r="G184" s="1274" t="s">
        <v>127</v>
      </c>
      <c r="H184" s="1274" t="s">
        <v>128</v>
      </c>
      <c r="I184" s="1274" t="s">
        <v>127</v>
      </c>
      <c r="J184" s="1274" t="s">
        <v>128</v>
      </c>
      <c r="K184" s="1274" t="s">
        <v>127</v>
      </c>
      <c r="L184" s="1274" t="s">
        <v>128</v>
      </c>
      <c r="M184" s="1274" t="s">
        <v>127</v>
      </c>
      <c r="N184" s="1274" t="s">
        <v>128</v>
      </c>
      <c r="O184" s="1274" t="s">
        <v>127</v>
      </c>
      <c r="P184" s="1274" t="s">
        <v>128</v>
      </c>
      <c r="Q184" s="1274" t="s">
        <v>127</v>
      </c>
      <c r="R184" s="1274" t="s">
        <v>128</v>
      </c>
      <c r="S184" s="1274" t="s">
        <v>127</v>
      </c>
      <c r="T184" s="1274" t="s">
        <v>128</v>
      </c>
      <c r="U184" s="1274" t="s">
        <v>127</v>
      </c>
      <c r="V184" s="1274" t="s">
        <v>128</v>
      </c>
      <c r="W184" s="1274" t="s">
        <v>127</v>
      </c>
      <c r="X184" s="1274" t="s">
        <v>128</v>
      </c>
      <c r="Y184" s="1274" t="s">
        <v>127</v>
      </c>
      <c r="Z184" s="1274" t="s">
        <v>128</v>
      </c>
      <c r="AA184" s="1274" t="s">
        <v>127</v>
      </c>
      <c r="AB184" s="1275" t="s">
        <v>128</v>
      </c>
    </row>
    <row r="185" spans="2:28">
      <c r="B185" s="1293" t="s">
        <v>665</v>
      </c>
      <c r="C185" s="1294">
        <v>43</v>
      </c>
      <c r="D185" s="1295">
        <v>0.38053097345132741</v>
      </c>
      <c r="E185" s="1294">
        <v>5</v>
      </c>
      <c r="F185" s="1295">
        <v>0.25</v>
      </c>
      <c r="G185" s="1294">
        <v>6</v>
      </c>
      <c r="H185" s="1295">
        <v>0.31578947368421051</v>
      </c>
      <c r="I185" s="1294">
        <v>24</v>
      </c>
      <c r="J185" s="1295">
        <v>0.4</v>
      </c>
      <c r="K185" s="1294">
        <v>8</v>
      </c>
      <c r="L185" s="1295">
        <v>0.5714285714285714</v>
      </c>
      <c r="M185" s="1294">
        <v>6</v>
      </c>
      <c r="N185" s="1295">
        <v>0.3</v>
      </c>
      <c r="O185" s="1294">
        <v>18</v>
      </c>
      <c r="P185" s="1295">
        <v>0.42857142857142855</v>
      </c>
      <c r="Q185" s="1294">
        <v>19</v>
      </c>
      <c r="R185" s="1295">
        <v>0.37254901960784315</v>
      </c>
      <c r="S185" s="1294">
        <v>22</v>
      </c>
      <c r="T185" s="1295">
        <v>0.41509433962264153</v>
      </c>
      <c r="U185" s="1294">
        <v>10</v>
      </c>
      <c r="V185" s="1295">
        <v>0.38461538461538469</v>
      </c>
      <c r="W185" s="1294">
        <v>4</v>
      </c>
      <c r="X185" s="1295">
        <v>0.26666666666666666</v>
      </c>
      <c r="Y185" s="1294">
        <v>3</v>
      </c>
      <c r="Z185" s="1295">
        <v>0.23076923076923075</v>
      </c>
      <c r="AA185" s="1294">
        <v>4</v>
      </c>
      <c r="AB185" s="1296">
        <v>0.66666666666666652</v>
      </c>
    </row>
    <row r="186" spans="2:28">
      <c r="B186" s="1297" t="s">
        <v>666</v>
      </c>
      <c r="C186" s="1267">
        <v>26</v>
      </c>
      <c r="D186" s="1249">
        <v>0.23008849557522124</v>
      </c>
      <c r="E186" s="1267">
        <v>1</v>
      </c>
      <c r="F186" s="1249">
        <v>0.05</v>
      </c>
      <c r="G186" s="1267">
        <v>6</v>
      </c>
      <c r="H186" s="1249">
        <v>0.31578947368421051</v>
      </c>
      <c r="I186" s="1267">
        <v>16</v>
      </c>
      <c r="J186" s="1249">
        <v>0.26666666666666666</v>
      </c>
      <c r="K186" s="1267">
        <v>3</v>
      </c>
      <c r="L186" s="1249">
        <v>0.21428571428571427</v>
      </c>
      <c r="M186" s="1267">
        <v>0</v>
      </c>
      <c r="N186" s="1249">
        <v>0</v>
      </c>
      <c r="O186" s="1267">
        <v>16</v>
      </c>
      <c r="P186" s="1249">
        <v>0.38095238095238093</v>
      </c>
      <c r="Q186" s="1267">
        <v>10</v>
      </c>
      <c r="R186" s="1249">
        <v>0.19607843137254904</v>
      </c>
      <c r="S186" s="1267">
        <v>8</v>
      </c>
      <c r="T186" s="1249">
        <v>0.15094339622641509</v>
      </c>
      <c r="U186" s="1267">
        <v>6</v>
      </c>
      <c r="V186" s="1249">
        <v>0.23076923076923075</v>
      </c>
      <c r="W186" s="1267">
        <v>6</v>
      </c>
      <c r="X186" s="1249">
        <v>0.4</v>
      </c>
      <c r="Y186" s="1267">
        <v>6</v>
      </c>
      <c r="Z186" s="1249">
        <v>0.46153846153846151</v>
      </c>
      <c r="AA186" s="1267">
        <v>0</v>
      </c>
      <c r="AB186" s="1298">
        <v>0</v>
      </c>
    </row>
    <row r="187" spans="2:28">
      <c r="B187" s="1297" t="s">
        <v>667</v>
      </c>
      <c r="C187" s="1267">
        <v>50</v>
      </c>
      <c r="D187" s="1249">
        <v>0.44247787610619471</v>
      </c>
      <c r="E187" s="1267">
        <v>15</v>
      </c>
      <c r="F187" s="1249">
        <v>0.75</v>
      </c>
      <c r="G187" s="1267">
        <v>7</v>
      </c>
      <c r="H187" s="1249">
        <v>0.36842105263157893</v>
      </c>
      <c r="I187" s="1267">
        <v>25</v>
      </c>
      <c r="J187" s="1249">
        <v>0.41666666666666674</v>
      </c>
      <c r="K187" s="1267">
        <v>3</v>
      </c>
      <c r="L187" s="1249">
        <v>0.21428571428571427</v>
      </c>
      <c r="M187" s="1267">
        <v>14</v>
      </c>
      <c r="N187" s="1249">
        <v>0.7</v>
      </c>
      <c r="O187" s="1267">
        <v>9</v>
      </c>
      <c r="P187" s="1249">
        <v>0.21428571428571427</v>
      </c>
      <c r="Q187" s="1267">
        <v>27</v>
      </c>
      <c r="R187" s="1249">
        <v>0.52941176470588236</v>
      </c>
      <c r="S187" s="1267">
        <v>26</v>
      </c>
      <c r="T187" s="1249">
        <v>0.49056603773584906</v>
      </c>
      <c r="U187" s="1267">
        <v>11</v>
      </c>
      <c r="V187" s="1249">
        <v>0.42307692307692307</v>
      </c>
      <c r="W187" s="1267">
        <v>5</v>
      </c>
      <c r="X187" s="1249">
        <v>0.33333333333333326</v>
      </c>
      <c r="Y187" s="1267">
        <v>6</v>
      </c>
      <c r="Z187" s="1249">
        <v>0.46153846153846151</v>
      </c>
      <c r="AA187" s="1267">
        <v>2</v>
      </c>
      <c r="AB187" s="1298">
        <v>0.33333333333333326</v>
      </c>
    </row>
    <row r="188" spans="2:28">
      <c r="B188" s="989" t="s">
        <v>1269</v>
      </c>
      <c r="C188" s="990">
        <v>113</v>
      </c>
      <c r="D188" s="991">
        <v>1</v>
      </c>
      <c r="E188" s="990">
        <v>20</v>
      </c>
      <c r="F188" s="991">
        <v>1</v>
      </c>
      <c r="G188" s="990">
        <v>19</v>
      </c>
      <c r="H188" s="991">
        <v>1</v>
      </c>
      <c r="I188" s="990">
        <v>60</v>
      </c>
      <c r="J188" s="991">
        <v>1</v>
      </c>
      <c r="K188" s="990">
        <v>14</v>
      </c>
      <c r="L188" s="991">
        <v>1</v>
      </c>
      <c r="M188" s="990">
        <v>20</v>
      </c>
      <c r="N188" s="991">
        <v>1</v>
      </c>
      <c r="O188" s="990">
        <v>42</v>
      </c>
      <c r="P188" s="991">
        <v>1</v>
      </c>
      <c r="Q188" s="990">
        <v>51</v>
      </c>
      <c r="R188" s="991">
        <v>1</v>
      </c>
      <c r="S188" s="990">
        <v>53</v>
      </c>
      <c r="T188" s="991">
        <v>1</v>
      </c>
      <c r="U188" s="990">
        <v>26</v>
      </c>
      <c r="V188" s="991">
        <v>1</v>
      </c>
      <c r="W188" s="990">
        <v>15</v>
      </c>
      <c r="X188" s="991">
        <v>1</v>
      </c>
      <c r="Y188" s="990">
        <v>13</v>
      </c>
      <c r="Z188" s="991">
        <v>1</v>
      </c>
      <c r="AA188" s="992">
        <v>6</v>
      </c>
      <c r="AB188" s="984">
        <v>1</v>
      </c>
    </row>
    <row r="189" spans="2:28" ht="12.75" thickBot="1">
      <c r="B189" s="1299" t="s">
        <v>209</v>
      </c>
      <c r="C189" s="1300">
        <v>1.0857142857142856</v>
      </c>
      <c r="D189" s="1300"/>
      <c r="E189" s="1300">
        <v>1.0666666666666667</v>
      </c>
      <c r="F189" s="1300"/>
      <c r="G189" s="1300">
        <v>1</v>
      </c>
      <c r="H189" s="1300"/>
      <c r="I189" s="1300">
        <v>1.1388888888888888</v>
      </c>
      <c r="J189" s="1300"/>
      <c r="K189" s="1300">
        <v>1</v>
      </c>
      <c r="L189" s="1300"/>
      <c r="M189" s="1300">
        <v>1</v>
      </c>
      <c r="N189" s="1300"/>
      <c r="O189" s="1300">
        <v>1.0416666666666667</v>
      </c>
      <c r="P189" s="1300"/>
      <c r="Q189" s="1300">
        <v>1.15625</v>
      </c>
      <c r="R189" s="1300"/>
      <c r="S189" s="1300">
        <v>1.096774193548387</v>
      </c>
      <c r="T189" s="1300"/>
      <c r="U189" s="1300">
        <v>1.0625</v>
      </c>
      <c r="V189" s="1300"/>
      <c r="W189" s="1300">
        <v>1</v>
      </c>
      <c r="X189" s="1300"/>
      <c r="Y189" s="1300">
        <v>1.2</v>
      </c>
      <c r="Z189" s="1301"/>
      <c r="AA189" s="1302">
        <v>1</v>
      </c>
      <c r="AB189" s="1312"/>
    </row>
    <row r="190" spans="2:28" ht="12.75" thickTop="1">
      <c r="B190" s="1894" t="s">
        <v>1457</v>
      </c>
      <c r="C190" s="1894"/>
      <c r="D190" s="1894"/>
      <c r="E190" s="1894"/>
      <c r="F190" s="1894"/>
      <c r="G190" s="1894"/>
      <c r="H190" s="1894"/>
      <c r="I190" s="1894"/>
      <c r="J190" s="1894"/>
      <c r="K190" s="1894"/>
      <c r="L190" s="1894"/>
      <c r="M190" s="1894"/>
      <c r="N190" s="1894"/>
      <c r="O190" s="1894"/>
      <c r="P190" s="1894"/>
      <c r="Q190" s="1894"/>
      <c r="R190" s="1894"/>
      <c r="S190" s="1894"/>
      <c r="T190" s="1894"/>
      <c r="U190" s="1894"/>
      <c r="V190" s="1894"/>
      <c r="W190" s="1894"/>
      <c r="X190" s="1894"/>
      <c r="Y190" s="1894"/>
      <c r="Z190" s="1894"/>
      <c r="AA190" s="1894"/>
    </row>
    <row r="191" spans="2:28">
      <c r="B191" s="1303"/>
      <c r="C191" s="1303"/>
      <c r="D191" s="1303"/>
      <c r="E191" s="1303"/>
      <c r="F191" s="1303"/>
      <c r="G191" s="1303"/>
      <c r="H191" s="1303"/>
      <c r="I191" s="1303"/>
      <c r="J191" s="1303"/>
      <c r="K191" s="1303"/>
      <c r="L191" s="1303"/>
      <c r="M191" s="1303"/>
      <c r="N191" s="1303"/>
      <c r="O191" s="1303"/>
      <c r="P191" s="1303"/>
      <c r="Q191" s="1303"/>
      <c r="R191" s="1303"/>
      <c r="S191" s="1303"/>
      <c r="T191" s="1303"/>
      <c r="U191" s="1303"/>
      <c r="V191" s="1303"/>
      <c r="W191" s="1303"/>
      <c r="X191" s="1303"/>
      <c r="Y191" s="1303"/>
      <c r="Z191" s="1303"/>
      <c r="AA191" s="1303"/>
      <c r="AB191" s="1303"/>
    </row>
    <row r="193" spans="2:28" ht="66" customHeight="1" thickBot="1">
      <c r="B193" s="1893" t="s">
        <v>671</v>
      </c>
      <c r="C193" s="1893"/>
      <c r="D193" s="1893"/>
      <c r="E193" s="1893"/>
      <c r="F193" s="1893"/>
      <c r="G193" s="1893"/>
      <c r="H193" s="1893"/>
      <c r="I193" s="1893"/>
      <c r="J193" s="1893"/>
      <c r="K193" s="1893"/>
      <c r="L193" s="1893"/>
      <c r="M193" s="1893"/>
      <c r="N193" s="1893"/>
      <c r="O193" s="1893"/>
      <c r="P193" s="1893"/>
      <c r="Q193" s="1893"/>
      <c r="R193" s="1893"/>
      <c r="S193" s="1893"/>
      <c r="T193" s="1893"/>
      <c r="U193" s="1893"/>
      <c r="V193" s="1893"/>
      <c r="W193" s="1893"/>
      <c r="X193" s="1893"/>
      <c r="Y193" s="1893"/>
      <c r="Z193" s="1893"/>
      <c r="AA193" s="1893"/>
      <c r="AB193" s="1893"/>
    </row>
    <row r="194" spans="2:28" ht="12.75" thickTop="1">
      <c r="B194" s="1886"/>
      <c r="C194" s="1889" t="s">
        <v>44</v>
      </c>
      <c r="D194" s="1889"/>
      <c r="E194" s="1889" t="s">
        <v>123</v>
      </c>
      <c r="F194" s="1889"/>
      <c r="G194" s="1889"/>
      <c r="H194" s="1889"/>
      <c r="I194" s="1889"/>
      <c r="J194" s="1889"/>
      <c r="K194" s="1889"/>
      <c r="L194" s="1889"/>
      <c r="M194" s="1889" t="s">
        <v>124</v>
      </c>
      <c r="N194" s="1889"/>
      <c r="O194" s="1889"/>
      <c r="P194" s="1889"/>
      <c r="Q194" s="1889"/>
      <c r="R194" s="1889"/>
      <c r="S194" s="1889" t="s">
        <v>45</v>
      </c>
      <c r="T194" s="1889"/>
      <c r="U194" s="1889"/>
      <c r="V194" s="1889"/>
      <c r="W194" s="1889"/>
      <c r="X194" s="1889"/>
      <c r="Y194" s="1889"/>
      <c r="Z194" s="1889"/>
      <c r="AA194" s="1889"/>
      <c r="AB194" s="1890"/>
    </row>
    <row r="195" spans="2:28" ht="29.25" customHeight="1">
      <c r="B195" s="1887"/>
      <c r="C195" s="1891" t="s">
        <v>127</v>
      </c>
      <c r="D195" s="1891" t="s">
        <v>128</v>
      </c>
      <c r="E195" s="1891" t="s">
        <v>46</v>
      </c>
      <c r="F195" s="1891"/>
      <c r="G195" s="1891" t="s">
        <v>1078</v>
      </c>
      <c r="H195" s="1891"/>
      <c r="I195" s="1891" t="s">
        <v>1077</v>
      </c>
      <c r="J195" s="1891"/>
      <c r="K195" s="1891" t="s">
        <v>1098</v>
      </c>
      <c r="L195" s="1891"/>
      <c r="M195" s="1891" t="s">
        <v>48</v>
      </c>
      <c r="N195" s="1891"/>
      <c r="O195" s="1891" t="s">
        <v>49</v>
      </c>
      <c r="P195" s="1891"/>
      <c r="Q195" s="1891" t="s">
        <v>1441</v>
      </c>
      <c r="R195" s="1891"/>
      <c r="S195" s="1891" t="s">
        <v>1065</v>
      </c>
      <c r="T195" s="1891"/>
      <c r="U195" s="1891" t="s">
        <v>1066</v>
      </c>
      <c r="V195" s="1891"/>
      <c r="W195" s="1891" t="s">
        <v>1067</v>
      </c>
      <c r="X195" s="1891"/>
      <c r="Y195" s="1891" t="s">
        <v>125</v>
      </c>
      <c r="Z195" s="1891"/>
      <c r="AA195" s="1891" t="s">
        <v>47</v>
      </c>
      <c r="AB195" s="1892"/>
    </row>
    <row r="196" spans="2:28" ht="18.75" customHeight="1">
      <c r="B196" s="1888"/>
      <c r="C196" s="1891"/>
      <c r="D196" s="1891"/>
      <c r="E196" s="1274" t="s">
        <v>127</v>
      </c>
      <c r="F196" s="1274" t="s">
        <v>128</v>
      </c>
      <c r="G196" s="1274" t="s">
        <v>127</v>
      </c>
      <c r="H196" s="1274" t="s">
        <v>128</v>
      </c>
      <c r="I196" s="1274" t="s">
        <v>127</v>
      </c>
      <c r="J196" s="1274" t="s">
        <v>128</v>
      </c>
      <c r="K196" s="1274" t="s">
        <v>127</v>
      </c>
      <c r="L196" s="1274" t="s">
        <v>128</v>
      </c>
      <c r="M196" s="1274" t="s">
        <v>127</v>
      </c>
      <c r="N196" s="1274" t="s">
        <v>128</v>
      </c>
      <c r="O196" s="1274" t="s">
        <v>127</v>
      </c>
      <c r="P196" s="1274" t="s">
        <v>128</v>
      </c>
      <c r="Q196" s="1274" t="s">
        <v>127</v>
      </c>
      <c r="R196" s="1274" t="s">
        <v>128</v>
      </c>
      <c r="S196" s="1274" t="s">
        <v>127</v>
      </c>
      <c r="T196" s="1274" t="s">
        <v>128</v>
      </c>
      <c r="U196" s="1274" t="s">
        <v>127</v>
      </c>
      <c r="V196" s="1274" t="s">
        <v>128</v>
      </c>
      <c r="W196" s="1274" t="s">
        <v>127</v>
      </c>
      <c r="X196" s="1274" t="s">
        <v>128</v>
      </c>
      <c r="Y196" s="1274" t="s">
        <v>127</v>
      </c>
      <c r="Z196" s="1274" t="s">
        <v>128</v>
      </c>
      <c r="AA196" s="1274" t="s">
        <v>127</v>
      </c>
      <c r="AB196" s="1275" t="s">
        <v>128</v>
      </c>
    </row>
    <row r="197" spans="2:28">
      <c r="B197" s="1293" t="s">
        <v>665</v>
      </c>
      <c r="C197" s="1294">
        <v>59</v>
      </c>
      <c r="D197" s="1295">
        <v>0.52212389380530977</v>
      </c>
      <c r="E197" s="1294">
        <v>10</v>
      </c>
      <c r="F197" s="1295">
        <v>0.5</v>
      </c>
      <c r="G197" s="1294">
        <v>10</v>
      </c>
      <c r="H197" s="1295">
        <v>0.52631578947368418</v>
      </c>
      <c r="I197" s="1294">
        <v>35</v>
      </c>
      <c r="J197" s="1295">
        <v>0.58333333333333337</v>
      </c>
      <c r="K197" s="1294">
        <v>4</v>
      </c>
      <c r="L197" s="1295">
        <v>0.2857142857142857</v>
      </c>
      <c r="M197" s="1294">
        <v>10</v>
      </c>
      <c r="N197" s="1295">
        <v>0.5</v>
      </c>
      <c r="O197" s="1294">
        <v>25</v>
      </c>
      <c r="P197" s="1295">
        <v>0.59523809523809523</v>
      </c>
      <c r="Q197" s="1294">
        <v>24</v>
      </c>
      <c r="R197" s="1295">
        <v>0.47058823529411759</v>
      </c>
      <c r="S197" s="1294">
        <v>30</v>
      </c>
      <c r="T197" s="1295">
        <v>0.56603773584905659</v>
      </c>
      <c r="U197" s="1294">
        <v>15</v>
      </c>
      <c r="V197" s="1295">
        <v>0.57692307692307687</v>
      </c>
      <c r="W197" s="1294">
        <v>4</v>
      </c>
      <c r="X197" s="1295">
        <v>0.26666666666666666</v>
      </c>
      <c r="Y197" s="1294">
        <v>7</v>
      </c>
      <c r="Z197" s="1295">
        <v>0.53846153846153844</v>
      </c>
      <c r="AA197" s="1294">
        <v>3</v>
      </c>
      <c r="AB197" s="1296">
        <v>0.5</v>
      </c>
    </row>
    <row r="198" spans="2:28">
      <c r="B198" s="1297" t="s">
        <v>666</v>
      </c>
      <c r="C198" s="1267">
        <v>21</v>
      </c>
      <c r="D198" s="1249">
        <v>0.18584070796460178</v>
      </c>
      <c r="E198" s="1267">
        <v>5</v>
      </c>
      <c r="F198" s="1249">
        <v>0.25</v>
      </c>
      <c r="G198" s="1267">
        <v>3</v>
      </c>
      <c r="H198" s="1249">
        <v>0.15789473684210525</v>
      </c>
      <c r="I198" s="1267">
        <v>7</v>
      </c>
      <c r="J198" s="1249">
        <v>0.11666666666666665</v>
      </c>
      <c r="K198" s="1267">
        <v>6</v>
      </c>
      <c r="L198" s="1249">
        <v>0.42857142857142855</v>
      </c>
      <c r="M198" s="1267">
        <v>0</v>
      </c>
      <c r="N198" s="1249">
        <v>0</v>
      </c>
      <c r="O198" s="1267">
        <v>11</v>
      </c>
      <c r="P198" s="1249">
        <v>0.26190476190476192</v>
      </c>
      <c r="Q198" s="1267">
        <v>10</v>
      </c>
      <c r="R198" s="1249">
        <v>0.19607843137254904</v>
      </c>
      <c r="S198" s="1267">
        <v>6</v>
      </c>
      <c r="T198" s="1249">
        <v>0.11320754716981134</v>
      </c>
      <c r="U198" s="1267">
        <v>6</v>
      </c>
      <c r="V198" s="1249">
        <v>0.23076923076923075</v>
      </c>
      <c r="W198" s="1267">
        <v>5</v>
      </c>
      <c r="X198" s="1249">
        <v>0.33333333333333326</v>
      </c>
      <c r="Y198" s="1267">
        <v>3</v>
      </c>
      <c r="Z198" s="1249">
        <v>0.23076923076923075</v>
      </c>
      <c r="AA198" s="1267">
        <v>1</v>
      </c>
      <c r="AB198" s="1298">
        <v>0.16666666666666663</v>
      </c>
    </row>
    <row r="199" spans="2:28">
      <c r="B199" s="1297" t="s">
        <v>667</v>
      </c>
      <c r="C199" s="1267">
        <v>38</v>
      </c>
      <c r="D199" s="1249">
        <v>0.33628318584070799</v>
      </c>
      <c r="E199" s="1267">
        <v>6</v>
      </c>
      <c r="F199" s="1249">
        <v>0.3</v>
      </c>
      <c r="G199" s="1267">
        <v>6</v>
      </c>
      <c r="H199" s="1249">
        <v>0.31578947368421051</v>
      </c>
      <c r="I199" s="1267">
        <v>21</v>
      </c>
      <c r="J199" s="1249">
        <v>0.35</v>
      </c>
      <c r="K199" s="1267">
        <v>5</v>
      </c>
      <c r="L199" s="1249">
        <v>0.35714285714285715</v>
      </c>
      <c r="M199" s="1267">
        <v>10</v>
      </c>
      <c r="N199" s="1249">
        <v>0.5</v>
      </c>
      <c r="O199" s="1267">
        <v>8</v>
      </c>
      <c r="P199" s="1249">
        <v>0.19047619047619047</v>
      </c>
      <c r="Q199" s="1267">
        <v>20</v>
      </c>
      <c r="R199" s="1249">
        <v>0.39215686274509809</v>
      </c>
      <c r="S199" s="1267">
        <v>19</v>
      </c>
      <c r="T199" s="1249">
        <v>0.35849056603773582</v>
      </c>
      <c r="U199" s="1267">
        <v>6</v>
      </c>
      <c r="V199" s="1249">
        <v>0.23076923076923075</v>
      </c>
      <c r="W199" s="1267">
        <v>6</v>
      </c>
      <c r="X199" s="1249">
        <v>0.4</v>
      </c>
      <c r="Y199" s="1267">
        <v>5</v>
      </c>
      <c r="Z199" s="1249">
        <v>0.38461538461538469</v>
      </c>
      <c r="AA199" s="1267">
        <v>2</v>
      </c>
      <c r="AB199" s="1298">
        <v>0.33333333333333326</v>
      </c>
    </row>
    <row r="200" spans="2:28">
      <c r="B200" s="989" t="s">
        <v>1269</v>
      </c>
      <c r="C200" s="990">
        <v>113</v>
      </c>
      <c r="D200" s="991">
        <v>1</v>
      </c>
      <c r="E200" s="990">
        <v>20</v>
      </c>
      <c r="F200" s="991">
        <v>1</v>
      </c>
      <c r="G200" s="990">
        <v>19</v>
      </c>
      <c r="H200" s="991">
        <v>1</v>
      </c>
      <c r="I200" s="990">
        <v>60</v>
      </c>
      <c r="J200" s="991">
        <v>1</v>
      </c>
      <c r="K200" s="990">
        <v>14</v>
      </c>
      <c r="L200" s="991">
        <v>1</v>
      </c>
      <c r="M200" s="990">
        <v>20</v>
      </c>
      <c r="N200" s="991">
        <v>1</v>
      </c>
      <c r="O200" s="990">
        <v>42</v>
      </c>
      <c r="P200" s="991">
        <v>1</v>
      </c>
      <c r="Q200" s="990">
        <v>51</v>
      </c>
      <c r="R200" s="991">
        <v>1</v>
      </c>
      <c r="S200" s="990">
        <v>53</v>
      </c>
      <c r="T200" s="991">
        <v>1</v>
      </c>
      <c r="U200" s="990">
        <v>26</v>
      </c>
      <c r="V200" s="991">
        <v>1</v>
      </c>
      <c r="W200" s="990">
        <v>15</v>
      </c>
      <c r="X200" s="991">
        <v>1</v>
      </c>
      <c r="Y200" s="990">
        <v>13</v>
      </c>
      <c r="Z200" s="991">
        <v>1</v>
      </c>
      <c r="AA200" s="992">
        <v>6</v>
      </c>
      <c r="AB200" s="984">
        <v>1</v>
      </c>
    </row>
    <row r="201" spans="2:28" ht="12.75" thickBot="1">
      <c r="B201" s="1299" t="s">
        <v>209</v>
      </c>
      <c r="C201" s="1300">
        <v>1.0925925925925926</v>
      </c>
      <c r="D201" s="1300"/>
      <c r="E201" s="1300">
        <v>1.1000000000000001</v>
      </c>
      <c r="F201" s="1300"/>
      <c r="G201" s="1300">
        <v>1</v>
      </c>
      <c r="H201" s="1300"/>
      <c r="I201" s="1300">
        <v>1.1200000000000001</v>
      </c>
      <c r="J201" s="1300"/>
      <c r="K201" s="1300">
        <v>1.1000000000000001</v>
      </c>
      <c r="L201" s="1300"/>
      <c r="M201" s="1300">
        <v>1</v>
      </c>
      <c r="N201" s="1300"/>
      <c r="O201" s="1300">
        <v>1.1176470588235294</v>
      </c>
      <c r="P201" s="1300"/>
      <c r="Q201" s="1300">
        <v>1.1111111111111112</v>
      </c>
      <c r="R201" s="1300"/>
      <c r="S201" s="1300">
        <v>1.0869565217391304</v>
      </c>
      <c r="T201" s="1300"/>
      <c r="U201" s="1300">
        <v>1.0909090909090908</v>
      </c>
      <c r="V201" s="1300"/>
      <c r="W201" s="1300">
        <v>1</v>
      </c>
      <c r="X201" s="1300"/>
      <c r="Y201" s="1300">
        <v>1.3333333333333333</v>
      </c>
      <c r="Z201" s="1301"/>
      <c r="AA201" s="1302">
        <v>1</v>
      </c>
      <c r="AB201" s="1312"/>
    </row>
    <row r="202" spans="2:28" ht="12.75" thickTop="1">
      <c r="B202" s="1894" t="s">
        <v>1457</v>
      </c>
      <c r="C202" s="1894"/>
      <c r="D202" s="1894"/>
      <c r="E202" s="1894"/>
      <c r="F202" s="1894"/>
      <c r="G202" s="1894"/>
      <c r="H202" s="1894"/>
      <c r="I202" s="1894"/>
      <c r="J202" s="1894"/>
      <c r="K202" s="1894"/>
      <c r="L202" s="1894"/>
      <c r="M202" s="1894"/>
      <c r="N202" s="1894"/>
      <c r="O202" s="1894"/>
      <c r="P202" s="1894"/>
      <c r="Q202" s="1894"/>
      <c r="R202" s="1894"/>
      <c r="S202" s="1894"/>
      <c r="T202" s="1894"/>
      <c r="U202" s="1894"/>
      <c r="V202" s="1894"/>
      <c r="W202" s="1894"/>
      <c r="X202" s="1894"/>
      <c r="Y202" s="1894"/>
      <c r="Z202" s="1894"/>
      <c r="AA202" s="1894"/>
    </row>
    <row r="204" spans="2:28" ht="68.25" customHeight="1" thickBot="1">
      <c r="B204" s="1893" t="s">
        <v>672</v>
      </c>
      <c r="C204" s="1893"/>
      <c r="D204" s="1893"/>
      <c r="E204" s="1893"/>
      <c r="F204" s="1893"/>
      <c r="G204" s="1893"/>
      <c r="H204" s="1893"/>
      <c r="I204" s="1893"/>
      <c r="J204" s="1893"/>
      <c r="K204" s="1893"/>
      <c r="L204" s="1893"/>
      <c r="M204" s="1893"/>
      <c r="N204" s="1893"/>
      <c r="O204" s="1893"/>
      <c r="P204" s="1893"/>
      <c r="Q204" s="1893"/>
      <c r="R204" s="1893"/>
      <c r="S204" s="1893"/>
      <c r="T204" s="1893"/>
      <c r="U204" s="1893"/>
      <c r="V204" s="1893"/>
      <c r="W204" s="1893"/>
      <c r="X204" s="1893"/>
      <c r="Y204" s="1893"/>
      <c r="Z204" s="1893"/>
      <c r="AA204" s="1893"/>
      <c r="AB204" s="1893"/>
    </row>
    <row r="205" spans="2:28" ht="12.75" thickTop="1">
      <c r="B205" s="1886"/>
      <c r="C205" s="1889" t="s">
        <v>44</v>
      </c>
      <c r="D205" s="1889"/>
      <c r="E205" s="1889" t="s">
        <v>123</v>
      </c>
      <c r="F205" s="1889"/>
      <c r="G205" s="1889"/>
      <c r="H205" s="1889"/>
      <c r="I205" s="1889"/>
      <c r="J205" s="1889"/>
      <c r="K205" s="1889"/>
      <c r="L205" s="1889"/>
      <c r="M205" s="1889" t="s">
        <v>124</v>
      </c>
      <c r="N205" s="1889"/>
      <c r="O205" s="1889"/>
      <c r="P205" s="1889"/>
      <c r="Q205" s="1889"/>
      <c r="R205" s="1889"/>
      <c r="S205" s="1889" t="s">
        <v>45</v>
      </c>
      <c r="T205" s="1889"/>
      <c r="U205" s="1889"/>
      <c r="V205" s="1889"/>
      <c r="W205" s="1889"/>
      <c r="X205" s="1889"/>
      <c r="Y205" s="1889"/>
      <c r="Z205" s="1889"/>
      <c r="AA205" s="1889"/>
      <c r="AB205" s="1890"/>
    </row>
    <row r="206" spans="2:28" ht="29.25" customHeight="1">
      <c r="B206" s="1887"/>
      <c r="C206" s="1891" t="s">
        <v>127</v>
      </c>
      <c r="D206" s="1891" t="s">
        <v>128</v>
      </c>
      <c r="E206" s="1891" t="s">
        <v>46</v>
      </c>
      <c r="F206" s="1891"/>
      <c r="G206" s="1891" t="s">
        <v>1078</v>
      </c>
      <c r="H206" s="1891"/>
      <c r="I206" s="1891" t="s">
        <v>1077</v>
      </c>
      <c r="J206" s="1891"/>
      <c r="K206" s="1891" t="s">
        <v>1098</v>
      </c>
      <c r="L206" s="1891"/>
      <c r="M206" s="1891" t="s">
        <v>48</v>
      </c>
      <c r="N206" s="1891"/>
      <c r="O206" s="1891" t="s">
        <v>49</v>
      </c>
      <c r="P206" s="1891"/>
      <c r="Q206" s="1891" t="s">
        <v>1441</v>
      </c>
      <c r="R206" s="1891"/>
      <c r="S206" s="1891" t="s">
        <v>1065</v>
      </c>
      <c r="T206" s="1891"/>
      <c r="U206" s="1891" t="s">
        <v>1066</v>
      </c>
      <c r="V206" s="1891"/>
      <c r="W206" s="1891" t="s">
        <v>1067</v>
      </c>
      <c r="X206" s="1891"/>
      <c r="Y206" s="1891" t="s">
        <v>125</v>
      </c>
      <c r="Z206" s="1891"/>
      <c r="AA206" s="1891" t="s">
        <v>47</v>
      </c>
      <c r="AB206" s="1892"/>
    </row>
    <row r="207" spans="2:28" ht="18.75" customHeight="1">
      <c r="B207" s="1888"/>
      <c r="C207" s="1891"/>
      <c r="D207" s="1891"/>
      <c r="E207" s="1274" t="s">
        <v>127</v>
      </c>
      <c r="F207" s="1274" t="s">
        <v>128</v>
      </c>
      <c r="G207" s="1274" t="s">
        <v>127</v>
      </c>
      <c r="H207" s="1274" t="s">
        <v>128</v>
      </c>
      <c r="I207" s="1274" t="s">
        <v>127</v>
      </c>
      <c r="J207" s="1274" t="s">
        <v>128</v>
      </c>
      <c r="K207" s="1274" t="s">
        <v>127</v>
      </c>
      <c r="L207" s="1274" t="s">
        <v>128</v>
      </c>
      <c r="M207" s="1274" t="s">
        <v>127</v>
      </c>
      <c r="N207" s="1274" t="s">
        <v>128</v>
      </c>
      <c r="O207" s="1274" t="s">
        <v>127</v>
      </c>
      <c r="P207" s="1274" t="s">
        <v>128</v>
      </c>
      <c r="Q207" s="1274" t="s">
        <v>127</v>
      </c>
      <c r="R207" s="1274" t="s">
        <v>128</v>
      </c>
      <c r="S207" s="1274" t="s">
        <v>127</v>
      </c>
      <c r="T207" s="1274" t="s">
        <v>128</v>
      </c>
      <c r="U207" s="1274" t="s">
        <v>127</v>
      </c>
      <c r="V207" s="1274" t="s">
        <v>128</v>
      </c>
      <c r="W207" s="1274" t="s">
        <v>127</v>
      </c>
      <c r="X207" s="1274" t="s">
        <v>128</v>
      </c>
      <c r="Y207" s="1274" t="s">
        <v>127</v>
      </c>
      <c r="Z207" s="1274" t="s">
        <v>128</v>
      </c>
      <c r="AA207" s="1274" t="s">
        <v>127</v>
      </c>
      <c r="AB207" s="1275" t="s">
        <v>128</v>
      </c>
    </row>
    <row r="208" spans="2:28" ht="64.5" customHeight="1">
      <c r="B208" s="1293" t="s">
        <v>665</v>
      </c>
      <c r="C208" s="1294">
        <v>60</v>
      </c>
      <c r="D208" s="1295">
        <v>0.53097345132743368</v>
      </c>
      <c r="E208" s="1294">
        <v>11</v>
      </c>
      <c r="F208" s="1295">
        <v>0.55000000000000004</v>
      </c>
      <c r="G208" s="1294">
        <v>13</v>
      </c>
      <c r="H208" s="1295">
        <v>0.68421052631578949</v>
      </c>
      <c r="I208" s="1294">
        <v>31</v>
      </c>
      <c r="J208" s="1295">
        <v>0.51666666666666672</v>
      </c>
      <c r="K208" s="1294">
        <v>5</v>
      </c>
      <c r="L208" s="1295">
        <v>0.35714285714285715</v>
      </c>
      <c r="M208" s="1294">
        <v>7</v>
      </c>
      <c r="N208" s="1295">
        <v>0.35</v>
      </c>
      <c r="O208" s="1294">
        <v>24</v>
      </c>
      <c r="P208" s="1295">
        <v>0.5714285714285714</v>
      </c>
      <c r="Q208" s="1294">
        <v>29</v>
      </c>
      <c r="R208" s="1295">
        <v>0.56862745098039214</v>
      </c>
      <c r="S208" s="1294">
        <v>25</v>
      </c>
      <c r="T208" s="1295">
        <v>0.47169811320754718</v>
      </c>
      <c r="U208" s="1294">
        <v>14</v>
      </c>
      <c r="V208" s="1295">
        <v>0.53846153846153844</v>
      </c>
      <c r="W208" s="1294">
        <v>9</v>
      </c>
      <c r="X208" s="1295">
        <v>0.6</v>
      </c>
      <c r="Y208" s="1294">
        <v>8</v>
      </c>
      <c r="Z208" s="1295">
        <v>0.61538461538461542</v>
      </c>
      <c r="AA208" s="1294">
        <v>4</v>
      </c>
      <c r="AB208" s="1296">
        <v>0.66666666666666652</v>
      </c>
    </row>
    <row r="209" spans="2:28" ht="15.75" customHeight="1">
      <c r="B209" s="1297" t="s">
        <v>666</v>
      </c>
      <c r="C209" s="1267">
        <v>25</v>
      </c>
      <c r="D209" s="1249">
        <v>0.22123893805309736</v>
      </c>
      <c r="E209" s="1267">
        <v>2</v>
      </c>
      <c r="F209" s="1249">
        <v>0.1</v>
      </c>
      <c r="G209" s="1267">
        <v>2</v>
      </c>
      <c r="H209" s="1249">
        <v>0.10526315789473684</v>
      </c>
      <c r="I209" s="1267">
        <v>17</v>
      </c>
      <c r="J209" s="1249">
        <v>0.28333333333333333</v>
      </c>
      <c r="K209" s="1267">
        <v>4</v>
      </c>
      <c r="L209" s="1249">
        <v>0.2857142857142857</v>
      </c>
      <c r="M209" s="1267">
        <v>0</v>
      </c>
      <c r="N209" s="1249">
        <v>0</v>
      </c>
      <c r="O209" s="1267">
        <v>11</v>
      </c>
      <c r="P209" s="1249">
        <v>0.26190476190476192</v>
      </c>
      <c r="Q209" s="1267">
        <v>14</v>
      </c>
      <c r="R209" s="1249">
        <v>0.27450980392156865</v>
      </c>
      <c r="S209" s="1267">
        <v>11</v>
      </c>
      <c r="T209" s="1249">
        <v>0.20754716981132076</v>
      </c>
      <c r="U209" s="1267">
        <v>6</v>
      </c>
      <c r="V209" s="1249">
        <v>0.23076923076923075</v>
      </c>
      <c r="W209" s="1267">
        <v>4</v>
      </c>
      <c r="X209" s="1249">
        <v>0.26666666666666666</v>
      </c>
      <c r="Y209" s="1267">
        <v>2</v>
      </c>
      <c r="Z209" s="1249">
        <v>0.15384615384615385</v>
      </c>
      <c r="AA209" s="1267">
        <v>2</v>
      </c>
      <c r="AB209" s="1298">
        <v>0.33333333333333326</v>
      </c>
    </row>
    <row r="210" spans="2:28">
      <c r="B210" s="1297" t="s">
        <v>667</v>
      </c>
      <c r="C210" s="1267">
        <v>38</v>
      </c>
      <c r="D210" s="1249">
        <v>0.33628318584070799</v>
      </c>
      <c r="E210" s="1267">
        <v>7</v>
      </c>
      <c r="F210" s="1249">
        <v>0.35</v>
      </c>
      <c r="G210" s="1267">
        <v>4</v>
      </c>
      <c r="H210" s="1249">
        <v>0.21052631578947367</v>
      </c>
      <c r="I210" s="1267">
        <v>20</v>
      </c>
      <c r="J210" s="1249">
        <v>0.33333333333333326</v>
      </c>
      <c r="K210" s="1267">
        <v>7</v>
      </c>
      <c r="L210" s="1249">
        <v>0.5</v>
      </c>
      <c r="M210" s="1267">
        <v>13</v>
      </c>
      <c r="N210" s="1249">
        <v>0.65</v>
      </c>
      <c r="O210" s="1267">
        <v>9</v>
      </c>
      <c r="P210" s="1249">
        <v>0.21428571428571427</v>
      </c>
      <c r="Q210" s="1267">
        <v>16</v>
      </c>
      <c r="R210" s="1249">
        <v>0.31372549019607843</v>
      </c>
      <c r="S210" s="1267">
        <v>23</v>
      </c>
      <c r="T210" s="1249">
        <v>0.43396226415094341</v>
      </c>
      <c r="U210" s="1267">
        <v>8</v>
      </c>
      <c r="V210" s="1249">
        <v>0.30769230769230771</v>
      </c>
      <c r="W210" s="1267">
        <v>2</v>
      </c>
      <c r="X210" s="1249">
        <v>0.13333333333333333</v>
      </c>
      <c r="Y210" s="1267">
        <v>4</v>
      </c>
      <c r="Z210" s="1249">
        <v>0.30769230769230771</v>
      </c>
      <c r="AA210" s="1267">
        <v>1</v>
      </c>
      <c r="AB210" s="1298">
        <v>0.16666666666666663</v>
      </c>
    </row>
    <row r="211" spans="2:28">
      <c r="B211" s="989" t="s">
        <v>1269</v>
      </c>
      <c r="C211" s="990">
        <v>113</v>
      </c>
      <c r="D211" s="991">
        <v>1</v>
      </c>
      <c r="E211" s="990">
        <v>20</v>
      </c>
      <c r="F211" s="991">
        <v>1</v>
      </c>
      <c r="G211" s="990">
        <v>19</v>
      </c>
      <c r="H211" s="991">
        <v>1</v>
      </c>
      <c r="I211" s="990">
        <v>60</v>
      </c>
      <c r="J211" s="991">
        <v>1</v>
      </c>
      <c r="K211" s="990">
        <v>14</v>
      </c>
      <c r="L211" s="991">
        <v>1</v>
      </c>
      <c r="M211" s="990">
        <v>20</v>
      </c>
      <c r="N211" s="991">
        <v>1</v>
      </c>
      <c r="O211" s="990">
        <v>42</v>
      </c>
      <c r="P211" s="991">
        <v>1</v>
      </c>
      <c r="Q211" s="990">
        <v>51</v>
      </c>
      <c r="R211" s="991">
        <v>1</v>
      </c>
      <c r="S211" s="990">
        <v>53</v>
      </c>
      <c r="T211" s="991">
        <v>1</v>
      </c>
      <c r="U211" s="990">
        <v>26</v>
      </c>
      <c r="V211" s="991">
        <v>1</v>
      </c>
      <c r="W211" s="990">
        <v>15</v>
      </c>
      <c r="X211" s="991">
        <v>1</v>
      </c>
      <c r="Y211" s="990">
        <v>13</v>
      </c>
      <c r="Z211" s="991">
        <v>1</v>
      </c>
      <c r="AA211" s="992">
        <v>6</v>
      </c>
      <c r="AB211" s="984">
        <v>1</v>
      </c>
    </row>
    <row r="212" spans="2:28" ht="12.75" thickBot="1">
      <c r="B212" s="1299" t="s">
        <v>209</v>
      </c>
      <c r="C212" s="1300">
        <v>1.1886792452830188</v>
      </c>
      <c r="D212" s="1300"/>
      <c r="E212" s="1300">
        <v>1</v>
      </c>
      <c r="F212" s="1300"/>
      <c r="G212" s="1300">
        <v>1</v>
      </c>
      <c r="H212" s="1300"/>
      <c r="I212" s="1300">
        <v>1.2758620689655173</v>
      </c>
      <c r="J212" s="1300"/>
      <c r="K212" s="1300">
        <v>1.2222222222222223</v>
      </c>
      <c r="L212" s="1300"/>
      <c r="M212" s="1300">
        <v>1</v>
      </c>
      <c r="N212" s="1300"/>
      <c r="O212" s="1300">
        <v>1.1111111111111112</v>
      </c>
      <c r="P212" s="1300"/>
      <c r="Q212" s="1300">
        <v>1.3636363636363635</v>
      </c>
      <c r="R212" s="1300"/>
      <c r="S212" s="1300">
        <v>1.2142857142857142</v>
      </c>
      <c r="T212" s="1300"/>
      <c r="U212" s="1300">
        <v>1.1666666666666667</v>
      </c>
      <c r="V212" s="1300"/>
      <c r="W212" s="1300">
        <v>1</v>
      </c>
      <c r="X212" s="1300"/>
      <c r="Y212" s="1300">
        <v>1.2</v>
      </c>
      <c r="Z212" s="1301"/>
      <c r="AA212" s="1302">
        <v>1.5</v>
      </c>
      <c r="AB212" s="1312"/>
    </row>
    <row r="213" spans="2:28" ht="12.75" thickTop="1">
      <c r="B213" s="1894" t="s">
        <v>1457</v>
      </c>
      <c r="C213" s="1894"/>
      <c r="D213" s="1894"/>
      <c r="E213" s="1894"/>
      <c r="F213" s="1894"/>
      <c r="G213" s="1894"/>
      <c r="H213" s="1894"/>
      <c r="I213" s="1894"/>
      <c r="J213" s="1894"/>
      <c r="K213" s="1894"/>
      <c r="L213" s="1894"/>
      <c r="M213" s="1894"/>
      <c r="N213" s="1894"/>
      <c r="O213" s="1894"/>
      <c r="P213" s="1894"/>
      <c r="Q213" s="1894"/>
      <c r="R213" s="1894"/>
      <c r="S213" s="1894"/>
      <c r="T213" s="1894"/>
      <c r="U213" s="1894"/>
      <c r="V213" s="1894"/>
      <c r="W213" s="1894"/>
      <c r="X213" s="1894"/>
      <c r="Y213" s="1894"/>
      <c r="Z213" s="1894"/>
      <c r="AA213" s="1894"/>
    </row>
    <row r="216" spans="2:28" ht="60" customHeight="1" thickBot="1">
      <c r="B216" s="1893" t="s">
        <v>673</v>
      </c>
      <c r="C216" s="1893"/>
      <c r="D216" s="1893"/>
      <c r="E216" s="1893"/>
      <c r="F216" s="1893"/>
      <c r="G216" s="1893"/>
      <c r="H216" s="1893"/>
      <c r="I216" s="1893"/>
      <c r="J216" s="1893"/>
      <c r="K216" s="1893"/>
      <c r="L216" s="1893"/>
      <c r="M216" s="1893"/>
      <c r="N216" s="1893"/>
      <c r="O216" s="1893"/>
      <c r="P216" s="1893"/>
      <c r="Q216" s="1893"/>
      <c r="R216" s="1893"/>
      <c r="S216" s="1893"/>
      <c r="T216" s="1893"/>
      <c r="U216" s="1893"/>
      <c r="V216" s="1893"/>
      <c r="W216" s="1893"/>
      <c r="X216" s="1893"/>
      <c r="Y216" s="1893"/>
      <c r="Z216" s="1893"/>
      <c r="AA216" s="1893"/>
      <c r="AB216" s="1893"/>
    </row>
    <row r="217" spans="2:28" ht="12.75" thickTop="1">
      <c r="B217" s="1886"/>
      <c r="C217" s="1889" t="s">
        <v>44</v>
      </c>
      <c r="D217" s="1889"/>
      <c r="E217" s="1889" t="s">
        <v>123</v>
      </c>
      <c r="F217" s="1889"/>
      <c r="G217" s="1889"/>
      <c r="H217" s="1889"/>
      <c r="I217" s="1889"/>
      <c r="J217" s="1889"/>
      <c r="K217" s="1889"/>
      <c r="L217" s="1889"/>
      <c r="M217" s="1889" t="s">
        <v>124</v>
      </c>
      <c r="N217" s="1889"/>
      <c r="O217" s="1889"/>
      <c r="P217" s="1889"/>
      <c r="Q217" s="1889"/>
      <c r="R217" s="1889"/>
      <c r="S217" s="1889" t="s">
        <v>45</v>
      </c>
      <c r="T217" s="1889"/>
      <c r="U217" s="1889"/>
      <c r="V217" s="1889"/>
      <c r="W217" s="1889"/>
      <c r="X217" s="1889"/>
      <c r="Y217" s="1889"/>
      <c r="Z217" s="1889"/>
      <c r="AA217" s="1889"/>
      <c r="AB217" s="1890"/>
    </row>
    <row r="218" spans="2:28" ht="29.25" customHeight="1">
      <c r="B218" s="1887"/>
      <c r="C218" s="1891" t="s">
        <v>127</v>
      </c>
      <c r="D218" s="1891" t="s">
        <v>128</v>
      </c>
      <c r="E218" s="1891" t="s">
        <v>46</v>
      </c>
      <c r="F218" s="1891"/>
      <c r="G218" s="1891" t="s">
        <v>1078</v>
      </c>
      <c r="H218" s="1891"/>
      <c r="I218" s="1891" t="s">
        <v>1077</v>
      </c>
      <c r="J218" s="1891"/>
      <c r="K218" s="1891" t="s">
        <v>1098</v>
      </c>
      <c r="L218" s="1891"/>
      <c r="M218" s="1891" t="s">
        <v>48</v>
      </c>
      <c r="N218" s="1891"/>
      <c r="O218" s="1891" t="s">
        <v>49</v>
      </c>
      <c r="P218" s="1891"/>
      <c r="Q218" s="1891" t="s">
        <v>1441</v>
      </c>
      <c r="R218" s="1891"/>
      <c r="S218" s="1891" t="s">
        <v>1065</v>
      </c>
      <c r="T218" s="1891"/>
      <c r="U218" s="1891" t="s">
        <v>1066</v>
      </c>
      <c r="V218" s="1891"/>
      <c r="W218" s="1891" t="s">
        <v>1067</v>
      </c>
      <c r="X218" s="1891"/>
      <c r="Y218" s="1891" t="s">
        <v>125</v>
      </c>
      <c r="Z218" s="1891"/>
      <c r="AA218" s="1891" t="s">
        <v>47</v>
      </c>
      <c r="AB218" s="1892"/>
    </row>
    <row r="219" spans="2:28" ht="18.75" customHeight="1">
      <c r="B219" s="1888"/>
      <c r="C219" s="1891"/>
      <c r="D219" s="1891"/>
      <c r="E219" s="1274" t="s">
        <v>127</v>
      </c>
      <c r="F219" s="1274" t="s">
        <v>128</v>
      </c>
      <c r="G219" s="1274" t="s">
        <v>127</v>
      </c>
      <c r="H219" s="1274" t="s">
        <v>128</v>
      </c>
      <c r="I219" s="1274" t="s">
        <v>127</v>
      </c>
      <c r="J219" s="1274" t="s">
        <v>128</v>
      </c>
      <c r="K219" s="1274" t="s">
        <v>127</v>
      </c>
      <c r="L219" s="1274" t="s">
        <v>128</v>
      </c>
      <c r="M219" s="1274" t="s">
        <v>127</v>
      </c>
      <c r="N219" s="1274" t="s">
        <v>128</v>
      </c>
      <c r="O219" s="1274" t="s">
        <v>127</v>
      </c>
      <c r="P219" s="1274" t="s">
        <v>128</v>
      </c>
      <c r="Q219" s="1274" t="s">
        <v>127</v>
      </c>
      <c r="R219" s="1274" t="s">
        <v>128</v>
      </c>
      <c r="S219" s="1274" t="s">
        <v>127</v>
      </c>
      <c r="T219" s="1274" t="s">
        <v>128</v>
      </c>
      <c r="U219" s="1274" t="s">
        <v>127</v>
      </c>
      <c r="V219" s="1274" t="s">
        <v>128</v>
      </c>
      <c r="W219" s="1274" t="s">
        <v>127</v>
      </c>
      <c r="X219" s="1274" t="s">
        <v>128</v>
      </c>
      <c r="Y219" s="1274" t="s">
        <v>127</v>
      </c>
      <c r="Z219" s="1274" t="s">
        <v>128</v>
      </c>
      <c r="AA219" s="1274" t="s">
        <v>127</v>
      </c>
      <c r="AB219" s="1275" t="s">
        <v>128</v>
      </c>
    </row>
    <row r="220" spans="2:28">
      <c r="B220" s="1293" t="s">
        <v>665</v>
      </c>
      <c r="C220" s="1294">
        <v>17</v>
      </c>
      <c r="D220" s="1295">
        <v>0.15044247787610621</v>
      </c>
      <c r="E220" s="1294">
        <v>1</v>
      </c>
      <c r="F220" s="1295">
        <v>0.05</v>
      </c>
      <c r="G220" s="1294">
        <v>2</v>
      </c>
      <c r="H220" s="1295">
        <v>0.10526315789473684</v>
      </c>
      <c r="I220" s="1294">
        <v>9</v>
      </c>
      <c r="J220" s="1295">
        <v>0.15</v>
      </c>
      <c r="K220" s="1294">
        <v>5</v>
      </c>
      <c r="L220" s="1295">
        <v>0.35714285714285715</v>
      </c>
      <c r="M220" s="1294">
        <v>5</v>
      </c>
      <c r="N220" s="1295">
        <v>0.25</v>
      </c>
      <c r="O220" s="1294">
        <v>9</v>
      </c>
      <c r="P220" s="1295">
        <v>0.21428571428571427</v>
      </c>
      <c r="Q220" s="1294">
        <v>3</v>
      </c>
      <c r="R220" s="1295">
        <v>5.8823529411764698E-2</v>
      </c>
      <c r="S220" s="1294">
        <v>11</v>
      </c>
      <c r="T220" s="1295">
        <v>0.20754716981132076</v>
      </c>
      <c r="U220" s="1294">
        <v>4</v>
      </c>
      <c r="V220" s="1295">
        <v>0.15384615384615385</v>
      </c>
      <c r="W220" s="1294">
        <v>1</v>
      </c>
      <c r="X220" s="1295">
        <v>6.6666666666666666E-2</v>
      </c>
      <c r="Y220" s="1294">
        <v>1</v>
      </c>
      <c r="Z220" s="1295">
        <v>7.6923076923076927E-2</v>
      </c>
      <c r="AA220" s="1294">
        <v>0</v>
      </c>
      <c r="AB220" s="1296">
        <v>0</v>
      </c>
    </row>
    <row r="221" spans="2:28">
      <c r="B221" s="1297" t="s">
        <v>666</v>
      </c>
      <c r="C221" s="1267">
        <v>74</v>
      </c>
      <c r="D221" s="1249">
        <v>0.65486725663716816</v>
      </c>
      <c r="E221" s="1267">
        <v>12</v>
      </c>
      <c r="F221" s="1249">
        <v>0.6</v>
      </c>
      <c r="G221" s="1267">
        <v>13</v>
      </c>
      <c r="H221" s="1249">
        <v>0.68421052631578949</v>
      </c>
      <c r="I221" s="1267">
        <v>44</v>
      </c>
      <c r="J221" s="1249">
        <v>0.73333333333333328</v>
      </c>
      <c r="K221" s="1267">
        <v>5</v>
      </c>
      <c r="L221" s="1249">
        <v>0.35714285714285715</v>
      </c>
      <c r="M221" s="1267">
        <v>0</v>
      </c>
      <c r="N221" s="1249">
        <v>0</v>
      </c>
      <c r="O221" s="1267">
        <v>32</v>
      </c>
      <c r="P221" s="1249">
        <v>0.76190476190476186</v>
      </c>
      <c r="Q221" s="1267">
        <v>42</v>
      </c>
      <c r="R221" s="1249">
        <v>0.82352941176470584</v>
      </c>
      <c r="S221" s="1267">
        <v>31</v>
      </c>
      <c r="T221" s="1249">
        <v>0.58490566037735847</v>
      </c>
      <c r="U221" s="1267">
        <v>17</v>
      </c>
      <c r="V221" s="1249">
        <v>0.65384615384615385</v>
      </c>
      <c r="W221" s="1267">
        <v>11</v>
      </c>
      <c r="X221" s="1249">
        <v>0.73333333333333328</v>
      </c>
      <c r="Y221" s="1267">
        <v>11</v>
      </c>
      <c r="Z221" s="1249">
        <v>0.84615384615384615</v>
      </c>
      <c r="AA221" s="1267">
        <v>4</v>
      </c>
      <c r="AB221" s="1298">
        <v>0.66666666666666652</v>
      </c>
    </row>
    <row r="222" spans="2:28" ht="48" customHeight="1">
      <c r="B222" s="1297" t="s">
        <v>667</v>
      </c>
      <c r="C222" s="1267">
        <v>48</v>
      </c>
      <c r="D222" s="1249">
        <v>0.4247787610619469</v>
      </c>
      <c r="E222" s="1267">
        <v>12</v>
      </c>
      <c r="F222" s="1249">
        <v>0.6</v>
      </c>
      <c r="G222" s="1267">
        <v>8</v>
      </c>
      <c r="H222" s="1249">
        <v>0.42105263157894735</v>
      </c>
      <c r="I222" s="1267">
        <v>24</v>
      </c>
      <c r="J222" s="1249">
        <v>0.4</v>
      </c>
      <c r="K222" s="1267">
        <v>4</v>
      </c>
      <c r="L222" s="1249">
        <v>0.2857142857142857</v>
      </c>
      <c r="M222" s="1267">
        <v>15</v>
      </c>
      <c r="N222" s="1249">
        <v>0.75</v>
      </c>
      <c r="O222" s="1267">
        <v>5</v>
      </c>
      <c r="P222" s="1249">
        <v>0.11904761904761903</v>
      </c>
      <c r="Q222" s="1267">
        <v>28</v>
      </c>
      <c r="R222" s="1249">
        <v>0.5490196078431373</v>
      </c>
      <c r="S222" s="1267">
        <v>23</v>
      </c>
      <c r="T222" s="1249">
        <v>0.43396226415094341</v>
      </c>
      <c r="U222" s="1267">
        <v>10</v>
      </c>
      <c r="V222" s="1249">
        <v>0.38461538461538469</v>
      </c>
      <c r="W222" s="1267">
        <v>6</v>
      </c>
      <c r="X222" s="1249">
        <v>0.4</v>
      </c>
      <c r="Y222" s="1267">
        <v>6</v>
      </c>
      <c r="Z222" s="1249">
        <v>0.46153846153846151</v>
      </c>
      <c r="AA222" s="1267">
        <v>3</v>
      </c>
      <c r="AB222" s="1298">
        <v>0.5</v>
      </c>
    </row>
    <row r="223" spans="2:28" ht="15.75" customHeight="1">
      <c r="B223" s="989" t="s">
        <v>1269</v>
      </c>
      <c r="C223" s="990">
        <v>113</v>
      </c>
      <c r="D223" s="991">
        <v>1</v>
      </c>
      <c r="E223" s="990">
        <v>20</v>
      </c>
      <c r="F223" s="991">
        <v>1</v>
      </c>
      <c r="G223" s="990">
        <v>19</v>
      </c>
      <c r="H223" s="991">
        <v>1</v>
      </c>
      <c r="I223" s="990">
        <v>60</v>
      </c>
      <c r="J223" s="991">
        <v>1</v>
      </c>
      <c r="K223" s="990">
        <v>14</v>
      </c>
      <c r="L223" s="991">
        <v>1</v>
      </c>
      <c r="M223" s="990">
        <v>20</v>
      </c>
      <c r="N223" s="991">
        <v>1</v>
      </c>
      <c r="O223" s="990">
        <v>42</v>
      </c>
      <c r="P223" s="991">
        <v>1</v>
      </c>
      <c r="Q223" s="990">
        <v>51</v>
      </c>
      <c r="R223" s="991">
        <v>1</v>
      </c>
      <c r="S223" s="990">
        <v>53</v>
      </c>
      <c r="T223" s="991">
        <v>1</v>
      </c>
      <c r="U223" s="990">
        <v>26</v>
      </c>
      <c r="V223" s="991">
        <v>1</v>
      </c>
      <c r="W223" s="990">
        <v>15</v>
      </c>
      <c r="X223" s="991">
        <v>1</v>
      </c>
      <c r="Y223" s="990">
        <v>13</v>
      </c>
      <c r="Z223" s="991">
        <v>1</v>
      </c>
      <c r="AA223" s="992">
        <v>6</v>
      </c>
      <c r="AB223" s="984">
        <v>1</v>
      </c>
    </row>
    <row r="224" spans="2:28" ht="12.75" thickBot="1">
      <c r="B224" s="1299" t="s">
        <v>209</v>
      </c>
      <c r="C224" s="1300">
        <v>1.2708333333333333</v>
      </c>
      <c r="D224" s="1300"/>
      <c r="E224" s="1300">
        <v>1.263157894736842</v>
      </c>
      <c r="F224" s="1300"/>
      <c r="G224" s="1300">
        <v>1.2352941176470589</v>
      </c>
      <c r="H224" s="1300"/>
      <c r="I224" s="1300">
        <v>1.3333333333333333</v>
      </c>
      <c r="J224" s="1300"/>
      <c r="K224" s="1300">
        <v>1</v>
      </c>
      <c r="L224" s="1300"/>
      <c r="M224" s="1300">
        <v>1</v>
      </c>
      <c r="N224" s="1300"/>
      <c r="O224" s="1300">
        <v>1.1212121212121211</v>
      </c>
      <c r="P224" s="1300"/>
      <c r="Q224" s="1300">
        <v>1.4583333333333333</v>
      </c>
      <c r="R224" s="1300"/>
      <c r="S224" s="1300">
        <v>1.2857142857142858</v>
      </c>
      <c r="T224" s="1300"/>
      <c r="U224" s="1300">
        <v>1.2272727272727273</v>
      </c>
      <c r="V224" s="1300"/>
      <c r="W224" s="1300">
        <v>1.2142857142857142</v>
      </c>
      <c r="X224" s="1300"/>
      <c r="Y224" s="1300">
        <v>1.4166666666666667</v>
      </c>
      <c r="Z224" s="1301"/>
      <c r="AA224" s="1302">
        <v>1.1666666666666667</v>
      </c>
      <c r="AB224" s="1312"/>
    </row>
    <row r="225" spans="2:28" ht="12.75" thickTop="1">
      <c r="B225" s="1894" t="s">
        <v>1457</v>
      </c>
      <c r="C225" s="1894"/>
      <c r="D225" s="1894"/>
      <c r="E225" s="1894"/>
      <c r="F225" s="1894"/>
      <c r="G225" s="1894"/>
      <c r="H225" s="1894"/>
      <c r="I225" s="1894"/>
      <c r="J225" s="1894"/>
      <c r="K225" s="1894"/>
      <c r="L225" s="1894"/>
      <c r="M225" s="1894"/>
      <c r="N225" s="1894"/>
      <c r="O225" s="1894"/>
      <c r="P225" s="1894"/>
      <c r="Q225" s="1894"/>
      <c r="R225" s="1894"/>
      <c r="S225" s="1894"/>
      <c r="T225" s="1894"/>
      <c r="U225" s="1894"/>
      <c r="V225" s="1894"/>
      <c r="W225" s="1894"/>
      <c r="X225" s="1894"/>
      <c r="Y225" s="1894"/>
      <c r="Z225" s="1894"/>
      <c r="AA225" s="1894"/>
    </row>
    <row r="227" spans="2:28" ht="55.5" customHeight="1" thickBot="1">
      <c r="B227" s="1893" t="s">
        <v>674</v>
      </c>
      <c r="C227" s="1893"/>
      <c r="D227" s="1893"/>
      <c r="E227" s="1893"/>
      <c r="F227" s="1893"/>
      <c r="G227" s="1893"/>
      <c r="H227" s="1893"/>
      <c r="I227" s="1893"/>
      <c r="J227" s="1893"/>
      <c r="K227" s="1893"/>
      <c r="L227" s="1893"/>
      <c r="M227" s="1893"/>
      <c r="N227" s="1893"/>
      <c r="O227" s="1893"/>
      <c r="P227" s="1893"/>
      <c r="Q227" s="1893"/>
      <c r="R227" s="1893"/>
      <c r="S227" s="1893"/>
      <c r="T227" s="1893"/>
      <c r="U227" s="1893"/>
      <c r="V227" s="1893"/>
      <c r="W227" s="1893"/>
      <c r="X227" s="1893"/>
      <c r="Y227" s="1893"/>
      <c r="Z227" s="1893"/>
      <c r="AA227" s="1893"/>
      <c r="AB227" s="1893"/>
    </row>
    <row r="228" spans="2:28" ht="12.75" thickTop="1">
      <c r="B228" s="1886"/>
      <c r="C228" s="1889" t="s">
        <v>44</v>
      </c>
      <c r="D228" s="1889"/>
      <c r="E228" s="1889" t="s">
        <v>123</v>
      </c>
      <c r="F228" s="1889"/>
      <c r="G228" s="1889"/>
      <c r="H228" s="1889"/>
      <c r="I228" s="1889"/>
      <c r="J228" s="1889"/>
      <c r="K228" s="1889"/>
      <c r="L228" s="1889"/>
      <c r="M228" s="1889" t="s">
        <v>124</v>
      </c>
      <c r="N228" s="1889"/>
      <c r="O228" s="1889"/>
      <c r="P228" s="1889"/>
      <c r="Q228" s="1889"/>
      <c r="R228" s="1889"/>
      <c r="S228" s="1889" t="s">
        <v>45</v>
      </c>
      <c r="T228" s="1889"/>
      <c r="U228" s="1889"/>
      <c r="V228" s="1889"/>
      <c r="W228" s="1889"/>
      <c r="X228" s="1889"/>
      <c r="Y228" s="1889"/>
      <c r="Z228" s="1889"/>
      <c r="AA228" s="1889"/>
      <c r="AB228" s="1890"/>
    </row>
    <row r="229" spans="2:28" ht="29.25" customHeight="1">
      <c r="B229" s="1887"/>
      <c r="C229" s="1891" t="s">
        <v>127</v>
      </c>
      <c r="D229" s="1891" t="s">
        <v>128</v>
      </c>
      <c r="E229" s="1891" t="s">
        <v>46</v>
      </c>
      <c r="F229" s="1891"/>
      <c r="G229" s="1891" t="s">
        <v>1078</v>
      </c>
      <c r="H229" s="1891"/>
      <c r="I229" s="1891" t="s">
        <v>1077</v>
      </c>
      <c r="J229" s="1891"/>
      <c r="K229" s="1891" t="s">
        <v>1098</v>
      </c>
      <c r="L229" s="1891"/>
      <c r="M229" s="1891" t="s">
        <v>48</v>
      </c>
      <c r="N229" s="1891"/>
      <c r="O229" s="1891" t="s">
        <v>49</v>
      </c>
      <c r="P229" s="1891"/>
      <c r="Q229" s="1891" t="s">
        <v>1441</v>
      </c>
      <c r="R229" s="1891"/>
      <c r="S229" s="1891" t="s">
        <v>1065</v>
      </c>
      <c r="T229" s="1891"/>
      <c r="U229" s="1891" t="s">
        <v>1066</v>
      </c>
      <c r="V229" s="1891"/>
      <c r="W229" s="1891" t="s">
        <v>1067</v>
      </c>
      <c r="X229" s="1891"/>
      <c r="Y229" s="1891" t="s">
        <v>125</v>
      </c>
      <c r="Z229" s="1891"/>
      <c r="AA229" s="1891" t="s">
        <v>47</v>
      </c>
      <c r="AB229" s="1892"/>
    </row>
    <row r="230" spans="2:28" ht="18.75" customHeight="1">
      <c r="B230" s="1888"/>
      <c r="C230" s="1891"/>
      <c r="D230" s="1891"/>
      <c r="E230" s="1274" t="s">
        <v>127</v>
      </c>
      <c r="F230" s="1274" t="s">
        <v>128</v>
      </c>
      <c r="G230" s="1274" t="s">
        <v>127</v>
      </c>
      <c r="H230" s="1274" t="s">
        <v>128</v>
      </c>
      <c r="I230" s="1274" t="s">
        <v>127</v>
      </c>
      <c r="J230" s="1274" t="s">
        <v>128</v>
      </c>
      <c r="K230" s="1274" t="s">
        <v>127</v>
      </c>
      <c r="L230" s="1274" t="s">
        <v>128</v>
      </c>
      <c r="M230" s="1274" t="s">
        <v>127</v>
      </c>
      <c r="N230" s="1274" t="s">
        <v>128</v>
      </c>
      <c r="O230" s="1274" t="s">
        <v>127</v>
      </c>
      <c r="P230" s="1274" t="s">
        <v>128</v>
      </c>
      <c r="Q230" s="1274" t="s">
        <v>127</v>
      </c>
      <c r="R230" s="1274" t="s">
        <v>128</v>
      </c>
      <c r="S230" s="1274" t="s">
        <v>127</v>
      </c>
      <c r="T230" s="1274" t="s">
        <v>128</v>
      </c>
      <c r="U230" s="1274" t="s">
        <v>127</v>
      </c>
      <c r="V230" s="1274" t="s">
        <v>128</v>
      </c>
      <c r="W230" s="1274" t="s">
        <v>127</v>
      </c>
      <c r="X230" s="1274" t="s">
        <v>128</v>
      </c>
      <c r="Y230" s="1274" t="s">
        <v>127</v>
      </c>
      <c r="Z230" s="1274" t="s">
        <v>128</v>
      </c>
      <c r="AA230" s="1274" t="s">
        <v>127</v>
      </c>
      <c r="AB230" s="1275" t="s">
        <v>128</v>
      </c>
    </row>
    <row r="231" spans="2:28">
      <c r="B231" s="1293" t="s">
        <v>665</v>
      </c>
      <c r="C231" s="1294">
        <v>60</v>
      </c>
      <c r="D231" s="1295">
        <v>0.53097345132743368</v>
      </c>
      <c r="E231" s="1294">
        <v>7</v>
      </c>
      <c r="F231" s="1295">
        <v>0.35</v>
      </c>
      <c r="G231" s="1294">
        <v>12</v>
      </c>
      <c r="H231" s="1295">
        <v>0.63157894736842102</v>
      </c>
      <c r="I231" s="1294">
        <v>32</v>
      </c>
      <c r="J231" s="1295">
        <v>0.53333333333333333</v>
      </c>
      <c r="K231" s="1294">
        <v>9</v>
      </c>
      <c r="L231" s="1295">
        <v>0.6428571428571429</v>
      </c>
      <c r="M231" s="1294">
        <v>9</v>
      </c>
      <c r="N231" s="1295">
        <v>0.45</v>
      </c>
      <c r="O231" s="1294">
        <v>24</v>
      </c>
      <c r="P231" s="1295">
        <v>0.5714285714285714</v>
      </c>
      <c r="Q231" s="1294">
        <v>27</v>
      </c>
      <c r="R231" s="1295">
        <v>0.52941176470588236</v>
      </c>
      <c r="S231" s="1294">
        <v>30</v>
      </c>
      <c r="T231" s="1295">
        <v>0.56603773584905659</v>
      </c>
      <c r="U231" s="1294">
        <v>14</v>
      </c>
      <c r="V231" s="1295">
        <v>0.53846153846153844</v>
      </c>
      <c r="W231" s="1294">
        <v>8</v>
      </c>
      <c r="X231" s="1295">
        <v>0.53333333333333333</v>
      </c>
      <c r="Y231" s="1294">
        <v>5</v>
      </c>
      <c r="Z231" s="1295">
        <v>0.38461538461538469</v>
      </c>
      <c r="AA231" s="1294">
        <v>3</v>
      </c>
      <c r="AB231" s="1296">
        <v>0.5</v>
      </c>
    </row>
    <row r="232" spans="2:28">
      <c r="B232" s="1297" t="s">
        <v>666</v>
      </c>
      <c r="C232" s="1267">
        <v>18</v>
      </c>
      <c r="D232" s="1249">
        <v>0.15929203539823009</v>
      </c>
      <c r="E232" s="1267">
        <v>2</v>
      </c>
      <c r="F232" s="1249">
        <v>0.1</v>
      </c>
      <c r="G232" s="1267">
        <v>3</v>
      </c>
      <c r="H232" s="1249">
        <v>0.15789473684210525</v>
      </c>
      <c r="I232" s="1267">
        <v>11</v>
      </c>
      <c r="J232" s="1249">
        <v>0.18333333333333332</v>
      </c>
      <c r="K232" s="1267">
        <v>2</v>
      </c>
      <c r="L232" s="1249">
        <v>0.14285714285714285</v>
      </c>
      <c r="M232" s="1267">
        <v>0</v>
      </c>
      <c r="N232" s="1249">
        <v>0</v>
      </c>
      <c r="O232" s="1267">
        <v>11</v>
      </c>
      <c r="P232" s="1249">
        <v>0.26190476190476192</v>
      </c>
      <c r="Q232" s="1267">
        <v>7</v>
      </c>
      <c r="R232" s="1249">
        <v>0.13725490196078433</v>
      </c>
      <c r="S232" s="1267">
        <v>6</v>
      </c>
      <c r="T232" s="1249">
        <v>0.11320754716981134</v>
      </c>
      <c r="U232" s="1267">
        <v>2</v>
      </c>
      <c r="V232" s="1249">
        <v>7.6923076923076927E-2</v>
      </c>
      <c r="W232" s="1267">
        <v>4</v>
      </c>
      <c r="X232" s="1249">
        <v>0.26666666666666666</v>
      </c>
      <c r="Y232" s="1267">
        <v>4</v>
      </c>
      <c r="Z232" s="1249">
        <v>0.30769230769230771</v>
      </c>
      <c r="AA232" s="1267">
        <v>2</v>
      </c>
      <c r="AB232" s="1298">
        <v>0.33333333333333326</v>
      </c>
    </row>
    <row r="233" spans="2:28">
      <c r="B233" s="1297" t="s">
        <v>667</v>
      </c>
      <c r="C233" s="1267">
        <v>40</v>
      </c>
      <c r="D233" s="1249">
        <v>0.35398230088495575</v>
      </c>
      <c r="E233" s="1267">
        <v>12</v>
      </c>
      <c r="F233" s="1249">
        <v>0.6</v>
      </c>
      <c r="G233" s="1267">
        <v>4</v>
      </c>
      <c r="H233" s="1249">
        <v>0.21052631578947367</v>
      </c>
      <c r="I233" s="1267">
        <v>21</v>
      </c>
      <c r="J233" s="1249">
        <v>0.35</v>
      </c>
      <c r="K233" s="1267">
        <v>3</v>
      </c>
      <c r="L233" s="1249">
        <v>0.21428571428571427</v>
      </c>
      <c r="M233" s="1267">
        <v>11</v>
      </c>
      <c r="N233" s="1249">
        <v>0.55000000000000004</v>
      </c>
      <c r="O233" s="1267">
        <v>8</v>
      </c>
      <c r="P233" s="1249">
        <v>0.19047619047619047</v>
      </c>
      <c r="Q233" s="1267">
        <v>21</v>
      </c>
      <c r="R233" s="1249">
        <v>0.41176470588235292</v>
      </c>
      <c r="S233" s="1267">
        <v>19</v>
      </c>
      <c r="T233" s="1249">
        <v>0.35849056603773582</v>
      </c>
      <c r="U233" s="1267">
        <v>10</v>
      </c>
      <c r="V233" s="1249">
        <v>0.38461538461538469</v>
      </c>
      <c r="W233" s="1267">
        <v>3</v>
      </c>
      <c r="X233" s="1249">
        <v>0.2</v>
      </c>
      <c r="Y233" s="1267">
        <v>6</v>
      </c>
      <c r="Z233" s="1249">
        <v>0.46153846153846151</v>
      </c>
      <c r="AA233" s="1267">
        <v>2</v>
      </c>
      <c r="AB233" s="1298">
        <v>0.33333333333333326</v>
      </c>
    </row>
    <row r="234" spans="2:28">
      <c r="B234" s="989" t="s">
        <v>1269</v>
      </c>
      <c r="C234" s="990">
        <v>113</v>
      </c>
      <c r="D234" s="991">
        <v>1</v>
      </c>
      <c r="E234" s="990">
        <v>20</v>
      </c>
      <c r="F234" s="991">
        <v>1</v>
      </c>
      <c r="G234" s="990">
        <v>19</v>
      </c>
      <c r="H234" s="991">
        <v>1</v>
      </c>
      <c r="I234" s="990">
        <v>60</v>
      </c>
      <c r="J234" s="991">
        <v>1</v>
      </c>
      <c r="K234" s="990">
        <v>14</v>
      </c>
      <c r="L234" s="991">
        <v>1</v>
      </c>
      <c r="M234" s="990">
        <v>20</v>
      </c>
      <c r="N234" s="991">
        <v>1</v>
      </c>
      <c r="O234" s="990">
        <v>42</v>
      </c>
      <c r="P234" s="991">
        <v>1</v>
      </c>
      <c r="Q234" s="990">
        <v>51</v>
      </c>
      <c r="R234" s="991">
        <v>1</v>
      </c>
      <c r="S234" s="990">
        <v>53</v>
      </c>
      <c r="T234" s="991">
        <v>1</v>
      </c>
      <c r="U234" s="990">
        <v>26</v>
      </c>
      <c r="V234" s="991">
        <v>1</v>
      </c>
      <c r="W234" s="990">
        <v>15</v>
      </c>
      <c r="X234" s="991">
        <v>1</v>
      </c>
      <c r="Y234" s="990">
        <v>13</v>
      </c>
      <c r="Z234" s="991">
        <v>1</v>
      </c>
      <c r="AA234" s="992">
        <v>6</v>
      </c>
      <c r="AB234" s="984">
        <v>1</v>
      </c>
    </row>
    <row r="235" spans="2:28" ht="12.75" thickBot="1">
      <c r="B235" s="1299" t="s">
        <v>209</v>
      </c>
      <c r="C235" s="1300">
        <v>1.0943396226415094</v>
      </c>
      <c r="D235" s="1300"/>
      <c r="E235" s="1300">
        <v>1.0769230769230769</v>
      </c>
      <c r="F235" s="1300"/>
      <c r="G235" s="1300">
        <v>1</v>
      </c>
      <c r="H235" s="1300"/>
      <c r="I235" s="1300">
        <v>1.1428571428571428</v>
      </c>
      <c r="J235" s="1300"/>
      <c r="K235" s="1300">
        <v>1</v>
      </c>
      <c r="L235" s="1300"/>
      <c r="M235" s="1300">
        <v>1</v>
      </c>
      <c r="N235" s="1300"/>
      <c r="O235" s="1300">
        <v>1.0555555555555556</v>
      </c>
      <c r="P235" s="1300"/>
      <c r="Q235" s="1300">
        <v>1.1666666666666667</v>
      </c>
      <c r="R235" s="1300"/>
      <c r="S235" s="1300">
        <v>1.0869565217391304</v>
      </c>
      <c r="T235" s="1300"/>
      <c r="U235" s="1300">
        <v>1</v>
      </c>
      <c r="V235" s="1300"/>
      <c r="W235" s="1300">
        <v>1</v>
      </c>
      <c r="X235" s="1300"/>
      <c r="Y235" s="1300">
        <v>1.25</v>
      </c>
      <c r="Z235" s="1301"/>
      <c r="AA235" s="1302">
        <v>1.3333333333333333</v>
      </c>
      <c r="AB235" s="1312"/>
    </row>
    <row r="236" spans="2:28" ht="50.25" customHeight="1" thickTop="1">
      <c r="B236" s="1894" t="s">
        <v>1457</v>
      </c>
      <c r="C236" s="1894"/>
      <c r="D236" s="1894"/>
      <c r="E236" s="1894"/>
      <c r="F236" s="1894"/>
      <c r="G236" s="1894"/>
      <c r="H236" s="1894"/>
      <c r="I236" s="1894"/>
      <c r="J236" s="1894"/>
      <c r="K236" s="1894"/>
      <c r="L236" s="1894"/>
      <c r="M236" s="1894"/>
      <c r="N236" s="1894"/>
      <c r="O236" s="1894"/>
      <c r="P236" s="1894"/>
      <c r="Q236" s="1894"/>
      <c r="R236" s="1894"/>
      <c r="S236" s="1894"/>
      <c r="T236" s="1894"/>
      <c r="U236" s="1894"/>
      <c r="V236" s="1894"/>
      <c r="W236" s="1894"/>
      <c r="X236" s="1894"/>
      <c r="Y236" s="1894"/>
      <c r="Z236" s="1894"/>
      <c r="AA236" s="1894"/>
    </row>
    <row r="237" spans="2:28" ht="15.75" customHeight="1"/>
    <row r="238" spans="2:28" ht="75.75" customHeight="1" thickBot="1">
      <c r="B238" s="1893" t="s">
        <v>675</v>
      </c>
      <c r="C238" s="1893"/>
      <c r="D238" s="1893"/>
      <c r="E238" s="1893"/>
      <c r="F238" s="1893"/>
      <c r="G238" s="1893"/>
      <c r="H238" s="1893"/>
      <c r="I238" s="1893"/>
      <c r="J238" s="1893"/>
      <c r="K238" s="1893"/>
      <c r="L238" s="1893"/>
      <c r="M238" s="1893"/>
      <c r="N238" s="1893"/>
      <c r="O238" s="1893"/>
      <c r="P238" s="1893"/>
      <c r="Q238" s="1893"/>
      <c r="R238" s="1893"/>
      <c r="S238" s="1893"/>
      <c r="T238" s="1893"/>
      <c r="U238" s="1893"/>
      <c r="V238" s="1893"/>
      <c r="W238" s="1893"/>
      <c r="X238" s="1893"/>
      <c r="Y238" s="1893"/>
      <c r="Z238" s="1893"/>
      <c r="AA238" s="1893"/>
      <c r="AB238" s="1893"/>
    </row>
    <row r="239" spans="2:28" ht="12.75" thickTop="1">
      <c r="B239" s="1886"/>
      <c r="C239" s="1889" t="s">
        <v>44</v>
      </c>
      <c r="D239" s="1889"/>
      <c r="E239" s="1889" t="s">
        <v>123</v>
      </c>
      <c r="F239" s="1889"/>
      <c r="G239" s="1889"/>
      <c r="H239" s="1889"/>
      <c r="I239" s="1889"/>
      <c r="J239" s="1889"/>
      <c r="K239" s="1889"/>
      <c r="L239" s="1889"/>
      <c r="M239" s="1889" t="s">
        <v>124</v>
      </c>
      <c r="N239" s="1889"/>
      <c r="O239" s="1889"/>
      <c r="P239" s="1889"/>
      <c r="Q239" s="1889"/>
      <c r="R239" s="1889"/>
      <c r="S239" s="1889" t="s">
        <v>45</v>
      </c>
      <c r="T239" s="1889"/>
      <c r="U239" s="1889"/>
      <c r="V239" s="1889"/>
      <c r="W239" s="1889"/>
      <c r="X239" s="1889"/>
      <c r="Y239" s="1889"/>
      <c r="Z239" s="1889"/>
      <c r="AA239" s="1889"/>
      <c r="AB239" s="1890"/>
    </row>
    <row r="240" spans="2:28" ht="29.25" customHeight="1">
      <c r="B240" s="1887"/>
      <c r="C240" s="1891" t="s">
        <v>127</v>
      </c>
      <c r="D240" s="1891" t="s">
        <v>128</v>
      </c>
      <c r="E240" s="1891" t="s">
        <v>46</v>
      </c>
      <c r="F240" s="1891"/>
      <c r="G240" s="1891" t="s">
        <v>1078</v>
      </c>
      <c r="H240" s="1891"/>
      <c r="I240" s="1891" t="s">
        <v>1077</v>
      </c>
      <c r="J240" s="1891"/>
      <c r="K240" s="1891" t="s">
        <v>1098</v>
      </c>
      <c r="L240" s="1891"/>
      <c r="M240" s="1891" t="s">
        <v>48</v>
      </c>
      <c r="N240" s="1891"/>
      <c r="O240" s="1891" t="s">
        <v>49</v>
      </c>
      <c r="P240" s="1891"/>
      <c r="Q240" s="1891" t="s">
        <v>1441</v>
      </c>
      <c r="R240" s="1891"/>
      <c r="S240" s="1891" t="s">
        <v>1065</v>
      </c>
      <c r="T240" s="1891"/>
      <c r="U240" s="1891" t="s">
        <v>1066</v>
      </c>
      <c r="V240" s="1891"/>
      <c r="W240" s="1891" t="s">
        <v>1067</v>
      </c>
      <c r="X240" s="1891"/>
      <c r="Y240" s="1891" t="s">
        <v>125</v>
      </c>
      <c r="Z240" s="1891"/>
      <c r="AA240" s="1891" t="s">
        <v>47</v>
      </c>
      <c r="AB240" s="1892"/>
    </row>
    <row r="241" spans="2:28" ht="18.75" customHeight="1">
      <c r="B241" s="1888"/>
      <c r="C241" s="1891"/>
      <c r="D241" s="1891"/>
      <c r="E241" s="1274" t="s">
        <v>127</v>
      </c>
      <c r="F241" s="1274" t="s">
        <v>128</v>
      </c>
      <c r="G241" s="1274" t="s">
        <v>127</v>
      </c>
      <c r="H241" s="1274" t="s">
        <v>128</v>
      </c>
      <c r="I241" s="1274" t="s">
        <v>127</v>
      </c>
      <c r="J241" s="1274" t="s">
        <v>128</v>
      </c>
      <c r="K241" s="1274" t="s">
        <v>127</v>
      </c>
      <c r="L241" s="1274" t="s">
        <v>128</v>
      </c>
      <c r="M241" s="1274" t="s">
        <v>127</v>
      </c>
      <c r="N241" s="1274" t="s">
        <v>128</v>
      </c>
      <c r="O241" s="1274" t="s">
        <v>127</v>
      </c>
      <c r="P241" s="1274" t="s">
        <v>128</v>
      </c>
      <c r="Q241" s="1274" t="s">
        <v>127</v>
      </c>
      <c r="R241" s="1274" t="s">
        <v>128</v>
      </c>
      <c r="S241" s="1274" t="s">
        <v>127</v>
      </c>
      <c r="T241" s="1274" t="s">
        <v>128</v>
      </c>
      <c r="U241" s="1274" t="s">
        <v>127</v>
      </c>
      <c r="V241" s="1274" t="s">
        <v>128</v>
      </c>
      <c r="W241" s="1274" t="s">
        <v>127</v>
      </c>
      <c r="X241" s="1274" t="s">
        <v>128</v>
      </c>
      <c r="Y241" s="1274" t="s">
        <v>127</v>
      </c>
      <c r="Z241" s="1274" t="s">
        <v>128</v>
      </c>
      <c r="AA241" s="1274" t="s">
        <v>127</v>
      </c>
      <c r="AB241" s="1275" t="s">
        <v>128</v>
      </c>
    </row>
    <row r="242" spans="2:28">
      <c r="B242" s="1293" t="s">
        <v>665</v>
      </c>
      <c r="C242" s="1294">
        <v>42</v>
      </c>
      <c r="D242" s="1295">
        <v>0.37168141592920356</v>
      </c>
      <c r="E242" s="1294">
        <v>6</v>
      </c>
      <c r="F242" s="1295">
        <v>0.3</v>
      </c>
      <c r="G242" s="1294">
        <v>13</v>
      </c>
      <c r="H242" s="1295">
        <v>0.68421052631578949</v>
      </c>
      <c r="I242" s="1294">
        <v>19</v>
      </c>
      <c r="J242" s="1295">
        <v>0.31666666666666665</v>
      </c>
      <c r="K242" s="1294">
        <v>4</v>
      </c>
      <c r="L242" s="1295">
        <v>0.2857142857142857</v>
      </c>
      <c r="M242" s="1294">
        <v>6</v>
      </c>
      <c r="N242" s="1295">
        <v>0.3</v>
      </c>
      <c r="O242" s="1294">
        <v>19</v>
      </c>
      <c r="P242" s="1295">
        <v>0.45238095238095238</v>
      </c>
      <c r="Q242" s="1294">
        <v>17</v>
      </c>
      <c r="R242" s="1295">
        <v>0.33333333333333326</v>
      </c>
      <c r="S242" s="1294">
        <v>22</v>
      </c>
      <c r="T242" s="1295">
        <v>0.41509433962264153</v>
      </c>
      <c r="U242" s="1294">
        <v>8</v>
      </c>
      <c r="V242" s="1295">
        <v>0.30769230769230771</v>
      </c>
      <c r="W242" s="1294">
        <v>5</v>
      </c>
      <c r="X242" s="1295">
        <v>0.33333333333333326</v>
      </c>
      <c r="Y242" s="1294">
        <v>5</v>
      </c>
      <c r="Z242" s="1295">
        <v>0.38461538461538469</v>
      </c>
      <c r="AA242" s="1294">
        <v>2</v>
      </c>
      <c r="AB242" s="1296">
        <v>0.33333333333333326</v>
      </c>
    </row>
    <row r="243" spans="2:28">
      <c r="B243" s="1297" t="s">
        <v>666</v>
      </c>
      <c r="C243" s="1267">
        <v>35</v>
      </c>
      <c r="D243" s="1249">
        <v>0.30973451327433627</v>
      </c>
      <c r="E243" s="1267">
        <v>5</v>
      </c>
      <c r="F243" s="1249">
        <v>0.25</v>
      </c>
      <c r="G243" s="1267">
        <v>3</v>
      </c>
      <c r="H243" s="1249">
        <v>0.15789473684210525</v>
      </c>
      <c r="I243" s="1267">
        <v>22</v>
      </c>
      <c r="J243" s="1249">
        <v>0.36666666666666664</v>
      </c>
      <c r="K243" s="1267">
        <v>5</v>
      </c>
      <c r="L243" s="1249">
        <v>0.35714285714285715</v>
      </c>
      <c r="M243" s="1267">
        <v>1</v>
      </c>
      <c r="N243" s="1249">
        <v>0.05</v>
      </c>
      <c r="O243" s="1267">
        <v>16</v>
      </c>
      <c r="P243" s="1249">
        <v>0.38095238095238093</v>
      </c>
      <c r="Q243" s="1267">
        <v>18</v>
      </c>
      <c r="R243" s="1249">
        <v>0.35294117647058826</v>
      </c>
      <c r="S243" s="1267">
        <v>15</v>
      </c>
      <c r="T243" s="1249">
        <v>0.28301886792452829</v>
      </c>
      <c r="U243" s="1267">
        <v>9</v>
      </c>
      <c r="V243" s="1249">
        <v>0.34615384615384615</v>
      </c>
      <c r="W243" s="1267">
        <v>5</v>
      </c>
      <c r="X243" s="1249">
        <v>0.33333333333333326</v>
      </c>
      <c r="Y243" s="1267">
        <v>4</v>
      </c>
      <c r="Z243" s="1249">
        <v>0.30769230769230771</v>
      </c>
      <c r="AA243" s="1267">
        <v>2</v>
      </c>
      <c r="AB243" s="1298">
        <v>0.33333333333333326</v>
      </c>
    </row>
    <row r="244" spans="2:28">
      <c r="B244" s="1297" t="s">
        <v>667</v>
      </c>
      <c r="C244" s="1267">
        <v>43</v>
      </c>
      <c r="D244" s="1249">
        <v>0.38053097345132741</v>
      </c>
      <c r="E244" s="1267">
        <v>12</v>
      </c>
      <c r="F244" s="1249">
        <v>0.6</v>
      </c>
      <c r="G244" s="1267">
        <v>4</v>
      </c>
      <c r="H244" s="1249">
        <v>0.21052631578947367</v>
      </c>
      <c r="I244" s="1267">
        <v>22</v>
      </c>
      <c r="J244" s="1249">
        <v>0.36666666666666664</v>
      </c>
      <c r="K244" s="1267">
        <v>5</v>
      </c>
      <c r="L244" s="1249">
        <v>0.35714285714285715</v>
      </c>
      <c r="M244" s="1267">
        <v>14</v>
      </c>
      <c r="N244" s="1249">
        <v>0.7</v>
      </c>
      <c r="O244" s="1267">
        <v>7</v>
      </c>
      <c r="P244" s="1249">
        <v>0.16666666666666663</v>
      </c>
      <c r="Q244" s="1267">
        <v>22</v>
      </c>
      <c r="R244" s="1249">
        <v>0.43137254901960786</v>
      </c>
      <c r="S244" s="1267">
        <v>20</v>
      </c>
      <c r="T244" s="1249">
        <v>0.37735849056603776</v>
      </c>
      <c r="U244" s="1267">
        <v>10</v>
      </c>
      <c r="V244" s="1249">
        <v>0.38461538461538469</v>
      </c>
      <c r="W244" s="1267">
        <v>5</v>
      </c>
      <c r="X244" s="1249">
        <v>0.33333333333333326</v>
      </c>
      <c r="Y244" s="1267">
        <v>5</v>
      </c>
      <c r="Z244" s="1249">
        <v>0.38461538461538469</v>
      </c>
      <c r="AA244" s="1267">
        <v>3</v>
      </c>
      <c r="AB244" s="1298">
        <v>0.5</v>
      </c>
    </row>
    <row r="245" spans="2:28">
      <c r="B245" s="989" t="s">
        <v>1269</v>
      </c>
      <c r="C245" s="990">
        <v>113</v>
      </c>
      <c r="D245" s="991">
        <v>1</v>
      </c>
      <c r="E245" s="990">
        <v>20</v>
      </c>
      <c r="F245" s="991">
        <v>1</v>
      </c>
      <c r="G245" s="990">
        <v>19</v>
      </c>
      <c r="H245" s="991">
        <v>1</v>
      </c>
      <c r="I245" s="990">
        <v>60</v>
      </c>
      <c r="J245" s="991">
        <v>1</v>
      </c>
      <c r="K245" s="990">
        <v>14</v>
      </c>
      <c r="L245" s="991">
        <v>1</v>
      </c>
      <c r="M245" s="990">
        <v>20</v>
      </c>
      <c r="N245" s="991">
        <v>1</v>
      </c>
      <c r="O245" s="990">
        <v>42</v>
      </c>
      <c r="P245" s="991">
        <v>1</v>
      </c>
      <c r="Q245" s="990">
        <v>51</v>
      </c>
      <c r="R245" s="991">
        <v>1</v>
      </c>
      <c r="S245" s="990">
        <v>53</v>
      </c>
      <c r="T245" s="991">
        <v>1</v>
      </c>
      <c r="U245" s="990">
        <v>26</v>
      </c>
      <c r="V245" s="991">
        <v>1</v>
      </c>
      <c r="W245" s="990">
        <v>15</v>
      </c>
      <c r="X245" s="991">
        <v>1</v>
      </c>
      <c r="Y245" s="990">
        <v>13</v>
      </c>
      <c r="Z245" s="991">
        <v>1</v>
      </c>
      <c r="AA245" s="992">
        <v>6</v>
      </c>
      <c r="AB245" s="984">
        <v>1</v>
      </c>
    </row>
    <row r="246" spans="2:28" ht="12.75" thickBot="1">
      <c r="B246" s="1299" t="s">
        <v>209</v>
      </c>
      <c r="C246" s="1300">
        <v>1.0985915492957747</v>
      </c>
      <c r="D246" s="1300"/>
      <c r="E246" s="1300">
        <v>1.2142857142857142</v>
      </c>
      <c r="F246" s="1300"/>
      <c r="G246" s="1300">
        <v>1.1666666666666667</v>
      </c>
      <c r="H246" s="1300"/>
      <c r="I246" s="1300">
        <v>1.0731707317073171</v>
      </c>
      <c r="J246" s="1300"/>
      <c r="K246" s="1300">
        <v>1</v>
      </c>
      <c r="L246" s="1300"/>
      <c r="M246" s="1300">
        <v>1.0714285714285714</v>
      </c>
      <c r="N246" s="1300"/>
      <c r="O246" s="1300">
        <v>1</v>
      </c>
      <c r="P246" s="1300"/>
      <c r="Q246" s="1300">
        <v>1.1764705882352942</v>
      </c>
      <c r="R246" s="1300"/>
      <c r="S246" s="1300">
        <v>1.1290322580645162</v>
      </c>
      <c r="T246" s="1300"/>
      <c r="U246" s="1300">
        <v>1.0555555555555556</v>
      </c>
      <c r="V246" s="1300"/>
      <c r="W246" s="1300">
        <v>1</v>
      </c>
      <c r="X246" s="1300"/>
      <c r="Y246" s="1300">
        <v>1.125</v>
      </c>
      <c r="Z246" s="1301"/>
      <c r="AA246" s="1302">
        <v>1.25</v>
      </c>
      <c r="AB246" s="1312"/>
    </row>
    <row r="247" spans="2:28" ht="12.75" thickTop="1">
      <c r="B247" s="1894" t="s">
        <v>1457</v>
      </c>
      <c r="C247" s="1894"/>
      <c r="D247" s="1894"/>
      <c r="E247" s="1894"/>
      <c r="F247" s="1894"/>
      <c r="G247" s="1894"/>
      <c r="H247" s="1894"/>
      <c r="I247" s="1894"/>
      <c r="J247" s="1894"/>
      <c r="K247" s="1894"/>
      <c r="L247" s="1894"/>
      <c r="M247" s="1894"/>
      <c r="N247" s="1894"/>
      <c r="O247" s="1894"/>
      <c r="P247" s="1894"/>
      <c r="Q247" s="1894"/>
      <c r="R247" s="1894"/>
      <c r="S247" s="1894"/>
      <c r="T247" s="1894"/>
      <c r="U247" s="1894"/>
      <c r="V247" s="1894"/>
      <c r="W247" s="1894"/>
      <c r="X247" s="1894"/>
      <c r="Y247" s="1894"/>
      <c r="Z247" s="1894"/>
      <c r="AA247" s="1894"/>
    </row>
    <row r="249" spans="2:28" ht="63" customHeight="1" thickBot="1">
      <c r="B249" s="1893" t="s">
        <v>676</v>
      </c>
      <c r="C249" s="1893"/>
      <c r="D249" s="1893"/>
      <c r="E249" s="1893"/>
      <c r="F249" s="1893"/>
      <c r="G249" s="1893"/>
      <c r="H249" s="1893"/>
      <c r="I249" s="1893"/>
      <c r="J249" s="1893"/>
      <c r="K249" s="1893"/>
      <c r="L249" s="1893"/>
      <c r="M249" s="1893"/>
      <c r="N249" s="1893"/>
      <c r="O249" s="1893"/>
      <c r="P249" s="1893"/>
      <c r="Q249" s="1893"/>
      <c r="R249" s="1893"/>
      <c r="S249" s="1893"/>
      <c r="T249" s="1893"/>
      <c r="U249" s="1893"/>
      <c r="V249" s="1893"/>
      <c r="W249" s="1893"/>
      <c r="X249" s="1893"/>
      <c r="Y249" s="1893"/>
      <c r="Z249" s="1893"/>
      <c r="AA249" s="1893"/>
      <c r="AB249" s="1893"/>
    </row>
    <row r="250" spans="2:28" ht="12.75" thickTop="1">
      <c r="B250" s="1886"/>
      <c r="C250" s="1889" t="s">
        <v>44</v>
      </c>
      <c r="D250" s="1889"/>
      <c r="E250" s="1889" t="s">
        <v>123</v>
      </c>
      <c r="F250" s="1889"/>
      <c r="G250" s="1889"/>
      <c r="H250" s="1889"/>
      <c r="I250" s="1889"/>
      <c r="J250" s="1889"/>
      <c r="K250" s="1889"/>
      <c r="L250" s="1889"/>
      <c r="M250" s="1889" t="s">
        <v>124</v>
      </c>
      <c r="N250" s="1889"/>
      <c r="O250" s="1889"/>
      <c r="P250" s="1889"/>
      <c r="Q250" s="1889"/>
      <c r="R250" s="1889"/>
      <c r="S250" s="1889" t="s">
        <v>45</v>
      </c>
      <c r="T250" s="1889"/>
      <c r="U250" s="1889"/>
      <c r="V250" s="1889"/>
      <c r="W250" s="1889"/>
      <c r="X250" s="1889"/>
      <c r="Y250" s="1889"/>
      <c r="Z250" s="1889"/>
      <c r="AA250" s="1889"/>
      <c r="AB250" s="1890"/>
    </row>
    <row r="251" spans="2:28" ht="29.25" customHeight="1">
      <c r="B251" s="1887"/>
      <c r="C251" s="1891" t="s">
        <v>127</v>
      </c>
      <c r="D251" s="1891" t="s">
        <v>128</v>
      </c>
      <c r="E251" s="1891" t="s">
        <v>46</v>
      </c>
      <c r="F251" s="1891"/>
      <c r="G251" s="1891" t="s">
        <v>1078</v>
      </c>
      <c r="H251" s="1891"/>
      <c r="I251" s="1891" t="s">
        <v>1077</v>
      </c>
      <c r="J251" s="1891"/>
      <c r="K251" s="1891" t="s">
        <v>1098</v>
      </c>
      <c r="L251" s="1891"/>
      <c r="M251" s="1891" t="s">
        <v>48</v>
      </c>
      <c r="N251" s="1891"/>
      <c r="O251" s="1891" t="s">
        <v>49</v>
      </c>
      <c r="P251" s="1891"/>
      <c r="Q251" s="1891" t="s">
        <v>1441</v>
      </c>
      <c r="R251" s="1891"/>
      <c r="S251" s="1891" t="s">
        <v>1065</v>
      </c>
      <c r="T251" s="1891"/>
      <c r="U251" s="1891" t="s">
        <v>1066</v>
      </c>
      <c r="V251" s="1891"/>
      <c r="W251" s="1891" t="s">
        <v>1067</v>
      </c>
      <c r="X251" s="1891"/>
      <c r="Y251" s="1891" t="s">
        <v>125</v>
      </c>
      <c r="Z251" s="1891"/>
      <c r="AA251" s="1891" t="s">
        <v>47</v>
      </c>
      <c r="AB251" s="1892"/>
    </row>
    <row r="252" spans="2:28" ht="18.75" customHeight="1">
      <c r="B252" s="1888"/>
      <c r="C252" s="1891"/>
      <c r="D252" s="1891"/>
      <c r="E252" s="1274" t="s">
        <v>127</v>
      </c>
      <c r="F252" s="1274" t="s">
        <v>128</v>
      </c>
      <c r="G252" s="1274" t="s">
        <v>127</v>
      </c>
      <c r="H252" s="1274" t="s">
        <v>128</v>
      </c>
      <c r="I252" s="1274" t="s">
        <v>127</v>
      </c>
      <c r="J252" s="1274" t="s">
        <v>128</v>
      </c>
      <c r="K252" s="1274" t="s">
        <v>127</v>
      </c>
      <c r="L252" s="1274" t="s">
        <v>128</v>
      </c>
      <c r="M252" s="1274" t="s">
        <v>127</v>
      </c>
      <c r="N252" s="1274" t="s">
        <v>128</v>
      </c>
      <c r="O252" s="1274" t="s">
        <v>127</v>
      </c>
      <c r="P252" s="1274" t="s">
        <v>128</v>
      </c>
      <c r="Q252" s="1274" t="s">
        <v>127</v>
      </c>
      <c r="R252" s="1274" t="s">
        <v>128</v>
      </c>
      <c r="S252" s="1274" t="s">
        <v>127</v>
      </c>
      <c r="T252" s="1274" t="s">
        <v>128</v>
      </c>
      <c r="U252" s="1274" t="s">
        <v>127</v>
      </c>
      <c r="V252" s="1274" t="s">
        <v>128</v>
      </c>
      <c r="W252" s="1274" t="s">
        <v>127</v>
      </c>
      <c r="X252" s="1274" t="s">
        <v>128</v>
      </c>
      <c r="Y252" s="1274" t="s">
        <v>127</v>
      </c>
      <c r="Z252" s="1274" t="s">
        <v>128</v>
      </c>
      <c r="AA252" s="1274" t="s">
        <v>127</v>
      </c>
      <c r="AB252" s="1275" t="s">
        <v>128</v>
      </c>
    </row>
    <row r="253" spans="2:28">
      <c r="B253" s="1293" t="s">
        <v>665</v>
      </c>
      <c r="C253" s="1294">
        <v>58</v>
      </c>
      <c r="D253" s="1295">
        <v>0.51327433628318586</v>
      </c>
      <c r="E253" s="1294">
        <v>6</v>
      </c>
      <c r="F253" s="1295">
        <v>0.3</v>
      </c>
      <c r="G253" s="1294">
        <v>15</v>
      </c>
      <c r="H253" s="1295">
        <v>0.78947368421052633</v>
      </c>
      <c r="I253" s="1294">
        <v>30</v>
      </c>
      <c r="J253" s="1295">
        <v>0.5</v>
      </c>
      <c r="K253" s="1294">
        <v>7</v>
      </c>
      <c r="L253" s="1295">
        <v>0.5</v>
      </c>
      <c r="M253" s="1294">
        <v>4</v>
      </c>
      <c r="N253" s="1295">
        <v>0.2</v>
      </c>
      <c r="O253" s="1294">
        <v>28</v>
      </c>
      <c r="P253" s="1295">
        <v>0.66666666666666652</v>
      </c>
      <c r="Q253" s="1294">
        <v>26</v>
      </c>
      <c r="R253" s="1295">
        <v>0.50980392156862742</v>
      </c>
      <c r="S253" s="1294">
        <v>29</v>
      </c>
      <c r="T253" s="1295">
        <v>0.54716981132075471</v>
      </c>
      <c r="U253" s="1294">
        <v>13</v>
      </c>
      <c r="V253" s="1295">
        <v>0.5</v>
      </c>
      <c r="W253" s="1294">
        <v>9</v>
      </c>
      <c r="X253" s="1295">
        <v>0.6</v>
      </c>
      <c r="Y253" s="1294">
        <v>4</v>
      </c>
      <c r="Z253" s="1295">
        <v>0.30769230769230771</v>
      </c>
      <c r="AA253" s="1294">
        <v>3</v>
      </c>
      <c r="AB253" s="1296">
        <v>0.5</v>
      </c>
    </row>
    <row r="254" spans="2:28">
      <c r="B254" s="1297" t="s">
        <v>666</v>
      </c>
      <c r="C254" s="1267">
        <v>29</v>
      </c>
      <c r="D254" s="1249">
        <v>0.25663716814159293</v>
      </c>
      <c r="E254" s="1267">
        <v>7</v>
      </c>
      <c r="F254" s="1249">
        <v>0.35</v>
      </c>
      <c r="G254" s="1267">
        <v>1</v>
      </c>
      <c r="H254" s="1249">
        <v>5.2631578947368418E-2</v>
      </c>
      <c r="I254" s="1267">
        <v>19</v>
      </c>
      <c r="J254" s="1249">
        <v>0.31666666666666665</v>
      </c>
      <c r="K254" s="1267">
        <v>2</v>
      </c>
      <c r="L254" s="1249">
        <v>0.14285714285714285</v>
      </c>
      <c r="M254" s="1267">
        <v>1</v>
      </c>
      <c r="N254" s="1249">
        <v>0.05</v>
      </c>
      <c r="O254" s="1267">
        <v>12</v>
      </c>
      <c r="P254" s="1249">
        <v>0.2857142857142857</v>
      </c>
      <c r="Q254" s="1267">
        <v>16</v>
      </c>
      <c r="R254" s="1249">
        <v>0.31372549019607843</v>
      </c>
      <c r="S254" s="1267">
        <v>10</v>
      </c>
      <c r="T254" s="1249">
        <v>0.18867924528301888</v>
      </c>
      <c r="U254" s="1267">
        <v>6</v>
      </c>
      <c r="V254" s="1249">
        <v>0.23076923076923075</v>
      </c>
      <c r="W254" s="1267">
        <v>3</v>
      </c>
      <c r="X254" s="1249">
        <v>0.2</v>
      </c>
      <c r="Y254" s="1267">
        <v>8</v>
      </c>
      <c r="Z254" s="1249">
        <v>0.61538461538461542</v>
      </c>
      <c r="AA254" s="1267">
        <v>2</v>
      </c>
      <c r="AB254" s="1298">
        <v>0.33333333333333326</v>
      </c>
    </row>
    <row r="255" spans="2:28">
      <c r="B255" s="1297" t="s">
        <v>667</v>
      </c>
      <c r="C255" s="1267">
        <v>36</v>
      </c>
      <c r="D255" s="1249">
        <v>0.31858407079646017</v>
      </c>
      <c r="E255" s="1267">
        <v>9</v>
      </c>
      <c r="F255" s="1249">
        <v>0.45</v>
      </c>
      <c r="G255" s="1267">
        <v>3</v>
      </c>
      <c r="H255" s="1249">
        <v>0.15789473684210525</v>
      </c>
      <c r="I255" s="1267">
        <v>19</v>
      </c>
      <c r="J255" s="1249">
        <v>0.31666666666666665</v>
      </c>
      <c r="K255" s="1267">
        <v>5</v>
      </c>
      <c r="L255" s="1249">
        <v>0.35714285714285715</v>
      </c>
      <c r="M255" s="1267">
        <v>16</v>
      </c>
      <c r="N255" s="1249">
        <v>0.8</v>
      </c>
      <c r="O255" s="1267">
        <v>3</v>
      </c>
      <c r="P255" s="1249">
        <v>7.1428571428571425E-2</v>
      </c>
      <c r="Q255" s="1267">
        <v>17</v>
      </c>
      <c r="R255" s="1249">
        <v>0.33333333333333326</v>
      </c>
      <c r="S255" s="1267">
        <v>20</v>
      </c>
      <c r="T255" s="1249">
        <v>0.37735849056603776</v>
      </c>
      <c r="U255" s="1267">
        <v>8</v>
      </c>
      <c r="V255" s="1249">
        <v>0.30769230769230771</v>
      </c>
      <c r="W255" s="1267">
        <v>3</v>
      </c>
      <c r="X255" s="1249">
        <v>0.2</v>
      </c>
      <c r="Y255" s="1267">
        <v>3</v>
      </c>
      <c r="Z255" s="1249">
        <v>0.23076923076923075</v>
      </c>
      <c r="AA255" s="1267">
        <v>2</v>
      </c>
      <c r="AB255" s="1298">
        <v>0.33333333333333326</v>
      </c>
    </row>
    <row r="256" spans="2:28">
      <c r="B256" s="989" t="s">
        <v>1269</v>
      </c>
      <c r="C256" s="990">
        <v>113</v>
      </c>
      <c r="D256" s="991">
        <v>1</v>
      </c>
      <c r="E256" s="990">
        <v>20</v>
      </c>
      <c r="F256" s="991">
        <v>1</v>
      </c>
      <c r="G256" s="990">
        <v>19</v>
      </c>
      <c r="H256" s="991">
        <v>1</v>
      </c>
      <c r="I256" s="990">
        <v>60</v>
      </c>
      <c r="J256" s="991">
        <v>1</v>
      </c>
      <c r="K256" s="990">
        <v>14</v>
      </c>
      <c r="L256" s="991">
        <v>1</v>
      </c>
      <c r="M256" s="990">
        <v>20</v>
      </c>
      <c r="N256" s="991">
        <v>1</v>
      </c>
      <c r="O256" s="990">
        <v>42</v>
      </c>
      <c r="P256" s="991">
        <v>1</v>
      </c>
      <c r="Q256" s="990">
        <v>51</v>
      </c>
      <c r="R256" s="991">
        <v>1</v>
      </c>
      <c r="S256" s="990">
        <v>53</v>
      </c>
      <c r="T256" s="991">
        <v>1</v>
      </c>
      <c r="U256" s="990">
        <v>26</v>
      </c>
      <c r="V256" s="991">
        <v>1</v>
      </c>
      <c r="W256" s="990">
        <v>15</v>
      </c>
      <c r="X256" s="991">
        <v>1</v>
      </c>
      <c r="Y256" s="990">
        <v>13</v>
      </c>
      <c r="Z256" s="991">
        <v>1</v>
      </c>
      <c r="AA256" s="992">
        <v>6</v>
      </c>
      <c r="AB256" s="984">
        <v>1</v>
      </c>
    </row>
    <row r="257" spans="2:28" ht="12.75" thickBot="1">
      <c r="B257" s="1299" t="s">
        <v>209</v>
      </c>
      <c r="C257" s="1300">
        <v>1.1818181818181819</v>
      </c>
      <c r="D257" s="1300"/>
      <c r="E257" s="1300">
        <v>1.1428571428571428</v>
      </c>
      <c r="F257" s="1300"/>
      <c r="G257" s="1300">
        <v>1</v>
      </c>
      <c r="H257" s="1300"/>
      <c r="I257" s="1300">
        <v>1.2666666666666666</v>
      </c>
      <c r="J257" s="1300"/>
      <c r="K257" s="1300">
        <v>1</v>
      </c>
      <c r="L257" s="1300"/>
      <c r="M257" s="1300">
        <v>1.0625</v>
      </c>
      <c r="N257" s="1300"/>
      <c r="O257" s="1300">
        <v>1.0714285714285714</v>
      </c>
      <c r="P257" s="1300"/>
      <c r="Q257" s="1300">
        <v>1.32</v>
      </c>
      <c r="R257" s="1300"/>
      <c r="S257" s="1300">
        <v>1.25</v>
      </c>
      <c r="T257" s="1300"/>
      <c r="U257" s="1300">
        <v>1.0769230769230769</v>
      </c>
      <c r="V257" s="1300"/>
      <c r="W257" s="1300">
        <v>1</v>
      </c>
      <c r="X257" s="1300"/>
      <c r="Y257" s="1300">
        <v>1.2222222222222223</v>
      </c>
      <c r="Z257" s="1301"/>
      <c r="AA257" s="1302">
        <v>1.3333333333333333</v>
      </c>
      <c r="AB257" s="1312"/>
    </row>
    <row r="258" spans="2:28" ht="12.75" thickTop="1">
      <c r="B258" s="1894" t="s">
        <v>1457</v>
      </c>
      <c r="C258" s="1894"/>
      <c r="D258" s="1894"/>
      <c r="E258" s="1894"/>
      <c r="F258" s="1894"/>
      <c r="G258" s="1894"/>
      <c r="H258" s="1894"/>
      <c r="I258" s="1894"/>
      <c r="J258" s="1894"/>
      <c r="K258" s="1894"/>
      <c r="L258" s="1894"/>
      <c r="M258" s="1894"/>
      <c r="N258" s="1894"/>
      <c r="O258" s="1894"/>
      <c r="P258" s="1894"/>
      <c r="Q258" s="1894"/>
      <c r="R258" s="1894"/>
      <c r="S258" s="1894"/>
      <c r="T258" s="1894"/>
      <c r="U258" s="1894"/>
      <c r="V258" s="1894"/>
      <c r="W258" s="1894"/>
      <c r="X258" s="1894"/>
      <c r="Y258" s="1894"/>
      <c r="Z258" s="1894"/>
      <c r="AA258" s="1894"/>
    </row>
    <row r="260" spans="2:28" ht="69.75" customHeight="1" thickBot="1">
      <c r="B260" s="1893" t="s">
        <v>677</v>
      </c>
      <c r="C260" s="1893"/>
      <c r="D260" s="1893"/>
      <c r="E260" s="1893"/>
      <c r="F260" s="1893"/>
      <c r="G260" s="1893"/>
      <c r="H260" s="1893"/>
      <c r="I260" s="1893"/>
      <c r="J260" s="1893"/>
      <c r="K260" s="1893"/>
      <c r="L260" s="1893"/>
      <c r="M260" s="1893"/>
      <c r="N260" s="1893"/>
      <c r="O260" s="1893"/>
      <c r="P260" s="1893"/>
      <c r="Q260" s="1893"/>
      <c r="R260" s="1893"/>
      <c r="S260" s="1893"/>
      <c r="T260" s="1893"/>
      <c r="U260" s="1893"/>
      <c r="V260" s="1893"/>
      <c r="W260" s="1893"/>
      <c r="X260" s="1893"/>
      <c r="Y260" s="1893"/>
      <c r="Z260" s="1893"/>
      <c r="AA260" s="1893"/>
      <c r="AB260" s="1893"/>
    </row>
    <row r="261" spans="2:28" ht="12.75" thickTop="1">
      <c r="B261" s="1886"/>
      <c r="C261" s="1889" t="s">
        <v>44</v>
      </c>
      <c r="D261" s="1889"/>
      <c r="E261" s="1889" t="s">
        <v>123</v>
      </c>
      <c r="F261" s="1889"/>
      <c r="G261" s="1889"/>
      <c r="H261" s="1889"/>
      <c r="I261" s="1889"/>
      <c r="J261" s="1889"/>
      <c r="K261" s="1889"/>
      <c r="L261" s="1889"/>
      <c r="M261" s="1889" t="s">
        <v>124</v>
      </c>
      <c r="N261" s="1889"/>
      <c r="O261" s="1889"/>
      <c r="P261" s="1889"/>
      <c r="Q261" s="1889"/>
      <c r="R261" s="1889"/>
      <c r="S261" s="1889" t="s">
        <v>45</v>
      </c>
      <c r="T261" s="1889"/>
      <c r="U261" s="1889"/>
      <c r="V261" s="1889"/>
      <c r="W261" s="1889"/>
      <c r="X261" s="1889"/>
      <c r="Y261" s="1889"/>
      <c r="Z261" s="1889"/>
      <c r="AA261" s="1889"/>
      <c r="AB261" s="1890"/>
    </row>
    <row r="262" spans="2:28" ht="29.25" customHeight="1">
      <c r="B262" s="1887"/>
      <c r="C262" s="1891" t="s">
        <v>127</v>
      </c>
      <c r="D262" s="1891" t="s">
        <v>128</v>
      </c>
      <c r="E262" s="1891" t="s">
        <v>46</v>
      </c>
      <c r="F262" s="1891"/>
      <c r="G262" s="1891" t="s">
        <v>1078</v>
      </c>
      <c r="H262" s="1891"/>
      <c r="I262" s="1891" t="s">
        <v>1077</v>
      </c>
      <c r="J262" s="1891"/>
      <c r="K262" s="1891" t="s">
        <v>1098</v>
      </c>
      <c r="L262" s="1891"/>
      <c r="M262" s="1891" t="s">
        <v>48</v>
      </c>
      <c r="N262" s="1891"/>
      <c r="O262" s="1891" t="s">
        <v>49</v>
      </c>
      <c r="P262" s="1891"/>
      <c r="Q262" s="1891" t="s">
        <v>1441</v>
      </c>
      <c r="R262" s="1891"/>
      <c r="S262" s="1891" t="s">
        <v>1065</v>
      </c>
      <c r="T262" s="1891"/>
      <c r="U262" s="1891" t="s">
        <v>1066</v>
      </c>
      <c r="V262" s="1891"/>
      <c r="W262" s="1891" t="s">
        <v>1067</v>
      </c>
      <c r="X262" s="1891"/>
      <c r="Y262" s="1891" t="s">
        <v>125</v>
      </c>
      <c r="Z262" s="1891"/>
      <c r="AA262" s="1891" t="s">
        <v>47</v>
      </c>
      <c r="AB262" s="1892"/>
    </row>
    <row r="263" spans="2:28" ht="18.75" customHeight="1">
      <c r="B263" s="1888"/>
      <c r="C263" s="1891"/>
      <c r="D263" s="1891"/>
      <c r="E263" s="1274" t="s">
        <v>127</v>
      </c>
      <c r="F263" s="1274" t="s">
        <v>128</v>
      </c>
      <c r="G263" s="1274" t="s">
        <v>127</v>
      </c>
      <c r="H263" s="1274" t="s">
        <v>128</v>
      </c>
      <c r="I263" s="1274" t="s">
        <v>127</v>
      </c>
      <c r="J263" s="1274" t="s">
        <v>128</v>
      </c>
      <c r="K263" s="1274" t="s">
        <v>127</v>
      </c>
      <c r="L263" s="1274" t="s">
        <v>128</v>
      </c>
      <c r="M263" s="1274" t="s">
        <v>127</v>
      </c>
      <c r="N263" s="1274" t="s">
        <v>128</v>
      </c>
      <c r="O263" s="1274" t="s">
        <v>127</v>
      </c>
      <c r="P263" s="1274" t="s">
        <v>128</v>
      </c>
      <c r="Q263" s="1274" t="s">
        <v>127</v>
      </c>
      <c r="R263" s="1274" t="s">
        <v>128</v>
      </c>
      <c r="S263" s="1274" t="s">
        <v>127</v>
      </c>
      <c r="T263" s="1274" t="s">
        <v>128</v>
      </c>
      <c r="U263" s="1274" t="s">
        <v>127</v>
      </c>
      <c r="V263" s="1274" t="s">
        <v>128</v>
      </c>
      <c r="W263" s="1274" t="s">
        <v>127</v>
      </c>
      <c r="X263" s="1274" t="s">
        <v>128</v>
      </c>
      <c r="Y263" s="1274" t="s">
        <v>127</v>
      </c>
      <c r="Z263" s="1274" t="s">
        <v>128</v>
      </c>
      <c r="AA263" s="1274" t="s">
        <v>127</v>
      </c>
      <c r="AB263" s="1275" t="s">
        <v>128</v>
      </c>
    </row>
    <row r="264" spans="2:28" ht="51" customHeight="1">
      <c r="B264" s="1293" t="s">
        <v>665</v>
      </c>
      <c r="C264" s="1294">
        <v>59</v>
      </c>
      <c r="D264" s="1295">
        <v>0.52212389380530977</v>
      </c>
      <c r="E264" s="1294">
        <v>7</v>
      </c>
      <c r="F264" s="1295">
        <v>0.35</v>
      </c>
      <c r="G264" s="1294">
        <v>17</v>
      </c>
      <c r="H264" s="1295">
        <v>0.89473684210526316</v>
      </c>
      <c r="I264" s="1294">
        <v>28</v>
      </c>
      <c r="J264" s="1295">
        <v>0.46666666666666662</v>
      </c>
      <c r="K264" s="1294">
        <v>7</v>
      </c>
      <c r="L264" s="1295">
        <v>0.5</v>
      </c>
      <c r="M264" s="1294">
        <v>9</v>
      </c>
      <c r="N264" s="1295">
        <v>0.45</v>
      </c>
      <c r="O264" s="1294">
        <v>26</v>
      </c>
      <c r="P264" s="1295">
        <v>0.61904761904761907</v>
      </c>
      <c r="Q264" s="1294">
        <v>24</v>
      </c>
      <c r="R264" s="1295">
        <v>0.47058823529411759</v>
      </c>
      <c r="S264" s="1294">
        <v>31</v>
      </c>
      <c r="T264" s="1295">
        <v>0.58490566037735847</v>
      </c>
      <c r="U264" s="1294">
        <v>13</v>
      </c>
      <c r="V264" s="1295">
        <v>0.5</v>
      </c>
      <c r="W264" s="1294">
        <v>7</v>
      </c>
      <c r="X264" s="1295">
        <v>0.46666666666666662</v>
      </c>
      <c r="Y264" s="1294">
        <v>5</v>
      </c>
      <c r="Z264" s="1295">
        <v>0.38461538461538469</v>
      </c>
      <c r="AA264" s="1294">
        <v>3</v>
      </c>
      <c r="AB264" s="1296">
        <v>0.5</v>
      </c>
    </row>
    <row r="265" spans="2:28" ht="15.75" customHeight="1">
      <c r="B265" s="1297" t="s">
        <v>666</v>
      </c>
      <c r="C265" s="1267">
        <v>35</v>
      </c>
      <c r="D265" s="1249">
        <v>0.30973451327433627</v>
      </c>
      <c r="E265" s="1267">
        <v>9</v>
      </c>
      <c r="F265" s="1249">
        <v>0.45</v>
      </c>
      <c r="G265" s="1267">
        <v>1</v>
      </c>
      <c r="H265" s="1249">
        <v>5.2631578947368418E-2</v>
      </c>
      <c r="I265" s="1267">
        <v>22</v>
      </c>
      <c r="J265" s="1249">
        <v>0.36666666666666664</v>
      </c>
      <c r="K265" s="1267">
        <v>3</v>
      </c>
      <c r="L265" s="1249">
        <v>0.21428571428571427</v>
      </c>
      <c r="M265" s="1267">
        <v>2</v>
      </c>
      <c r="N265" s="1249">
        <v>0.1</v>
      </c>
      <c r="O265" s="1267">
        <v>13</v>
      </c>
      <c r="P265" s="1249">
        <v>0.30952380952380953</v>
      </c>
      <c r="Q265" s="1267">
        <v>20</v>
      </c>
      <c r="R265" s="1249">
        <v>0.39215686274509809</v>
      </c>
      <c r="S265" s="1267">
        <v>14</v>
      </c>
      <c r="T265" s="1249">
        <v>0.26415094339622641</v>
      </c>
      <c r="U265" s="1267">
        <v>9</v>
      </c>
      <c r="V265" s="1249">
        <v>0.34615384615384615</v>
      </c>
      <c r="W265" s="1267">
        <v>4</v>
      </c>
      <c r="X265" s="1249">
        <v>0.26666666666666666</v>
      </c>
      <c r="Y265" s="1267">
        <v>5</v>
      </c>
      <c r="Z265" s="1249">
        <v>0.38461538461538469</v>
      </c>
      <c r="AA265" s="1267">
        <v>3</v>
      </c>
      <c r="AB265" s="1298">
        <v>0.5</v>
      </c>
    </row>
    <row r="266" spans="2:28">
      <c r="B266" s="1297" t="s">
        <v>667</v>
      </c>
      <c r="C266" s="1267">
        <v>32</v>
      </c>
      <c r="D266" s="1249">
        <v>0.2831858407079646</v>
      </c>
      <c r="E266" s="1267">
        <v>8</v>
      </c>
      <c r="F266" s="1249">
        <v>0.4</v>
      </c>
      <c r="G266" s="1267">
        <v>1</v>
      </c>
      <c r="H266" s="1249">
        <v>5.2631578947368418E-2</v>
      </c>
      <c r="I266" s="1267">
        <v>18</v>
      </c>
      <c r="J266" s="1249">
        <v>0.3</v>
      </c>
      <c r="K266" s="1267">
        <v>5</v>
      </c>
      <c r="L266" s="1249">
        <v>0.35714285714285715</v>
      </c>
      <c r="M266" s="1267">
        <v>10</v>
      </c>
      <c r="N266" s="1249">
        <v>0.5</v>
      </c>
      <c r="O266" s="1267">
        <v>4</v>
      </c>
      <c r="P266" s="1249">
        <v>9.5238095238095233E-2</v>
      </c>
      <c r="Q266" s="1267">
        <v>18</v>
      </c>
      <c r="R266" s="1249">
        <v>0.35294117647058826</v>
      </c>
      <c r="S266" s="1267">
        <v>14</v>
      </c>
      <c r="T266" s="1249">
        <v>0.26415094339622641</v>
      </c>
      <c r="U266" s="1267">
        <v>7</v>
      </c>
      <c r="V266" s="1249">
        <v>0.26923076923076922</v>
      </c>
      <c r="W266" s="1267">
        <v>5</v>
      </c>
      <c r="X266" s="1249">
        <v>0.33333333333333326</v>
      </c>
      <c r="Y266" s="1267">
        <v>4</v>
      </c>
      <c r="Z266" s="1249">
        <v>0.30769230769230771</v>
      </c>
      <c r="AA266" s="1267">
        <v>2</v>
      </c>
      <c r="AB266" s="1298">
        <v>0.33333333333333326</v>
      </c>
    </row>
    <row r="267" spans="2:28">
      <c r="B267" s="989" t="s">
        <v>1269</v>
      </c>
      <c r="C267" s="990">
        <v>113</v>
      </c>
      <c r="D267" s="991">
        <v>1</v>
      </c>
      <c r="E267" s="990">
        <v>20</v>
      </c>
      <c r="F267" s="991">
        <v>1</v>
      </c>
      <c r="G267" s="990">
        <v>19</v>
      </c>
      <c r="H267" s="991">
        <v>1</v>
      </c>
      <c r="I267" s="990">
        <v>60</v>
      </c>
      <c r="J267" s="991">
        <v>1</v>
      </c>
      <c r="K267" s="990">
        <v>14</v>
      </c>
      <c r="L267" s="991">
        <v>1</v>
      </c>
      <c r="M267" s="990">
        <v>20</v>
      </c>
      <c r="N267" s="991">
        <v>1</v>
      </c>
      <c r="O267" s="990">
        <v>42</v>
      </c>
      <c r="P267" s="991">
        <v>1</v>
      </c>
      <c r="Q267" s="990">
        <v>51</v>
      </c>
      <c r="R267" s="991">
        <v>1</v>
      </c>
      <c r="S267" s="990">
        <v>53</v>
      </c>
      <c r="T267" s="991">
        <v>1</v>
      </c>
      <c r="U267" s="990">
        <v>26</v>
      </c>
      <c r="V267" s="991">
        <v>1</v>
      </c>
      <c r="W267" s="990">
        <v>15</v>
      </c>
      <c r="X267" s="991">
        <v>1</v>
      </c>
      <c r="Y267" s="990">
        <v>13</v>
      </c>
      <c r="Z267" s="991">
        <v>1</v>
      </c>
      <c r="AA267" s="992">
        <v>6</v>
      </c>
      <c r="AB267" s="984">
        <v>1</v>
      </c>
    </row>
    <row r="268" spans="2:28" ht="12.75" thickBot="1">
      <c r="B268" s="1299" t="s">
        <v>209</v>
      </c>
      <c r="C268" s="1300">
        <v>1.2407407407407407</v>
      </c>
      <c r="D268" s="1300"/>
      <c r="E268" s="1300">
        <v>1.3076923076923077</v>
      </c>
      <c r="F268" s="1300"/>
      <c r="G268" s="1300">
        <v>1</v>
      </c>
      <c r="H268" s="1300"/>
      <c r="I268" s="1300">
        <v>1.25</v>
      </c>
      <c r="J268" s="1300"/>
      <c r="K268" s="1300">
        <v>1.1428571428571428</v>
      </c>
      <c r="L268" s="1300"/>
      <c r="M268" s="1300">
        <v>1.0909090909090908</v>
      </c>
      <c r="N268" s="1300"/>
      <c r="O268" s="1300">
        <v>1.0625</v>
      </c>
      <c r="P268" s="1300"/>
      <c r="Q268" s="1300">
        <v>1.4074074074074074</v>
      </c>
      <c r="R268" s="1300"/>
      <c r="S268" s="1300">
        <v>1.2727272727272727</v>
      </c>
      <c r="T268" s="1300"/>
      <c r="U268" s="1300">
        <v>1.2307692307692308</v>
      </c>
      <c r="V268" s="1300"/>
      <c r="W268" s="1300">
        <v>1.125</v>
      </c>
      <c r="X268" s="1300"/>
      <c r="Y268" s="1300">
        <v>1.125</v>
      </c>
      <c r="Z268" s="1301"/>
      <c r="AA268" s="1302">
        <v>1.6666666666666667</v>
      </c>
      <c r="AB268" s="1312"/>
    </row>
    <row r="269" spans="2:28" ht="12.75" thickTop="1">
      <c r="B269" s="1894" t="s">
        <v>1457</v>
      </c>
      <c r="C269" s="1894"/>
      <c r="D269" s="1894"/>
      <c r="E269" s="1894"/>
      <c r="F269" s="1894"/>
      <c r="G269" s="1894"/>
      <c r="H269" s="1894"/>
      <c r="I269" s="1894"/>
      <c r="J269" s="1894"/>
      <c r="K269" s="1894"/>
      <c r="L269" s="1894"/>
      <c r="M269" s="1894"/>
      <c r="N269" s="1894"/>
      <c r="O269" s="1894"/>
      <c r="P269" s="1894"/>
      <c r="Q269" s="1894"/>
      <c r="R269" s="1894"/>
      <c r="S269" s="1894"/>
      <c r="T269" s="1894"/>
      <c r="U269" s="1894"/>
      <c r="V269" s="1894"/>
      <c r="W269" s="1894"/>
      <c r="X269" s="1894"/>
      <c r="Y269" s="1894"/>
      <c r="Z269" s="1894"/>
      <c r="AA269" s="1894"/>
    </row>
    <row r="271" spans="2:28" ht="57.75" customHeight="1" thickBot="1">
      <c r="B271" s="1893" t="s">
        <v>678</v>
      </c>
      <c r="C271" s="1893"/>
      <c r="D271" s="1893"/>
      <c r="E271" s="1893"/>
      <c r="F271" s="1893"/>
      <c r="G271" s="1893"/>
      <c r="H271" s="1893"/>
      <c r="I271" s="1893"/>
      <c r="J271" s="1893"/>
      <c r="K271" s="1893"/>
      <c r="L271" s="1893"/>
      <c r="M271" s="1893"/>
      <c r="N271" s="1893"/>
      <c r="O271" s="1893"/>
      <c r="P271" s="1893"/>
      <c r="Q271" s="1893"/>
      <c r="R271" s="1893"/>
      <c r="S271" s="1893"/>
      <c r="T271" s="1893"/>
      <c r="U271" s="1893"/>
      <c r="V271" s="1893"/>
      <c r="W271" s="1893"/>
      <c r="X271" s="1893"/>
      <c r="Y271" s="1893"/>
      <c r="Z271" s="1893"/>
      <c r="AA271" s="1893"/>
      <c r="AB271" s="1893"/>
    </row>
    <row r="272" spans="2:28" ht="12.75" thickTop="1">
      <c r="B272" s="1886"/>
      <c r="C272" s="1889" t="s">
        <v>44</v>
      </c>
      <c r="D272" s="1889"/>
      <c r="E272" s="1889" t="s">
        <v>123</v>
      </c>
      <c r="F272" s="1889"/>
      <c r="G272" s="1889"/>
      <c r="H272" s="1889"/>
      <c r="I272" s="1889"/>
      <c r="J272" s="1889"/>
      <c r="K272" s="1889"/>
      <c r="L272" s="1889"/>
      <c r="M272" s="1889" t="s">
        <v>124</v>
      </c>
      <c r="N272" s="1889"/>
      <c r="O272" s="1889"/>
      <c r="P272" s="1889"/>
      <c r="Q272" s="1889"/>
      <c r="R272" s="1889"/>
      <c r="S272" s="1889" t="s">
        <v>45</v>
      </c>
      <c r="T272" s="1889"/>
      <c r="U272" s="1889"/>
      <c r="V272" s="1889"/>
      <c r="W272" s="1889"/>
      <c r="X272" s="1889"/>
      <c r="Y272" s="1889"/>
      <c r="Z272" s="1889"/>
      <c r="AA272" s="1889"/>
      <c r="AB272" s="1890"/>
    </row>
    <row r="273" spans="2:28" ht="29.25" customHeight="1">
      <c r="B273" s="1887"/>
      <c r="C273" s="1891" t="s">
        <v>127</v>
      </c>
      <c r="D273" s="1891" t="s">
        <v>128</v>
      </c>
      <c r="E273" s="1891" t="s">
        <v>46</v>
      </c>
      <c r="F273" s="1891"/>
      <c r="G273" s="1891" t="s">
        <v>1078</v>
      </c>
      <c r="H273" s="1891"/>
      <c r="I273" s="1891" t="s">
        <v>1077</v>
      </c>
      <c r="J273" s="1891"/>
      <c r="K273" s="1891" t="s">
        <v>1098</v>
      </c>
      <c r="L273" s="1891"/>
      <c r="M273" s="1891" t="s">
        <v>48</v>
      </c>
      <c r="N273" s="1891"/>
      <c r="O273" s="1891" t="s">
        <v>49</v>
      </c>
      <c r="P273" s="1891"/>
      <c r="Q273" s="1891" t="s">
        <v>1441</v>
      </c>
      <c r="R273" s="1891"/>
      <c r="S273" s="1891" t="s">
        <v>1065</v>
      </c>
      <c r="T273" s="1891"/>
      <c r="U273" s="1891" t="s">
        <v>1066</v>
      </c>
      <c r="V273" s="1891"/>
      <c r="W273" s="1891" t="s">
        <v>1067</v>
      </c>
      <c r="X273" s="1891"/>
      <c r="Y273" s="1891" t="s">
        <v>125</v>
      </c>
      <c r="Z273" s="1891"/>
      <c r="AA273" s="1891" t="s">
        <v>47</v>
      </c>
      <c r="AB273" s="1892"/>
    </row>
    <row r="274" spans="2:28" ht="18.75" customHeight="1">
      <c r="B274" s="1888"/>
      <c r="C274" s="1891"/>
      <c r="D274" s="1891"/>
      <c r="E274" s="1274" t="s">
        <v>127</v>
      </c>
      <c r="F274" s="1274" t="s">
        <v>128</v>
      </c>
      <c r="G274" s="1274" t="s">
        <v>127</v>
      </c>
      <c r="H274" s="1274" t="s">
        <v>128</v>
      </c>
      <c r="I274" s="1274" t="s">
        <v>127</v>
      </c>
      <c r="J274" s="1274" t="s">
        <v>128</v>
      </c>
      <c r="K274" s="1274" t="s">
        <v>127</v>
      </c>
      <c r="L274" s="1274" t="s">
        <v>128</v>
      </c>
      <c r="M274" s="1274" t="s">
        <v>127</v>
      </c>
      <c r="N274" s="1274" t="s">
        <v>128</v>
      </c>
      <c r="O274" s="1274" t="s">
        <v>127</v>
      </c>
      <c r="P274" s="1274" t="s">
        <v>128</v>
      </c>
      <c r="Q274" s="1274" t="s">
        <v>127</v>
      </c>
      <c r="R274" s="1274" t="s">
        <v>128</v>
      </c>
      <c r="S274" s="1274" t="s">
        <v>127</v>
      </c>
      <c r="T274" s="1274" t="s">
        <v>128</v>
      </c>
      <c r="U274" s="1274" t="s">
        <v>127</v>
      </c>
      <c r="V274" s="1274" t="s">
        <v>128</v>
      </c>
      <c r="W274" s="1274" t="s">
        <v>127</v>
      </c>
      <c r="X274" s="1274" t="s">
        <v>128</v>
      </c>
      <c r="Y274" s="1274" t="s">
        <v>127</v>
      </c>
      <c r="Z274" s="1274" t="s">
        <v>128</v>
      </c>
      <c r="AA274" s="1274" t="s">
        <v>127</v>
      </c>
      <c r="AB274" s="1275" t="s">
        <v>128</v>
      </c>
    </row>
    <row r="275" spans="2:28">
      <c r="B275" s="1293" t="s">
        <v>665</v>
      </c>
      <c r="C275" s="1294">
        <v>64</v>
      </c>
      <c r="D275" s="1295">
        <v>0.5663716814159292</v>
      </c>
      <c r="E275" s="1294">
        <v>9</v>
      </c>
      <c r="F275" s="1295">
        <v>0.45</v>
      </c>
      <c r="G275" s="1294">
        <v>14</v>
      </c>
      <c r="H275" s="1295">
        <v>0.73684210526315785</v>
      </c>
      <c r="I275" s="1294">
        <v>35</v>
      </c>
      <c r="J275" s="1295">
        <v>0.58333333333333337</v>
      </c>
      <c r="K275" s="1294">
        <v>6</v>
      </c>
      <c r="L275" s="1295">
        <v>0.42857142857142855</v>
      </c>
      <c r="M275" s="1294">
        <v>10</v>
      </c>
      <c r="N275" s="1295">
        <v>0.5</v>
      </c>
      <c r="O275" s="1294">
        <v>26</v>
      </c>
      <c r="P275" s="1295">
        <v>0.61904761904761907</v>
      </c>
      <c r="Q275" s="1294">
        <v>28</v>
      </c>
      <c r="R275" s="1295">
        <v>0.5490196078431373</v>
      </c>
      <c r="S275" s="1294">
        <v>30</v>
      </c>
      <c r="T275" s="1295">
        <v>0.56603773584905659</v>
      </c>
      <c r="U275" s="1294">
        <v>16</v>
      </c>
      <c r="V275" s="1295">
        <v>0.61538461538461542</v>
      </c>
      <c r="W275" s="1294">
        <v>10</v>
      </c>
      <c r="X275" s="1295">
        <v>0.66666666666666652</v>
      </c>
      <c r="Y275" s="1294">
        <v>4</v>
      </c>
      <c r="Z275" s="1295">
        <v>0.30769230769230771</v>
      </c>
      <c r="AA275" s="1294">
        <v>4</v>
      </c>
      <c r="AB275" s="1296">
        <v>0.66666666666666652</v>
      </c>
    </row>
    <row r="276" spans="2:28">
      <c r="B276" s="1297" t="s">
        <v>666</v>
      </c>
      <c r="C276" s="1267">
        <v>16</v>
      </c>
      <c r="D276" s="1249">
        <v>0.1415929203539823</v>
      </c>
      <c r="E276" s="1267">
        <v>2</v>
      </c>
      <c r="F276" s="1249">
        <v>0.1</v>
      </c>
      <c r="G276" s="1267">
        <v>2</v>
      </c>
      <c r="H276" s="1249">
        <v>0.10526315789473684</v>
      </c>
      <c r="I276" s="1267">
        <v>9</v>
      </c>
      <c r="J276" s="1249">
        <v>0.15</v>
      </c>
      <c r="K276" s="1267">
        <v>3</v>
      </c>
      <c r="L276" s="1249">
        <v>0.21428571428571427</v>
      </c>
      <c r="M276" s="1267">
        <v>0</v>
      </c>
      <c r="N276" s="1249">
        <v>0</v>
      </c>
      <c r="O276" s="1267">
        <v>10</v>
      </c>
      <c r="P276" s="1249">
        <v>0.23809523809523805</v>
      </c>
      <c r="Q276" s="1267">
        <v>6</v>
      </c>
      <c r="R276" s="1249">
        <v>0.1176470588235294</v>
      </c>
      <c r="S276" s="1267">
        <v>7</v>
      </c>
      <c r="T276" s="1249">
        <v>0.13207547169811321</v>
      </c>
      <c r="U276" s="1267">
        <v>2</v>
      </c>
      <c r="V276" s="1249">
        <v>7.6923076923076927E-2</v>
      </c>
      <c r="W276" s="1267">
        <v>2</v>
      </c>
      <c r="X276" s="1249">
        <v>0.13333333333333333</v>
      </c>
      <c r="Y276" s="1267">
        <v>4</v>
      </c>
      <c r="Z276" s="1249">
        <v>0.30769230769230771</v>
      </c>
      <c r="AA276" s="1267">
        <v>1</v>
      </c>
      <c r="AB276" s="1298">
        <v>0.16666666666666663</v>
      </c>
    </row>
    <row r="277" spans="2:28" ht="21.75" customHeight="1">
      <c r="B277" s="1297" t="s">
        <v>667</v>
      </c>
      <c r="C277" s="1267">
        <v>38</v>
      </c>
      <c r="D277" s="1249">
        <v>0.33628318584070799</v>
      </c>
      <c r="E277" s="1267">
        <v>10</v>
      </c>
      <c r="F277" s="1249">
        <v>0.5</v>
      </c>
      <c r="G277" s="1267">
        <v>3</v>
      </c>
      <c r="H277" s="1249">
        <v>0.15789473684210525</v>
      </c>
      <c r="I277" s="1267">
        <v>20</v>
      </c>
      <c r="J277" s="1249">
        <v>0.33333333333333326</v>
      </c>
      <c r="K277" s="1267">
        <v>5</v>
      </c>
      <c r="L277" s="1249">
        <v>0.35714285714285715</v>
      </c>
      <c r="M277" s="1267">
        <v>10</v>
      </c>
      <c r="N277" s="1249">
        <v>0.5</v>
      </c>
      <c r="O277" s="1267">
        <v>9</v>
      </c>
      <c r="P277" s="1249">
        <v>0.21428571428571427</v>
      </c>
      <c r="Q277" s="1267">
        <v>19</v>
      </c>
      <c r="R277" s="1249">
        <v>0.37254901960784315</v>
      </c>
      <c r="S277" s="1267">
        <v>18</v>
      </c>
      <c r="T277" s="1249">
        <v>0.339622641509434</v>
      </c>
      <c r="U277" s="1267">
        <v>9</v>
      </c>
      <c r="V277" s="1249">
        <v>0.34615384615384615</v>
      </c>
      <c r="W277" s="1267">
        <v>3</v>
      </c>
      <c r="X277" s="1249">
        <v>0.2</v>
      </c>
      <c r="Y277" s="1267">
        <v>6</v>
      </c>
      <c r="Z277" s="1249">
        <v>0.46153846153846151</v>
      </c>
      <c r="AA277" s="1267">
        <v>2</v>
      </c>
      <c r="AB277" s="1298">
        <v>0.33333333333333326</v>
      </c>
    </row>
    <row r="278" spans="2:28" ht="15.75" customHeight="1">
      <c r="B278" s="989" t="s">
        <v>1269</v>
      </c>
      <c r="C278" s="990">
        <v>113</v>
      </c>
      <c r="D278" s="991">
        <v>1</v>
      </c>
      <c r="E278" s="990">
        <v>20</v>
      </c>
      <c r="F278" s="991">
        <v>1</v>
      </c>
      <c r="G278" s="990">
        <v>19</v>
      </c>
      <c r="H278" s="991">
        <v>1</v>
      </c>
      <c r="I278" s="990">
        <v>60</v>
      </c>
      <c r="J278" s="991">
        <v>1</v>
      </c>
      <c r="K278" s="990">
        <v>14</v>
      </c>
      <c r="L278" s="991">
        <v>1</v>
      </c>
      <c r="M278" s="990">
        <v>20</v>
      </c>
      <c r="N278" s="991">
        <v>1</v>
      </c>
      <c r="O278" s="990">
        <v>42</v>
      </c>
      <c r="P278" s="991">
        <v>1</v>
      </c>
      <c r="Q278" s="990">
        <v>51</v>
      </c>
      <c r="R278" s="991">
        <v>1</v>
      </c>
      <c r="S278" s="990">
        <v>53</v>
      </c>
      <c r="T278" s="991">
        <v>1</v>
      </c>
      <c r="U278" s="990">
        <v>26</v>
      </c>
      <c r="V278" s="991">
        <v>1</v>
      </c>
      <c r="W278" s="990">
        <v>15</v>
      </c>
      <c r="X278" s="991">
        <v>1</v>
      </c>
      <c r="Y278" s="990">
        <v>13</v>
      </c>
      <c r="Z278" s="991">
        <v>1</v>
      </c>
      <c r="AA278" s="992">
        <v>6</v>
      </c>
      <c r="AB278" s="984">
        <v>1</v>
      </c>
    </row>
    <row r="279" spans="2:28" ht="12.75" thickBot="1">
      <c r="B279" s="1299" t="s">
        <v>209</v>
      </c>
      <c r="C279" s="1300">
        <v>1.1020408163265305</v>
      </c>
      <c r="D279" s="1300"/>
      <c r="E279" s="1300">
        <v>1.0909090909090908</v>
      </c>
      <c r="F279" s="1300"/>
      <c r="G279" s="1300">
        <v>1</v>
      </c>
      <c r="H279" s="1300"/>
      <c r="I279" s="1300">
        <v>1.1599999999999999</v>
      </c>
      <c r="J279" s="1300"/>
      <c r="K279" s="1300">
        <v>1</v>
      </c>
      <c r="L279" s="1300"/>
      <c r="M279" s="1300">
        <v>1</v>
      </c>
      <c r="N279" s="1300"/>
      <c r="O279" s="1300">
        <v>1.1875</v>
      </c>
      <c r="P279" s="1300"/>
      <c r="Q279" s="1300">
        <v>1.0869565217391304</v>
      </c>
      <c r="R279" s="1300"/>
      <c r="S279" s="1300">
        <v>1.0869565217391304</v>
      </c>
      <c r="T279" s="1300"/>
      <c r="U279" s="1300">
        <v>1.1000000000000001</v>
      </c>
      <c r="V279" s="1300"/>
      <c r="W279" s="1300">
        <v>1</v>
      </c>
      <c r="X279" s="1300"/>
      <c r="Y279" s="1300">
        <v>1.1111111111111112</v>
      </c>
      <c r="Z279" s="1301"/>
      <c r="AA279" s="1302">
        <v>1.5</v>
      </c>
      <c r="AB279" s="1313"/>
    </row>
    <row r="280" spans="2:28" ht="12.75" thickTop="1">
      <c r="B280" s="1894" t="s">
        <v>1457</v>
      </c>
      <c r="C280" s="1894"/>
      <c r="D280" s="1894"/>
      <c r="E280" s="1894"/>
      <c r="F280" s="1894"/>
      <c r="G280" s="1894"/>
      <c r="H280" s="1894"/>
      <c r="I280" s="1894"/>
      <c r="J280" s="1894"/>
      <c r="K280" s="1894"/>
      <c r="L280" s="1894"/>
      <c r="M280" s="1894"/>
      <c r="N280" s="1894"/>
      <c r="O280" s="1894"/>
      <c r="P280" s="1894"/>
      <c r="Q280" s="1894"/>
      <c r="R280" s="1894"/>
      <c r="S280" s="1894"/>
      <c r="T280" s="1894"/>
      <c r="U280" s="1894"/>
      <c r="V280" s="1894"/>
      <c r="W280" s="1894"/>
      <c r="X280" s="1894"/>
      <c r="Y280" s="1894"/>
      <c r="Z280" s="1894"/>
      <c r="AA280" s="1894"/>
    </row>
    <row r="282" spans="2:28" ht="56.25" customHeight="1"/>
    <row r="283" spans="2:28" ht="48" customHeight="1" thickBot="1">
      <c r="B283" s="1893" t="s">
        <v>679</v>
      </c>
      <c r="C283" s="1893"/>
      <c r="D283" s="1893"/>
      <c r="E283" s="1893"/>
      <c r="F283" s="1893"/>
      <c r="G283" s="1893"/>
      <c r="H283" s="1893"/>
      <c r="I283" s="1893"/>
      <c r="J283" s="1893"/>
      <c r="K283" s="1893"/>
      <c r="L283" s="1893"/>
      <c r="M283" s="1893"/>
      <c r="N283" s="1893"/>
      <c r="O283" s="1893"/>
      <c r="P283" s="1893"/>
      <c r="Q283" s="1893"/>
      <c r="R283" s="1893"/>
      <c r="S283" s="1893"/>
      <c r="T283" s="1893"/>
      <c r="U283" s="1893"/>
      <c r="V283" s="1893"/>
      <c r="W283" s="1893"/>
      <c r="X283" s="1893"/>
      <c r="Y283" s="1893"/>
      <c r="Z283" s="1893"/>
      <c r="AA283" s="1893"/>
      <c r="AB283" s="1893"/>
    </row>
    <row r="284" spans="2:28" ht="12.75" thickTop="1">
      <c r="B284" s="1886"/>
      <c r="C284" s="1889" t="s">
        <v>44</v>
      </c>
      <c r="D284" s="1889"/>
      <c r="E284" s="1889" t="s">
        <v>123</v>
      </c>
      <c r="F284" s="1889"/>
      <c r="G284" s="1889"/>
      <c r="H284" s="1889"/>
      <c r="I284" s="1889"/>
      <c r="J284" s="1889"/>
      <c r="K284" s="1889"/>
      <c r="L284" s="1889"/>
      <c r="M284" s="1889" t="s">
        <v>124</v>
      </c>
      <c r="N284" s="1889"/>
      <c r="O284" s="1889"/>
      <c r="P284" s="1889"/>
      <c r="Q284" s="1889"/>
      <c r="R284" s="1889"/>
      <c r="S284" s="1889" t="s">
        <v>45</v>
      </c>
      <c r="T284" s="1889"/>
      <c r="U284" s="1889"/>
      <c r="V284" s="1889"/>
      <c r="W284" s="1889"/>
      <c r="X284" s="1889"/>
      <c r="Y284" s="1889"/>
      <c r="Z284" s="1889"/>
      <c r="AA284" s="1889"/>
      <c r="AB284" s="1890"/>
    </row>
    <row r="285" spans="2:28" ht="29.25" customHeight="1">
      <c r="B285" s="1887"/>
      <c r="C285" s="1891" t="s">
        <v>127</v>
      </c>
      <c r="D285" s="1891" t="s">
        <v>128</v>
      </c>
      <c r="E285" s="1891" t="s">
        <v>46</v>
      </c>
      <c r="F285" s="1891"/>
      <c r="G285" s="1891" t="s">
        <v>1078</v>
      </c>
      <c r="H285" s="1891"/>
      <c r="I285" s="1891" t="s">
        <v>1077</v>
      </c>
      <c r="J285" s="1891"/>
      <c r="K285" s="1891" t="s">
        <v>1098</v>
      </c>
      <c r="L285" s="1891"/>
      <c r="M285" s="1891" t="s">
        <v>48</v>
      </c>
      <c r="N285" s="1891"/>
      <c r="O285" s="1891" t="s">
        <v>49</v>
      </c>
      <c r="P285" s="1891"/>
      <c r="Q285" s="1891" t="s">
        <v>1441</v>
      </c>
      <c r="R285" s="1891"/>
      <c r="S285" s="1891" t="s">
        <v>1065</v>
      </c>
      <c r="T285" s="1891"/>
      <c r="U285" s="1891" t="s">
        <v>1066</v>
      </c>
      <c r="V285" s="1891"/>
      <c r="W285" s="1891" t="s">
        <v>1067</v>
      </c>
      <c r="X285" s="1891"/>
      <c r="Y285" s="1891" t="s">
        <v>125</v>
      </c>
      <c r="Z285" s="1891"/>
      <c r="AA285" s="1891" t="s">
        <v>47</v>
      </c>
      <c r="AB285" s="1892"/>
    </row>
    <row r="286" spans="2:28" ht="18.75" customHeight="1">
      <c r="B286" s="1888"/>
      <c r="C286" s="1891"/>
      <c r="D286" s="1891"/>
      <c r="E286" s="1274" t="s">
        <v>127</v>
      </c>
      <c r="F286" s="1274" t="s">
        <v>128</v>
      </c>
      <c r="G286" s="1274" t="s">
        <v>127</v>
      </c>
      <c r="H286" s="1274" t="s">
        <v>128</v>
      </c>
      <c r="I286" s="1274" t="s">
        <v>127</v>
      </c>
      <c r="J286" s="1274" t="s">
        <v>128</v>
      </c>
      <c r="K286" s="1274" t="s">
        <v>127</v>
      </c>
      <c r="L286" s="1274" t="s">
        <v>128</v>
      </c>
      <c r="M286" s="1274" t="s">
        <v>127</v>
      </c>
      <c r="N286" s="1274" t="s">
        <v>128</v>
      </c>
      <c r="O286" s="1274" t="s">
        <v>127</v>
      </c>
      <c r="P286" s="1274" t="s">
        <v>128</v>
      </c>
      <c r="Q286" s="1274" t="s">
        <v>127</v>
      </c>
      <c r="R286" s="1274" t="s">
        <v>128</v>
      </c>
      <c r="S286" s="1274" t="s">
        <v>127</v>
      </c>
      <c r="T286" s="1274" t="s">
        <v>128</v>
      </c>
      <c r="U286" s="1274" t="s">
        <v>127</v>
      </c>
      <c r="V286" s="1274" t="s">
        <v>128</v>
      </c>
      <c r="W286" s="1274" t="s">
        <v>127</v>
      </c>
      <c r="X286" s="1274" t="s">
        <v>128</v>
      </c>
      <c r="Y286" s="1274" t="s">
        <v>127</v>
      </c>
      <c r="Z286" s="1274" t="s">
        <v>128</v>
      </c>
      <c r="AA286" s="1274" t="s">
        <v>127</v>
      </c>
      <c r="AB286" s="1275" t="s">
        <v>128</v>
      </c>
    </row>
    <row r="287" spans="2:28">
      <c r="B287" s="1293" t="s">
        <v>665</v>
      </c>
      <c r="C287" s="1294">
        <v>0</v>
      </c>
      <c r="D287" s="1295">
        <v>0</v>
      </c>
      <c r="E287" s="1294">
        <v>0</v>
      </c>
      <c r="F287" s="1295">
        <v>0</v>
      </c>
      <c r="G287" s="1294">
        <v>0</v>
      </c>
      <c r="H287" s="1295">
        <v>0</v>
      </c>
      <c r="I287" s="1294">
        <v>0</v>
      </c>
      <c r="J287" s="1295">
        <v>0</v>
      </c>
      <c r="K287" s="1294">
        <v>0</v>
      </c>
      <c r="L287" s="1295">
        <v>0</v>
      </c>
      <c r="M287" s="1294">
        <v>0</v>
      </c>
      <c r="N287" s="1295">
        <v>0</v>
      </c>
      <c r="O287" s="1294">
        <v>0</v>
      </c>
      <c r="P287" s="1295">
        <v>0</v>
      </c>
      <c r="Q287" s="1294">
        <v>0</v>
      </c>
      <c r="R287" s="1295">
        <v>0</v>
      </c>
      <c r="S287" s="1294">
        <v>0</v>
      </c>
      <c r="T287" s="1295">
        <v>0</v>
      </c>
      <c r="U287" s="1294">
        <v>0</v>
      </c>
      <c r="V287" s="1295">
        <v>0</v>
      </c>
      <c r="W287" s="1294">
        <v>0</v>
      </c>
      <c r="X287" s="1295">
        <v>0</v>
      </c>
      <c r="Y287" s="1294">
        <v>0</v>
      </c>
      <c r="Z287" s="1295">
        <v>0</v>
      </c>
      <c r="AA287" s="1294">
        <v>0</v>
      </c>
      <c r="AB287" s="1296">
        <v>0</v>
      </c>
    </row>
    <row r="288" spans="2:28">
      <c r="B288" s="1297" t="s">
        <v>666</v>
      </c>
      <c r="C288" s="1267">
        <v>9</v>
      </c>
      <c r="D288" s="1249">
        <v>7.9646017699115043E-2</v>
      </c>
      <c r="E288" s="1267">
        <v>0</v>
      </c>
      <c r="F288" s="1249">
        <v>0</v>
      </c>
      <c r="G288" s="1267">
        <v>2</v>
      </c>
      <c r="H288" s="1249">
        <v>0.10526315789473684</v>
      </c>
      <c r="I288" s="1267">
        <v>5</v>
      </c>
      <c r="J288" s="1249">
        <v>8.3333333333333315E-2</v>
      </c>
      <c r="K288" s="1267">
        <v>2</v>
      </c>
      <c r="L288" s="1249">
        <v>0.14285714285714285</v>
      </c>
      <c r="M288" s="1267">
        <v>0</v>
      </c>
      <c r="N288" s="1249">
        <v>0</v>
      </c>
      <c r="O288" s="1267">
        <v>4</v>
      </c>
      <c r="P288" s="1249">
        <v>9.5238095238095233E-2</v>
      </c>
      <c r="Q288" s="1267">
        <v>5</v>
      </c>
      <c r="R288" s="1249">
        <v>9.8039215686274522E-2</v>
      </c>
      <c r="S288" s="1267">
        <v>3</v>
      </c>
      <c r="T288" s="1249">
        <v>5.6603773584905669E-2</v>
      </c>
      <c r="U288" s="1267">
        <v>2</v>
      </c>
      <c r="V288" s="1249">
        <v>7.6923076923076927E-2</v>
      </c>
      <c r="W288" s="1267">
        <v>3</v>
      </c>
      <c r="X288" s="1249">
        <v>0.2</v>
      </c>
      <c r="Y288" s="1267">
        <v>1</v>
      </c>
      <c r="Z288" s="1249">
        <v>7.6923076923076927E-2</v>
      </c>
      <c r="AA288" s="1267">
        <v>0</v>
      </c>
      <c r="AB288" s="1298">
        <v>0</v>
      </c>
    </row>
    <row r="289" spans="1:28">
      <c r="B289" s="1297" t="s">
        <v>667</v>
      </c>
      <c r="C289" s="1267">
        <v>10</v>
      </c>
      <c r="D289" s="1249">
        <v>8.8495575221238937E-2</v>
      </c>
      <c r="E289" s="1267">
        <v>2</v>
      </c>
      <c r="F289" s="1249">
        <v>0.1</v>
      </c>
      <c r="G289" s="1267">
        <v>3</v>
      </c>
      <c r="H289" s="1249">
        <v>0.15789473684210525</v>
      </c>
      <c r="I289" s="1267">
        <v>3</v>
      </c>
      <c r="J289" s="1249">
        <v>0.05</v>
      </c>
      <c r="K289" s="1267">
        <v>2</v>
      </c>
      <c r="L289" s="1249">
        <v>0.14285714285714285</v>
      </c>
      <c r="M289" s="1267">
        <v>4</v>
      </c>
      <c r="N289" s="1249">
        <v>0.2</v>
      </c>
      <c r="O289" s="1267">
        <v>1</v>
      </c>
      <c r="P289" s="1249">
        <v>2.3809523809523808E-2</v>
      </c>
      <c r="Q289" s="1267">
        <v>5</v>
      </c>
      <c r="R289" s="1249">
        <v>9.8039215686274522E-2</v>
      </c>
      <c r="S289" s="1267">
        <v>5</v>
      </c>
      <c r="T289" s="1249">
        <v>9.4339622641509441E-2</v>
      </c>
      <c r="U289" s="1267">
        <v>3</v>
      </c>
      <c r="V289" s="1249">
        <v>0.11538461538461538</v>
      </c>
      <c r="W289" s="1267">
        <v>2</v>
      </c>
      <c r="X289" s="1249">
        <v>0.13333333333333333</v>
      </c>
      <c r="Y289" s="1267">
        <v>0</v>
      </c>
      <c r="Z289" s="1249">
        <v>0</v>
      </c>
      <c r="AA289" s="1267">
        <v>0</v>
      </c>
      <c r="AB289" s="1298">
        <v>0</v>
      </c>
    </row>
    <row r="290" spans="1:28" ht="24">
      <c r="A290" s="1314"/>
      <c r="B290" s="1297" t="s">
        <v>194</v>
      </c>
      <c r="C290" s="1267">
        <v>97</v>
      </c>
      <c r="D290" s="1249">
        <v>0.85840707964601781</v>
      </c>
      <c r="E290" s="1267">
        <v>18</v>
      </c>
      <c r="F290" s="1249">
        <v>0.9</v>
      </c>
      <c r="G290" s="1267">
        <v>15</v>
      </c>
      <c r="H290" s="1249">
        <v>0.78947368421052633</v>
      </c>
      <c r="I290" s="1267">
        <v>53</v>
      </c>
      <c r="J290" s="1249">
        <v>0.8833333333333333</v>
      </c>
      <c r="K290" s="1267">
        <v>11</v>
      </c>
      <c r="L290" s="1249">
        <v>0.7857142857142857</v>
      </c>
      <c r="M290" s="1267">
        <v>16</v>
      </c>
      <c r="N290" s="1249">
        <v>0.8</v>
      </c>
      <c r="O290" s="1267">
        <v>38</v>
      </c>
      <c r="P290" s="1249">
        <v>0.90476190476190477</v>
      </c>
      <c r="Q290" s="1267">
        <v>43</v>
      </c>
      <c r="R290" s="1249">
        <v>0.84313725490196079</v>
      </c>
      <c r="S290" s="1267">
        <v>46</v>
      </c>
      <c r="T290" s="1249">
        <v>0.86792452830188682</v>
      </c>
      <c r="U290" s="1267">
        <v>22</v>
      </c>
      <c r="V290" s="1249">
        <v>0.84615384615384615</v>
      </c>
      <c r="W290" s="1267">
        <v>11</v>
      </c>
      <c r="X290" s="1249">
        <v>0.73333333333333328</v>
      </c>
      <c r="Y290" s="1267">
        <v>12</v>
      </c>
      <c r="Z290" s="1249">
        <v>0.92307692307692302</v>
      </c>
      <c r="AA290" s="1267">
        <v>6</v>
      </c>
      <c r="AB290" s="1298">
        <v>1</v>
      </c>
    </row>
    <row r="291" spans="1:28" ht="19.5" customHeight="1">
      <c r="B291" s="989" t="s">
        <v>1269</v>
      </c>
      <c r="C291" s="990">
        <v>113</v>
      </c>
      <c r="D291" s="991">
        <v>1</v>
      </c>
      <c r="E291" s="990">
        <v>20</v>
      </c>
      <c r="F291" s="991">
        <v>1</v>
      </c>
      <c r="G291" s="990">
        <v>19</v>
      </c>
      <c r="H291" s="991">
        <v>1</v>
      </c>
      <c r="I291" s="990">
        <v>60</v>
      </c>
      <c r="J291" s="991">
        <v>1</v>
      </c>
      <c r="K291" s="990">
        <v>14</v>
      </c>
      <c r="L291" s="991">
        <v>1</v>
      </c>
      <c r="M291" s="990">
        <v>20</v>
      </c>
      <c r="N291" s="991">
        <v>1</v>
      </c>
      <c r="O291" s="990">
        <v>42</v>
      </c>
      <c r="P291" s="991">
        <v>1</v>
      </c>
      <c r="Q291" s="990">
        <v>51</v>
      </c>
      <c r="R291" s="991">
        <v>1</v>
      </c>
      <c r="S291" s="990">
        <v>53</v>
      </c>
      <c r="T291" s="991">
        <v>1</v>
      </c>
      <c r="U291" s="990">
        <v>26</v>
      </c>
      <c r="V291" s="991">
        <v>1</v>
      </c>
      <c r="W291" s="990">
        <v>15</v>
      </c>
      <c r="X291" s="991">
        <v>1</v>
      </c>
      <c r="Y291" s="990">
        <v>13</v>
      </c>
      <c r="Z291" s="991">
        <v>1</v>
      </c>
      <c r="AA291" s="992">
        <v>6</v>
      </c>
      <c r="AB291" s="984">
        <v>1</v>
      </c>
    </row>
    <row r="292" spans="1:28" ht="15.75" customHeight="1" thickBot="1">
      <c r="A292" s="1315"/>
      <c r="B292" s="1299" t="s">
        <v>209</v>
      </c>
      <c r="C292" s="1300">
        <v>1.1875</v>
      </c>
      <c r="D292" s="1300"/>
      <c r="E292" s="1300">
        <v>1</v>
      </c>
      <c r="F292" s="1300"/>
      <c r="G292" s="1300">
        <v>1.25</v>
      </c>
      <c r="H292" s="1300"/>
      <c r="I292" s="1300">
        <v>1.1428571428571428</v>
      </c>
      <c r="J292" s="1300"/>
      <c r="K292" s="1300">
        <v>1.3333333333333333</v>
      </c>
      <c r="L292" s="1300"/>
      <c r="M292" s="1300">
        <v>1</v>
      </c>
      <c r="N292" s="1300"/>
      <c r="O292" s="1300">
        <v>1.25</v>
      </c>
      <c r="P292" s="1300"/>
      <c r="Q292" s="1300">
        <v>1.25</v>
      </c>
      <c r="R292" s="1300"/>
      <c r="S292" s="1300">
        <v>1.1428571428571428</v>
      </c>
      <c r="T292" s="1300"/>
      <c r="U292" s="1300">
        <v>1.25</v>
      </c>
      <c r="V292" s="1300"/>
      <c r="W292" s="1300">
        <v>1.25</v>
      </c>
      <c r="X292" s="1300"/>
      <c r="Y292" s="1300">
        <v>1</v>
      </c>
      <c r="Z292" s="1301"/>
      <c r="AA292" s="1304"/>
      <c r="AB292" s="1312"/>
    </row>
    <row r="293" spans="1:28" ht="12.75" thickTop="1">
      <c r="B293" s="1894" t="s">
        <v>1457</v>
      </c>
      <c r="C293" s="1894"/>
      <c r="D293" s="1894"/>
      <c r="E293" s="1894"/>
      <c r="F293" s="1894"/>
      <c r="G293" s="1894"/>
      <c r="H293" s="1894"/>
      <c r="I293" s="1894"/>
      <c r="J293" s="1894"/>
      <c r="K293" s="1894"/>
      <c r="L293" s="1894"/>
      <c r="M293" s="1894"/>
      <c r="N293" s="1894"/>
      <c r="O293" s="1894"/>
      <c r="P293" s="1894"/>
      <c r="Q293" s="1894"/>
      <c r="R293" s="1894"/>
      <c r="S293" s="1894"/>
      <c r="T293" s="1894"/>
      <c r="U293" s="1894"/>
      <c r="V293" s="1894"/>
      <c r="W293" s="1894"/>
      <c r="X293" s="1894"/>
      <c r="Y293" s="1894"/>
      <c r="Z293" s="1894"/>
      <c r="AA293" s="1894"/>
    </row>
    <row r="296" spans="1:28" ht="24.75" customHeight="1" thickBot="1">
      <c r="B296" s="1652" t="s">
        <v>987</v>
      </c>
      <c r="C296" s="1652"/>
      <c r="D296" s="1652"/>
      <c r="E296" s="1437"/>
      <c r="F296"/>
      <c r="G296"/>
    </row>
    <row r="297" spans="1:28" ht="15" thickTop="1">
      <c r="B297" s="1438"/>
      <c r="C297" s="995" t="s">
        <v>127</v>
      </c>
      <c r="D297" s="1449" t="s">
        <v>128</v>
      </c>
      <c r="F297"/>
      <c r="G297"/>
    </row>
    <row r="298" spans="1:28" ht="14.25">
      <c r="B298" s="1450" t="s">
        <v>888</v>
      </c>
      <c r="C298" s="996">
        <v>1</v>
      </c>
      <c r="D298" s="1470">
        <f>C298/113</f>
        <v>8.8495575221238937E-3</v>
      </c>
      <c r="F298"/>
      <c r="G298"/>
    </row>
    <row r="299" spans="1:28" ht="14.25">
      <c r="B299" s="1450" t="s">
        <v>889</v>
      </c>
      <c r="C299" s="996">
        <v>1</v>
      </c>
      <c r="D299" s="1470">
        <f t="shared" ref="D299:D311" si="0">C299/113</f>
        <v>8.8495575221238937E-3</v>
      </c>
      <c r="F299"/>
      <c r="G299"/>
    </row>
    <row r="300" spans="1:28" ht="48">
      <c r="B300" s="1450" t="s">
        <v>890</v>
      </c>
      <c r="C300" s="996">
        <v>1</v>
      </c>
      <c r="D300" s="1470">
        <f t="shared" si="0"/>
        <v>8.8495575221238937E-3</v>
      </c>
      <c r="F300"/>
      <c r="G300"/>
    </row>
    <row r="301" spans="1:28" ht="14.25">
      <c r="B301" s="1450" t="s">
        <v>891</v>
      </c>
      <c r="C301" s="996">
        <v>4</v>
      </c>
      <c r="D301" s="1470">
        <f t="shared" si="0"/>
        <v>3.5398230088495575E-2</v>
      </c>
      <c r="F301"/>
      <c r="G301"/>
    </row>
    <row r="302" spans="1:28" ht="24">
      <c r="B302" s="1450" t="s">
        <v>892</v>
      </c>
      <c r="C302" s="996">
        <v>1</v>
      </c>
      <c r="D302" s="1470">
        <f t="shared" si="0"/>
        <v>8.8495575221238937E-3</v>
      </c>
      <c r="F302"/>
      <c r="G302"/>
    </row>
    <row r="303" spans="1:28" ht="14.25">
      <c r="B303" s="1450" t="s">
        <v>893</v>
      </c>
      <c r="C303" s="996">
        <v>1</v>
      </c>
      <c r="D303" s="1470">
        <f t="shared" si="0"/>
        <v>8.8495575221238937E-3</v>
      </c>
      <c r="F303"/>
      <c r="G303"/>
    </row>
    <row r="304" spans="1:28" ht="27.75" customHeight="1">
      <c r="B304" s="1450" t="s">
        <v>894</v>
      </c>
      <c r="C304" s="996">
        <v>1</v>
      </c>
      <c r="D304" s="1470">
        <f t="shared" si="0"/>
        <v>8.8495575221238937E-3</v>
      </c>
      <c r="F304"/>
      <c r="G304"/>
    </row>
    <row r="305" spans="2:7" ht="25.5" customHeight="1">
      <c r="B305" s="1450" t="s">
        <v>895</v>
      </c>
      <c r="C305" s="996">
        <v>1</v>
      </c>
      <c r="D305" s="1470">
        <f t="shared" si="0"/>
        <v>8.8495575221238937E-3</v>
      </c>
      <c r="F305"/>
      <c r="G305"/>
    </row>
    <row r="306" spans="2:7" ht="36">
      <c r="B306" s="1450" t="s">
        <v>896</v>
      </c>
      <c r="C306" s="996">
        <v>1</v>
      </c>
      <c r="D306" s="1470">
        <f t="shared" si="0"/>
        <v>8.8495575221238937E-3</v>
      </c>
      <c r="F306"/>
      <c r="G306"/>
    </row>
    <row r="307" spans="2:7" ht="14.25">
      <c r="B307" s="1450" t="s">
        <v>897</v>
      </c>
      <c r="C307" s="996">
        <v>1</v>
      </c>
      <c r="D307" s="1470">
        <f t="shared" si="0"/>
        <v>8.8495575221238937E-3</v>
      </c>
      <c r="F307"/>
      <c r="G307"/>
    </row>
    <row r="308" spans="2:7" ht="24">
      <c r="B308" s="1450" t="s">
        <v>898</v>
      </c>
      <c r="C308" s="996">
        <v>1</v>
      </c>
      <c r="D308" s="1470">
        <f t="shared" si="0"/>
        <v>8.8495575221238937E-3</v>
      </c>
      <c r="F308"/>
      <c r="G308"/>
    </row>
    <row r="309" spans="2:7" ht="14.25">
      <c r="B309" s="1450" t="s">
        <v>899</v>
      </c>
      <c r="C309" s="996">
        <v>1</v>
      </c>
      <c r="D309" s="1470">
        <f t="shared" si="0"/>
        <v>8.8495575221238937E-3</v>
      </c>
      <c r="F309"/>
      <c r="G309"/>
    </row>
    <row r="310" spans="2:7" ht="14.25">
      <c r="B310" s="1450" t="s">
        <v>900</v>
      </c>
      <c r="C310" s="996">
        <v>1</v>
      </c>
      <c r="D310" s="1470">
        <f t="shared" si="0"/>
        <v>8.8495575221238937E-3</v>
      </c>
      <c r="F310"/>
      <c r="G310"/>
    </row>
    <row r="311" spans="2:7" ht="14.25">
      <c r="B311" s="1450" t="s">
        <v>44</v>
      </c>
      <c r="C311" s="996">
        <f>SUM(C298:C310)</f>
        <v>16</v>
      </c>
      <c r="D311" s="1470">
        <f t="shared" si="0"/>
        <v>0.1415929203539823</v>
      </c>
      <c r="F311" s="782"/>
      <c r="G311" s="782"/>
    </row>
    <row r="312" spans="2:7" ht="15" thickBot="1">
      <c r="B312" s="1471" t="s">
        <v>1269</v>
      </c>
      <c r="C312" s="997">
        <v>113</v>
      </c>
      <c r="D312" s="1472">
        <f>C312/113</f>
        <v>1</v>
      </c>
      <c r="F312"/>
      <c r="G312"/>
    </row>
    <row r="313" spans="2:7" ht="15" thickTop="1">
      <c r="F313"/>
      <c r="G313"/>
    </row>
  </sheetData>
  <mergeCells count="381">
    <mergeCell ref="B19:F19"/>
    <mergeCell ref="B296:D296"/>
    <mergeCell ref="B280:AA280"/>
    <mergeCell ref="B3:F3"/>
    <mergeCell ref="B271:AB271"/>
    <mergeCell ref="B272:B274"/>
    <mergeCell ref="C272:D272"/>
    <mergeCell ref="E272:L272"/>
    <mergeCell ref="M272:R272"/>
    <mergeCell ref="S272:AB272"/>
    <mergeCell ref="C273:C274"/>
    <mergeCell ref="D273:D274"/>
    <mergeCell ref="E273:F273"/>
    <mergeCell ref="G273:H273"/>
    <mergeCell ref="I273:J273"/>
    <mergeCell ref="K273:L273"/>
    <mergeCell ref="M273:N273"/>
    <mergeCell ref="O273:P273"/>
    <mergeCell ref="Q273:R273"/>
    <mergeCell ref="S273:T273"/>
    <mergeCell ref="U273:V273"/>
    <mergeCell ref="W273:X273"/>
    <mergeCell ref="Y273:Z273"/>
    <mergeCell ref="AA273:AB273"/>
    <mergeCell ref="B269:AA269"/>
    <mergeCell ref="B293:AA293"/>
    <mergeCell ref="G285:H285"/>
    <mergeCell ref="I285:J285"/>
    <mergeCell ref="K285:L285"/>
    <mergeCell ref="M285:N285"/>
    <mergeCell ref="O285:P285"/>
    <mergeCell ref="Q285:R285"/>
    <mergeCell ref="B283:AB283"/>
    <mergeCell ref="B284:B286"/>
    <mergeCell ref="C284:D284"/>
    <mergeCell ref="E284:L284"/>
    <mergeCell ref="M284:R284"/>
    <mergeCell ref="S284:AB284"/>
    <mergeCell ref="C285:C286"/>
    <mergeCell ref="D285:D286"/>
    <mergeCell ref="E285:F285"/>
    <mergeCell ref="S285:T285"/>
    <mergeCell ref="U285:V285"/>
    <mergeCell ref="W285:X285"/>
    <mergeCell ref="Y285:Z285"/>
    <mergeCell ref="AA285:AB285"/>
    <mergeCell ref="B258:AA258"/>
    <mergeCell ref="B260:AB260"/>
    <mergeCell ref="B261:B263"/>
    <mergeCell ref="C261:D261"/>
    <mergeCell ref="E261:L261"/>
    <mergeCell ref="M261:R261"/>
    <mergeCell ref="S261:AB261"/>
    <mergeCell ref="C262:C263"/>
    <mergeCell ref="AA262:AB262"/>
    <mergeCell ref="O262:P262"/>
    <mergeCell ref="Q262:R262"/>
    <mergeCell ref="S262:T262"/>
    <mergeCell ref="U262:V262"/>
    <mergeCell ref="W262:X262"/>
    <mergeCell ref="Y262:Z262"/>
    <mergeCell ref="D262:D263"/>
    <mergeCell ref="E262:F262"/>
    <mergeCell ref="G262:H262"/>
    <mergeCell ref="I262:J262"/>
    <mergeCell ref="K262:L262"/>
    <mergeCell ref="M262:N262"/>
    <mergeCell ref="M251:N251"/>
    <mergeCell ref="O251:P251"/>
    <mergeCell ref="Q251:R251"/>
    <mergeCell ref="S251:T251"/>
    <mergeCell ref="U251:V251"/>
    <mergeCell ref="W251:X251"/>
    <mergeCell ref="C251:C252"/>
    <mergeCell ref="D251:D252"/>
    <mergeCell ref="E251:F251"/>
    <mergeCell ref="G251:H251"/>
    <mergeCell ref="I251:J251"/>
    <mergeCell ref="K251:L251"/>
    <mergeCell ref="B247:AA247"/>
    <mergeCell ref="B249:AB249"/>
    <mergeCell ref="B250:B252"/>
    <mergeCell ref="C250:D250"/>
    <mergeCell ref="E250:L250"/>
    <mergeCell ref="M250:R250"/>
    <mergeCell ref="S250:AB250"/>
    <mergeCell ref="K240:L240"/>
    <mergeCell ref="M240:N240"/>
    <mergeCell ref="O240:P240"/>
    <mergeCell ref="Q240:R240"/>
    <mergeCell ref="S240:T240"/>
    <mergeCell ref="U240:V240"/>
    <mergeCell ref="B239:B241"/>
    <mergeCell ref="C239:D239"/>
    <mergeCell ref="E239:L239"/>
    <mergeCell ref="M239:R239"/>
    <mergeCell ref="S239:AB239"/>
    <mergeCell ref="C240:C241"/>
    <mergeCell ref="D240:D241"/>
    <mergeCell ref="E240:F240"/>
    <mergeCell ref="Y251:Z251"/>
    <mergeCell ref="AA251:AB251"/>
    <mergeCell ref="G240:H240"/>
    <mergeCell ref="I240:J240"/>
    <mergeCell ref="U229:V229"/>
    <mergeCell ref="W229:X229"/>
    <mergeCell ref="Y229:Z229"/>
    <mergeCell ref="AA229:AB229"/>
    <mergeCell ref="B236:AA236"/>
    <mergeCell ref="B238:AB238"/>
    <mergeCell ref="I229:J229"/>
    <mergeCell ref="K229:L229"/>
    <mergeCell ref="M229:N229"/>
    <mergeCell ref="O229:P229"/>
    <mergeCell ref="Q229:R229"/>
    <mergeCell ref="S229:T229"/>
    <mergeCell ref="W240:X240"/>
    <mergeCell ref="Y240:Z240"/>
    <mergeCell ref="AA240:AB240"/>
    <mergeCell ref="B225:AA225"/>
    <mergeCell ref="G218:H218"/>
    <mergeCell ref="I218:J218"/>
    <mergeCell ref="K218:L218"/>
    <mergeCell ref="M218:N218"/>
    <mergeCell ref="O218:P218"/>
    <mergeCell ref="Q218:R218"/>
    <mergeCell ref="B227:AB227"/>
    <mergeCell ref="B228:B230"/>
    <mergeCell ref="C228:D228"/>
    <mergeCell ref="E228:L228"/>
    <mergeCell ref="M228:R228"/>
    <mergeCell ref="S228:AB228"/>
    <mergeCell ref="C229:C230"/>
    <mergeCell ref="D229:D230"/>
    <mergeCell ref="E229:F229"/>
    <mergeCell ref="G229:H229"/>
    <mergeCell ref="B213:AA213"/>
    <mergeCell ref="B216:AB216"/>
    <mergeCell ref="B217:B219"/>
    <mergeCell ref="C217:D217"/>
    <mergeCell ref="E217:L217"/>
    <mergeCell ref="M217:R217"/>
    <mergeCell ref="S217:AB217"/>
    <mergeCell ref="C218:C219"/>
    <mergeCell ref="D218:D219"/>
    <mergeCell ref="E218:F218"/>
    <mergeCell ref="S218:T218"/>
    <mergeCell ref="U218:V218"/>
    <mergeCell ref="W218:X218"/>
    <mergeCell ref="Y218:Z218"/>
    <mergeCell ref="AA218:AB218"/>
    <mergeCell ref="U195:V195"/>
    <mergeCell ref="W195:X195"/>
    <mergeCell ref="Y195:Z195"/>
    <mergeCell ref="D195:D196"/>
    <mergeCell ref="E195:F195"/>
    <mergeCell ref="G195:H195"/>
    <mergeCell ref="I195:J195"/>
    <mergeCell ref="K195:L195"/>
    <mergeCell ref="M195:N195"/>
    <mergeCell ref="B202:AA202"/>
    <mergeCell ref="B204:AB204"/>
    <mergeCell ref="B205:B207"/>
    <mergeCell ref="C205:D205"/>
    <mergeCell ref="E205:L205"/>
    <mergeCell ref="M205:R205"/>
    <mergeCell ref="S205:AB205"/>
    <mergeCell ref="C206:C207"/>
    <mergeCell ref="D206:D207"/>
    <mergeCell ref="Q206:R206"/>
    <mergeCell ref="S206:T206"/>
    <mergeCell ref="U206:V206"/>
    <mergeCell ref="W206:X206"/>
    <mergeCell ref="Y206:Z206"/>
    <mergeCell ref="AA206:AB206"/>
    <mergeCell ref="E206:F206"/>
    <mergeCell ref="G206:H206"/>
    <mergeCell ref="I206:J206"/>
    <mergeCell ref="K206:L206"/>
    <mergeCell ref="M206:N206"/>
    <mergeCell ref="O206:P206"/>
    <mergeCell ref="B190:AA190"/>
    <mergeCell ref="B193:AB193"/>
    <mergeCell ref="B194:B196"/>
    <mergeCell ref="C194:D194"/>
    <mergeCell ref="E194:L194"/>
    <mergeCell ref="M194:R194"/>
    <mergeCell ref="S194:AB194"/>
    <mergeCell ref="C195:C196"/>
    <mergeCell ref="M183:N183"/>
    <mergeCell ref="O183:P183"/>
    <mergeCell ref="Q183:R183"/>
    <mergeCell ref="S183:T183"/>
    <mergeCell ref="U183:V183"/>
    <mergeCell ref="W183:X183"/>
    <mergeCell ref="C183:C184"/>
    <mergeCell ref="D183:D184"/>
    <mergeCell ref="E183:F183"/>
    <mergeCell ref="G183:H183"/>
    <mergeCell ref="I183:J183"/>
    <mergeCell ref="K183:L183"/>
    <mergeCell ref="AA195:AB195"/>
    <mergeCell ref="O195:P195"/>
    <mergeCell ref="Q195:R195"/>
    <mergeCell ref="S195:T195"/>
    <mergeCell ref="B179:AA179"/>
    <mergeCell ref="B181:AB181"/>
    <mergeCell ref="B182:B184"/>
    <mergeCell ref="C182:D182"/>
    <mergeCell ref="E182:L182"/>
    <mergeCell ref="M182:R182"/>
    <mergeCell ref="S182:AB182"/>
    <mergeCell ref="K172:L172"/>
    <mergeCell ref="M172:N172"/>
    <mergeCell ref="O172:P172"/>
    <mergeCell ref="Q172:R172"/>
    <mergeCell ref="S172:T172"/>
    <mergeCell ref="U172:V172"/>
    <mergeCell ref="B171:B173"/>
    <mergeCell ref="C171:D171"/>
    <mergeCell ref="E171:L171"/>
    <mergeCell ref="M171:R171"/>
    <mergeCell ref="S171:AB171"/>
    <mergeCell ref="C172:C173"/>
    <mergeCell ref="D172:D173"/>
    <mergeCell ref="E172:F172"/>
    <mergeCell ref="Y183:Z183"/>
    <mergeCell ref="AA183:AB183"/>
    <mergeCell ref="G172:H172"/>
    <mergeCell ref="I172:J172"/>
    <mergeCell ref="U160:V160"/>
    <mergeCell ref="W160:X160"/>
    <mergeCell ref="Y160:Z160"/>
    <mergeCell ref="AA160:AB160"/>
    <mergeCell ref="B167:AA167"/>
    <mergeCell ref="B170:AB170"/>
    <mergeCell ref="I160:J160"/>
    <mergeCell ref="K160:L160"/>
    <mergeCell ref="M160:N160"/>
    <mergeCell ref="O160:P160"/>
    <mergeCell ref="Q160:R160"/>
    <mergeCell ref="S160:T160"/>
    <mergeCell ref="W172:X172"/>
    <mergeCell ref="Y172:Z172"/>
    <mergeCell ref="AA172:AB172"/>
    <mergeCell ref="B156:AA156"/>
    <mergeCell ref="G149:H149"/>
    <mergeCell ref="I149:J149"/>
    <mergeCell ref="K149:L149"/>
    <mergeCell ref="M149:N149"/>
    <mergeCell ref="O149:P149"/>
    <mergeCell ref="Q149:R149"/>
    <mergeCell ref="B158:AB158"/>
    <mergeCell ref="B159:B161"/>
    <mergeCell ref="C159:D159"/>
    <mergeCell ref="E159:L159"/>
    <mergeCell ref="M159:R159"/>
    <mergeCell ref="S159:AB159"/>
    <mergeCell ref="C160:C161"/>
    <mergeCell ref="D160:D161"/>
    <mergeCell ref="E160:F160"/>
    <mergeCell ref="G160:H160"/>
    <mergeCell ref="B142:AA142"/>
    <mergeCell ref="B147:AB147"/>
    <mergeCell ref="B148:B150"/>
    <mergeCell ref="C148:D148"/>
    <mergeCell ref="E148:L148"/>
    <mergeCell ref="M148:R148"/>
    <mergeCell ref="S148:AB148"/>
    <mergeCell ref="C149:C150"/>
    <mergeCell ref="D149:D150"/>
    <mergeCell ref="E149:F149"/>
    <mergeCell ref="S149:T149"/>
    <mergeCell ref="U149:V149"/>
    <mergeCell ref="W149:X149"/>
    <mergeCell ref="Y149:Z149"/>
    <mergeCell ref="AA149:AB149"/>
    <mergeCell ref="U101:V101"/>
    <mergeCell ref="W101:X101"/>
    <mergeCell ref="Y101:Z101"/>
    <mergeCell ref="D101:D102"/>
    <mergeCell ref="E101:F101"/>
    <mergeCell ref="G101:H101"/>
    <mergeCell ref="I101:J101"/>
    <mergeCell ref="K101:L101"/>
    <mergeCell ref="M101:N101"/>
    <mergeCell ref="B119:AA119"/>
    <mergeCell ref="B122:AB122"/>
    <mergeCell ref="B123:B125"/>
    <mergeCell ref="C123:D123"/>
    <mergeCell ref="E123:L123"/>
    <mergeCell ref="M123:R123"/>
    <mergeCell ref="S123:AB123"/>
    <mergeCell ref="C124:C125"/>
    <mergeCell ref="D124:D125"/>
    <mergeCell ref="Q124:R124"/>
    <mergeCell ref="S124:T124"/>
    <mergeCell ref="U124:V124"/>
    <mergeCell ref="W124:X124"/>
    <mergeCell ref="Y124:Z124"/>
    <mergeCell ref="AA124:AB124"/>
    <mergeCell ref="E124:F124"/>
    <mergeCell ref="G124:H124"/>
    <mergeCell ref="I124:J124"/>
    <mergeCell ref="K124:L124"/>
    <mergeCell ref="M124:N124"/>
    <mergeCell ref="O124:P124"/>
    <mergeCell ref="B96:AA96"/>
    <mergeCell ref="B99:AB99"/>
    <mergeCell ref="B100:B102"/>
    <mergeCell ref="C100:D100"/>
    <mergeCell ref="E100:L100"/>
    <mergeCell ref="M100:R100"/>
    <mergeCell ref="S100:AB100"/>
    <mergeCell ref="C101:C102"/>
    <mergeCell ref="M79:N79"/>
    <mergeCell ref="O79:P79"/>
    <mergeCell ref="Q79:R79"/>
    <mergeCell ref="S79:T79"/>
    <mergeCell ref="U79:V79"/>
    <mergeCell ref="W79:X79"/>
    <mergeCell ref="C79:C80"/>
    <mergeCell ref="D79:D80"/>
    <mergeCell ref="E79:F79"/>
    <mergeCell ref="G79:H79"/>
    <mergeCell ref="I79:J79"/>
    <mergeCell ref="K79:L79"/>
    <mergeCell ref="AA101:AB101"/>
    <mergeCell ref="O101:P101"/>
    <mergeCell ref="Q101:R101"/>
    <mergeCell ref="S101:T101"/>
    <mergeCell ref="B74:AA74"/>
    <mergeCell ref="B77:AB77"/>
    <mergeCell ref="B78:B80"/>
    <mergeCell ref="C78:D78"/>
    <mergeCell ref="E78:L78"/>
    <mergeCell ref="M78:R78"/>
    <mergeCell ref="S78:AB78"/>
    <mergeCell ref="K57:L57"/>
    <mergeCell ref="M57:N57"/>
    <mergeCell ref="O57:P57"/>
    <mergeCell ref="Q57:R57"/>
    <mergeCell ref="S57:T57"/>
    <mergeCell ref="U57:V57"/>
    <mergeCell ref="B56:B58"/>
    <mergeCell ref="C56:D56"/>
    <mergeCell ref="E56:L56"/>
    <mergeCell ref="M56:R56"/>
    <mergeCell ref="S56:AB56"/>
    <mergeCell ref="C57:C58"/>
    <mergeCell ref="D57:D58"/>
    <mergeCell ref="E57:F57"/>
    <mergeCell ref="Y79:Z79"/>
    <mergeCell ref="AA79:AB79"/>
    <mergeCell ref="G57:H57"/>
    <mergeCell ref="B35:AB35"/>
    <mergeCell ref="B36:B38"/>
    <mergeCell ref="C36:D36"/>
    <mergeCell ref="E36:L36"/>
    <mergeCell ref="M36:R36"/>
    <mergeCell ref="S36:AB36"/>
    <mergeCell ref="C37:C38"/>
    <mergeCell ref="D37:D38"/>
    <mergeCell ref="E37:F37"/>
    <mergeCell ref="G37:H37"/>
    <mergeCell ref="S37:T37"/>
    <mergeCell ref="I57:J57"/>
    <mergeCell ref="U37:V37"/>
    <mergeCell ref="W37:X37"/>
    <mergeCell ref="Y37:Z37"/>
    <mergeCell ref="AA37:AB37"/>
    <mergeCell ref="B53:AA53"/>
    <mergeCell ref="B55:AB55"/>
    <mergeCell ref="I37:J37"/>
    <mergeCell ref="K37:L37"/>
    <mergeCell ref="M37:N37"/>
    <mergeCell ref="O37:P37"/>
    <mergeCell ref="Q37:R37"/>
    <mergeCell ref="W57:X57"/>
    <mergeCell ref="Y57:Z57"/>
    <mergeCell ref="AA57:AB57"/>
  </mergeCells>
  <hyperlinks>
    <hyperlink ref="A1" location="Índice!A1" display="Índice!A1"/>
  </hyperlinks>
  <pageMargins left="0.511811024" right="0.511811024" top="0.78740157499999996" bottom="0.78740157499999996" header="0.31496062000000002" footer="0.31496062000000002"/>
  <pageSetup paperSize="9" orientation="portrait" horizontalDpi="300" verticalDpi="30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3"/>
  <sheetViews>
    <sheetView topLeftCell="D182" zoomScaleNormal="100" workbookViewId="0">
      <selection activeCell="Q194" sqref="Q194:R194"/>
    </sheetView>
  </sheetViews>
  <sheetFormatPr defaultRowHeight="12"/>
  <cols>
    <col min="1" max="1" width="9" style="1148"/>
    <col min="2" max="2" width="29.25" style="1148" customWidth="1"/>
    <col min="3" max="3" width="12.375" style="1148" customWidth="1"/>
    <col min="4" max="4" width="11.5" style="1148" customWidth="1"/>
    <col min="5" max="5" width="12.125" style="1148" customWidth="1"/>
    <col min="6" max="6" width="12.625" style="1148" customWidth="1"/>
    <col min="7" max="7" width="13.25" style="1148" customWidth="1"/>
    <col min="8" max="8" width="15" style="1148" customWidth="1"/>
    <col min="9" max="9" width="12.75" style="1148" customWidth="1"/>
    <col min="10" max="10" width="10.25" style="1148" customWidth="1"/>
    <col min="11" max="11" width="12" style="1148" customWidth="1"/>
    <col min="12" max="12" width="10.5" style="1148" customWidth="1"/>
    <col min="13" max="14" width="8.875" style="1148" customWidth="1"/>
    <col min="15" max="15" width="11" style="1148" customWidth="1"/>
    <col min="16" max="16" width="9" style="1148" customWidth="1"/>
    <col min="17" max="17" width="7.875" style="1148" customWidth="1"/>
    <col min="18" max="18" width="9.25" style="1148" customWidth="1"/>
    <col min="19" max="19" width="10.25" style="1148" customWidth="1"/>
    <col min="20" max="16384" width="9" style="1148"/>
  </cols>
  <sheetData>
    <row r="1" spans="1:9">
      <c r="A1" s="1147" t="s">
        <v>2</v>
      </c>
    </row>
    <row r="3" spans="1:9" ht="82.5" customHeight="1" thickBot="1">
      <c r="B3" s="1897" t="s">
        <v>1256</v>
      </c>
      <c r="C3" s="1897"/>
      <c r="D3" s="1897"/>
      <c r="E3" s="1897"/>
      <c r="F3" s="1897"/>
      <c r="G3" s="1897"/>
      <c r="H3" s="1897"/>
      <c r="I3" s="1897"/>
    </row>
    <row r="4" spans="1:9" ht="66.75" customHeight="1" thickTop="1">
      <c r="B4" s="407"/>
      <c r="C4" s="1306" t="s">
        <v>627</v>
      </c>
      <c r="D4" s="1306" t="s">
        <v>628</v>
      </c>
      <c r="E4" s="1306" t="s">
        <v>629</v>
      </c>
      <c r="F4" s="1306" t="s">
        <v>630</v>
      </c>
      <c r="G4" s="1306" t="s">
        <v>631</v>
      </c>
      <c r="H4" s="1306" t="s">
        <v>632</v>
      </c>
      <c r="I4" s="1307" t="s">
        <v>194</v>
      </c>
    </row>
    <row r="5" spans="1:9" ht="24">
      <c r="B5" s="408" t="s">
        <v>633</v>
      </c>
      <c r="C5" s="409">
        <v>0.43362831858407075</v>
      </c>
      <c r="D5" s="409">
        <v>1.7699115044247787E-2</v>
      </c>
      <c r="E5" s="409">
        <v>0.13274336283185842</v>
      </c>
      <c r="F5" s="409">
        <v>0.30973451327433627</v>
      </c>
      <c r="G5" s="409">
        <v>7.9646017699115043E-2</v>
      </c>
      <c r="H5" s="409">
        <v>2.6548672566371681E-2</v>
      </c>
      <c r="I5" s="410">
        <v>0</v>
      </c>
    </row>
    <row r="6" spans="1:9">
      <c r="B6" s="413" t="s">
        <v>634</v>
      </c>
      <c r="C6" s="414">
        <v>0.52212389380530977</v>
      </c>
      <c r="D6" s="414">
        <v>0</v>
      </c>
      <c r="E6" s="414">
        <v>9.7345132743362831E-2</v>
      </c>
      <c r="F6" s="414">
        <v>0.31858407079646017</v>
      </c>
      <c r="G6" s="414">
        <v>4.4247787610619468E-2</v>
      </c>
      <c r="H6" s="414">
        <v>1.7699115044247787E-2</v>
      </c>
      <c r="I6" s="415">
        <v>0</v>
      </c>
    </row>
    <row r="7" spans="1:9">
      <c r="B7" s="413" t="s">
        <v>635</v>
      </c>
      <c r="C7" s="414">
        <v>0.69026548672566368</v>
      </c>
      <c r="D7" s="414">
        <v>8.8495575221238937E-3</v>
      </c>
      <c r="E7" s="414">
        <v>7.0796460176991149E-2</v>
      </c>
      <c r="F7" s="414">
        <v>0.15044247787610621</v>
      </c>
      <c r="G7" s="414">
        <v>7.0796460176991149E-2</v>
      </c>
      <c r="H7" s="414">
        <v>8.8495575221238937E-3</v>
      </c>
      <c r="I7" s="415">
        <v>0</v>
      </c>
    </row>
    <row r="8" spans="1:9">
      <c r="B8" s="413" t="s">
        <v>636</v>
      </c>
      <c r="C8" s="414">
        <v>0.39823008849557523</v>
      </c>
      <c r="D8" s="414">
        <v>8.8495575221238937E-3</v>
      </c>
      <c r="E8" s="414">
        <v>0.16814159292035399</v>
      </c>
      <c r="F8" s="414">
        <v>0.29203539823008851</v>
      </c>
      <c r="G8" s="414">
        <v>0.12389380530973451</v>
      </c>
      <c r="H8" s="414">
        <v>8.8495575221238937E-3</v>
      </c>
      <c r="I8" s="415">
        <v>0</v>
      </c>
    </row>
    <row r="9" spans="1:9">
      <c r="B9" s="413" t="s">
        <v>637</v>
      </c>
      <c r="C9" s="414">
        <v>0.54867256637168138</v>
      </c>
      <c r="D9" s="414">
        <v>0</v>
      </c>
      <c r="E9" s="414">
        <v>0.11504424778761062</v>
      </c>
      <c r="F9" s="414">
        <v>0.23893805309734514</v>
      </c>
      <c r="G9" s="414">
        <v>8.8495575221238937E-2</v>
      </c>
      <c r="H9" s="414">
        <v>8.8495575221238937E-3</v>
      </c>
      <c r="I9" s="415">
        <v>0</v>
      </c>
    </row>
    <row r="10" spans="1:9">
      <c r="B10" s="413" t="s">
        <v>638</v>
      </c>
      <c r="C10" s="414">
        <v>0.53982300884955747</v>
      </c>
      <c r="D10" s="414">
        <v>0</v>
      </c>
      <c r="E10" s="414">
        <v>0.11504424778761062</v>
      </c>
      <c r="F10" s="414">
        <v>0.21238938053097345</v>
      </c>
      <c r="G10" s="414">
        <v>0.11504424778761062</v>
      </c>
      <c r="H10" s="414">
        <v>1.7699115044247787E-2</v>
      </c>
      <c r="I10" s="415">
        <v>0</v>
      </c>
    </row>
    <row r="11" spans="1:9">
      <c r="B11" s="413" t="s">
        <v>389</v>
      </c>
      <c r="C11" s="414">
        <v>0.1415929203539823</v>
      </c>
      <c r="D11" s="414">
        <v>1.7699115044247787E-2</v>
      </c>
      <c r="E11" s="414">
        <v>7.0796460176991149E-2</v>
      </c>
      <c r="F11" s="414">
        <v>0.41592920353982299</v>
      </c>
      <c r="G11" s="414">
        <v>0.33628318584070799</v>
      </c>
      <c r="H11" s="414">
        <v>1.7699115044247787E-2</v>
      </c>
      <c r="I11" s="415">
        <v>0</v>
      </c>
    </row>
    <row r="12" spans="1:9">
      <c r="B12" s="413" t="s">
        <v>639</v>
      </c>
      <c r="C12" s="414">
        <v>0.52212389380530977</v>
      </c>
      <c r="D12" s="414">
        <v>5.3097345132743362E-2</v>
      </c>
      <c r="E12" s="414">
        <v>0.11504424778761062</v>
      </c>
      <c r="F12" s="414">
        <v>0.21238938053097345</v>
      </c>
      <c r="G12" s="414">
        <v>7.0796460176991149E-2</v>
      </c>
      <c r="H12" s="414">
        <v>2.6548672566371681E-2</v>
      </c>
      <c r="I12" s="415">
        <v>0</v>
      </c>
    </row>
    <row r="13" spans="1:9" ht="24">
      <c r="B13" s="413" t="s">
        <v>640</v>
      </c>
      <c r="C13" s="414">
        <v>0.38938053097345132</v>
      </c>
      <c r="D13" s="414">
        <v>1.7699115044247787E-2</v>
      </c>
      <c r="E13" s="414">
        <v>9.7345132743362831E-2</v>
      </c>
      <c r="F13" s="414">
        <v>0.35398230088495575</v>
      </c>
      <c r="G13" s="414">
        <v>0.12389380530973451</v>
      </c>
      <c r="H13" s="414">
        <v>1.7699115044247787E-2</v>
      </c>
      <c r="I13" s="415">
        <v>0</v>
      </c>
    </row>
    <row r="14" spans="1:9">
      <c r="B14" s="413" t="s">
        <v>641</v>
      </c>
      <c r="C14" s="414">
        <v>0.48672566371681414</v>
      </c>
      <c r="D14" s="414">
        <v>8.8495575221238937E-3</v>
      </c>
      <c r="E14" s="414">
        <v>9.7345132743362831E-2</v>
      </c>
      <c r="F14" s="414">
        <v>0.27433628318584069</v>
      </c>
      <c r="G14" s="414">
        <v>9.7345132743362831E-2</v>
      </c>
      <c r="H14" s="414">
        <v>3.5398230088495575E-2</v>
      </c>
      <c r="I14" s="415">
        <v>0</v>
      </c>
    </row>
    <row r="15" spans="1:9">
      <c r="B15" s="413" t="s">
        <v>642</v>
      </c>
      <c r="C15" s="414">
        <v>0.51327433628318586</v>
      </c>
      <c r="D15" s="414">
        <v>3.5398230088495575E-2</v>
      </c>
      <c r="E15" s="414">
        <v>7.9646017699115043E-2</v>
      </c>
      <c r="F15" s="414">
        <v>0.30088495575221241</v>
      </c>
      <c r="G15" s="414">
        <v>6.1946902654867256E-2</v>
      </c>
      <c r="H15" s="414">
        <v>8.8495575221238937E-3</v>
      </c>
      <c r="I15" s="415">
        <v>0</v>
      </c>
    </row>
    <row r="16" spans="1:9">
      <c r="B16" s="413" t="s">
        <v>643</v>
      </c>
      <c r="C16" s="414">
        <v>0.58407079646017701</v>
      </c>
      <c r="D16" s="414">
        <v>1.7699115044247787E-2</v>
      </c>
      <c r="E16" s="414">
        <v>6.1946902654867256E-2</v>
      </c>
      <c r="F16" s="414">
        <v>0.21238938053097345</v>
      </c>
      <c r="G16" s="414">
        <v>0.11504424778761062</v>
      </c>
      <c r="H16" s="414">
        <v>8.8495575221238937E-3</v>
      </c>
      <c r="I16" s="415">
        <v>0</v>
      </c>
    </row>
    <row r="17" spans="2:9" ht="12.75" thickBot="1">
      <c r="B17" s="418" t="s">
        <v>54</v>
      </c>
      <c r="C17" s="419">
        <v>0</v>
      </c>
      <c r="D17" s="419">
        <v>0</v>
      </c>
      <c r="E17" s="419">
        <v>2.6548672566371681E-2</v>
      </c>
      <c r="F17" s="419">
        <v>5.3097345132743362E-2</v>
      </c>
      <c r="G17" s="419">
        <v>6.1946902654867256E-2</v>
      </c>
      <c r="H17" s="419">
        <v>8.8495575221238937E-3</v>
      </c>
      <c r="I17" s="420">
        <v>0.84955752212389379</v>
      </c>
    </row>
    <row r="18" spans="2:9" ht="12.75" thickTop="1">
      <c r="B18" s="1896" t="s">
        <v>1457</v>
      </c>
      <c r="C18" s="1896"/>
      <c r="D18" s="1896"/>
      <c r="E18" s="1896"/>
      <c r="F18" s="1896"/>
      <c r="G18" s="1896"/>
      <c r="H18" s="1896"/>
      <c r="I18" s="1896"/>
    </row>
    <row r="19" spans="2:9">
      <c r="B19" s="1305" t="s">
        <v>680</v>
      </c>
    </row>
    <row r="21" spans="2:9" ht="84.75" customHeight="1" thickBot="1">
      <c r="B21" s="1897" t="s">
        <v>1257</v>
      </c>
      <c r="C21" s="1897"/>
      <c r="D21" s="1897"/>
      <c r="E21" s="1897"/>
      <c r="F21" s="1897"/>
      <c r="G21" s="1897"/>
      <c r="H21" s="1897"/>
      <c r="I21" s="1897"/>
    </row>
    <row r="22" spans="2:9" ht="74.25" customHeight="1" thickTop="1">
      <c r="B22" s="407"/>
      <c r="C22" s="1306" t="s">
        <v>627</v>
      </c>
      <c r="D22" s="1306" t="s">
        <v>628</v>
      </c>
      <c r="E22" s="1306" t="s">
        <v>629</v>
      </c>
      <c r="F22" s="1306" t="s">
        <v>630</v>
      </c>
      <c r="G22" s="1306" t="s">
        <v>631</v>
      </c>
      <c r="H22" s="1306" t="s">
        <v>632</v>
      </c>
      <c r="I22" s="1307" t="s">
        <v>194</v>
      </c>
    </row>
    <row r="23" spans="2:9" ht="24" customHeight="1">
      <c r="B23" s="408" t="s">
        <v>633</v>
      </c>
      <c r="C23" s="411">
        <v>49</v>
      </c>
      <c r="D23" s="411">
        <v>2</v>
      </c>
      <c r="E23" s="411">
        <v>15</v>
      </c>
      <c r="F23" s="411">
        <v>35</v>
      </c>
      <c r="G23" s="411">
        <v>9</v>
      </c>
      <c r="H23" s="411">
        <v>3</v>
      </c>
      <c r="I23" s="412">
        <v>0</v>
      </c>
    </row>
    <row r="24" spans="2:9" ht="14.25" customHeight="1">
      <c r="B24" s="413" t="s">
        <v>634</v>
      </c>
      <c r="C24" s="416">
        <v>59</v>
      </c>
      <c r="D24" s="416">
        <v>0</v>
      </c>
      <c r="E24" s="416">
        <v>11</v>
      </c>
      <c r="F24" s="416">
        <v>36</v>
      </c>
      <c r="G24" s="416">
        <v>5</v>
      </c>
      <c r="H24" s="416">
        <v>2</v>
      </c>
      <c r="I24" s="417">
        <v>0</v>
      </c>
    </row>
    <row r="25" spans="2:9">
      <c r="B25" s="413" t="s">
        <v>635</v>
      </c>
      <c r="C25" s="416">
        <v>78</v>
      </c>
      <c r="D25" s="416">
        <v>1</v>
      </c>
      <c r="E25" s="416">
        <v>8</v>
      </c>
      <c r="F25" s="416">
        <v>17</v>
      </c>
      <c r="G25" s="416">
        <v>8</v>
      </c>
      <c r="H25" s="416">
        <v>1</v>
      </c>
      <c r="I25" s="417">
        <v>0</v>
      </c>
    </row>
    <row r="26" spans="2:9" ht="14.25" customHeight="1">
      <c r="B26" s="413" t="s">
        <v>636</v>
      </c>
      <c r="C26" s="416">
        <v>45</v>
      </c>
      <c r="D26" s="416">
        <v>1</v>
      </c>
      <c r="E26" s="416">
        <v>19</v>
      </c>
      <c r="F26" s="416">
        <v>33</v>
      </c>
      <c r="G26" s="416">
        <v>14</v>
      </c>
      <c r="H26" s="416">
        <v>1</v>
      </c>
      <c r="I26" s="417">
        <v>0</v>
      </c>
    </row>
    <row r="27" spans="2:9" ht="14.25" customHeight="1">
      <c r="B27" s="413" t="s">
        <v>637</v>
      </c>
      <c r="C27" s="416">
        <v>62</v>
      </c>
      <c r="D27" s="416">
        <v>0</v>
      </c>
      <c r="E27" s="416">
        <v>13</v>
      </c>
      <c r="F27" s="416">
        <v>27</v>
      </c>
      <c r="G27" s="416">
        <v>10</v>
      </c>
      <c r="H27" s="416">
        <v>1</v>
      </c>
      <c r="I27" s="417">
        <v>0</v>
      </c>
    </row>
    <row r="28" spans="2:9" ht="24" customHeight="1">
      <c r="B28" s="413" t="s">
        <v>638</v>
      </c>
      <c r="C28" s="416">
        <v>61</v>
      </c>
      <c r="D28" s="416">
        <v>0</v>
      </c>
      <c r="E28" s="416">
        <v>13</v>
      </c>
      <c r="F28" s="416">
        <v>24</v>
      </c>
      <c r="G28" s="416">
        <v>13</v>
      </c>
      <c r="H28" s="416">
        <v>2</v>
      </c>
      <c r="I28" s="417">
        <v>0</v>
      </c>
    </row>
    <row r="29" spans="2:9">
      <c r="B29" s="413" t="s">
        <v>389</v>
      </c>
      <c r="C29" s="416">
        <v>16</v>
      </c>
      <c r="D29" s="416">
        <v>2</v>
      </c>
      <c r="E29" s="416">
        <v>8</v>
      </c>
      <c r="F29" s="416">
        <v>47</v>
      </c>
      <c r="G29" s="416">
        <v>38</v>
      </c>
      <c r="H29" s="416">
        <v>2</v>
      </c>
      <c r="I29" s="417">
        <v>0</v>
      </c>
    </row>
    <row r="30" spans="2:9" ht="14.25" customHeight="1">
      <c r="B30" s="413" t="s">
        <v>639</v>
      </c>
      <c r="C30" s="416">
        <v>59</v>
      </c>
      <c r="D30" s="416">
        <v>6</v>
      </c>
      <c r="E30" s="416">
        <v>13</v>
      </c>
      <c r="F30" s="416">
        <v>24</v>
      </c>
      <c r="G30" s="416">
        <v>8</v>
      </c>
      <c r="H30" s="416">
        <v>3</v>
      </c>
      <c r="I30" s="417">
        <v>0</v>
      </c>
    </row>
    <row r="31" spans="2:9" ht="36" customHeight="1">
      <c r="B31" s="413" t="s">
        <v>640</v>
      </c>
      <c r="C31" s="416">
        <v>44</v>
      </c>
      <c r="D31" s="416">
        <v>2</v>
      </c>
      <c r="E31" s="416">
        <v>11</v>
      </c>
      <c r="F31" s="416">
        <v>40</v>
      </c>
      <c r="G31" s="416">
        <v>14</v>
      </c>
      <c r="H31" s="416">
        <v>2</v>
      </c>
      <c r="I31" s="417">
        <v>0</v>
      </c>
    </row>
    <row r="32" spans="2:9" ht="14.25" customHeight="1">
      <c r="B32" s="413" t="s">
        <v>641</v>
      </c>
      <c r="C32" s="416">
        <v>55</v>
      </c>
      <c r="D32" s="416">
        <v>1</v>
      </c>
      <c r="E32" s="416">
        <v>11</v>
      </c>
      <c r="F32" s="416">
        <v>31</v>
      </c>
      <c r="G32" s="416">
        <v>11</v>
      </c>
      <c r="H32" s="416">
        <v>4</v>
      </c>
      <c r="I32" s="417">
        <v>0</v>
      </c>
    </row>
    <row r="33" spans="2:28" ht="14.25" customHeight="1">
      <c r="B33" s="413" t="s">
        <v>642</v>
      </c>
      <c r="C33" s="416">
        <v>58</v>
      </c>
      <c r="D33" s="416">
        <v>4</v>
      </c>
      <c r="E33" s="416">
        <v>9</v>
      </c>
      <c r="F33" s="416">
        <v>34</v>
      </c>
      <c r="G33" s="416">
        <v>7</v>
      </c>
      <c r="H33" s="416">
        <v>1</v>
      </c>
      <c r="I33" s="417">
        <v>0</v>
      </c>
    </row>
    <row r="34" spans="2:28">
      <c r="B34" s="413" t="s">
        <v>643</v>
      </c>
      <c r="C34" s="416">
        <v>66</v>
      </c>
      <c r="D34" s="416">
        <v>2</v>
      </c>
      <c r="E34" s="416">
        <v>7</v>
      </c>
      <c r="F34" s="416">
        <v>24</v>
      </c>
      <c r="G34" s="416">
        <v>13</v>
      </c>
      <c r="H34" s="416">
        <v>1</v>
      </c>
      <c r="I34" s="417">
        <v>0</v>
      </c>
    </row>
    <row r="35" spans="2:28" ht="12.75" thickBot="1">
      <c r="B35" s="418" t="s">
        <v>54</v>
      </c>
      <c r="C35" s="421">
        <v>0</v>
      </c>
      <c r="D35" s="421">
        <v>0</v>
      </c>
      <c r="E35" s="421">
        <v>3</v>
      </c>
      <c r="F35" s="421">
        <v>6</v>
      </c>
      <c r="G35" s="421">
        <v>7</v>
      </c>
      <c r="H35" s="421">
        <v>1</v>
      </c>
      <c r="I35" s="422">
        <v>96</v>
      </c>
    </row>
    <row r="36" spans="2:28" ht="12.75" thickTop="1">
      <c r="B36" s="1896" t="s">
        <v>1457</v>
      </c>
      <c r="C36" s="1896"/>
      <c r="D36" s="1896"/>
      <c r="E36" s="1896"/>
      <c r="F36" s="1896"/>
      <c r="G36" s="1896"/>
      <c r="H36" s="1896"/>
      <c r="I36" s="1896"/>
    </row>
    <row r="37" spans="2:28">
      <c r="B37" s="1305" t="s">
        <v>680</v>
      </c>
    </row>
    <row r="38" spans="2:28">
      <c r="B38" s="1305"/>
      <c r="L38" s="423"/>
    </row>
    <row r="39" spans="2:28" ht="60.75" customHeight="1" thickBot="1">
      <c r="B39" s="1897" t="s">
        <v>644</v>
      </c>
      <c r="C39" s="1897"/>
      <c r="D39" s="1897"/>
      <c r="E39" s="1897"/>
      <c r="F39" s="1897"/>
      <c r="G39" s="1897"/>
      <c r="H39" s="1897"/>
      <c r="I39" s="1897"/>
      <c r="J39" s="1897"/>
      <c r="K39" s="1897"/>
      <c r="L39" s="1897"/>
      <c r="M39" s="1897"/>
      <c r="N39" s="1897"/>
      <c r="O39" s="1897"/>
      <c r="P39" s="1897"/>
      <c r="Q39" s="1897"/>
      <c r="R39" s="1897"/>
      <c r="S39" s="1897"/>
      <c r="T39" s="1897"/>
      <c r="U39" s="1897"/>
      <c r="V39" s="1897"/>
      <c r="W39" s="1897"/>
      <c r="X39" s="1897"/>
      <c r="Y39" s="1897"/>
      <c r="Z39" s="1897"/>
      <c r="AA39" s="1897"/>
      <c r="AB39" s="1897"/>
    </row>
    <row r="40" spans="2:28" ht="12.75" thickTop="1">
      <c r="B40" s="1898"/>
      <c r="C40" s="1901" t="s">
        <v>44</v>
      </c>
      <c r="D40" s="1901"/>
      <c r="E40" s="1901" t="s">
        <v>123</v>
      </c>
      <c r="F40" s="1901"/>
      <c r="G40" s="1901"/>
      <c r="H40" s="1901"/>
      <c r="I40" s="1901"/>
      <c r="J40" s="1901"/>
      <c r="K40" s="1901"/>
      <c r="L40" s="1901"/>
      <c r="M40" s="1901" t="s">
        <v>124</v>
      </c>
      <c r="N40" s="1901"/>
      <c r="O40" s="1901"/>
      <c r="P40" s="1901"/>
      <c r="Q40" s="1901"/>
      <c r="R40" s="1901"/>
      <c r="S40" s="1901" t="s">
        <v>45</v>
      </c>
      <c r="T40" s="1901"/>
      <c r="U40" s="1901"/>
      <c r="V40" s="1901"/>
      <c r="W40" s="1901"/>
      <c r="X40" s="1901"/>
      <c r="Y40" s="1901"/>
      <c r="Z40" s="1901"/>
      <c r="AA40" s="1901"/>
      <c r="AB40" s="1902"/>
    </row>
    <row r="41" spans="2:28" ht="30.75" customHeight="1">
      <c r="B41" s="1899"/>
      <c r="C41" s="1903" t="s">
        <v>127</v>
      </c>
      <c r="D41" s="1903" t="s">
        <v>128</v>
      </c>
      <c r="E41" s="1903" t="s">
        <v>46</v>
      </c>
      <c r="F41" s="1903"/>
      <c r="G41" s="1903" t="s">
        <v>1078</v>
      </c>
      <c r="H41" s="1903"/>
      <c r="I41" s="1903" t="s">
        <v>1077</v>
      </c>
      <c r="J41" s="1903"/>
      <c r="K41" s="1903" t="s">
        <v>1098</v>
      </c>
      <c r="L41" s="1903"/>
      <c r="M41" s="1903" t="s">
        <v>48</v>
      </c>
      <c r="N41" s="1903"/>
      <c r="O41" s="1903" t="s">
        <v>49</v>
      </c>
      <c r="P41" s="1903"/>
      <c r="Q41" s="1903" t="s">
        <v>1441</v>
      </c>
      <c r="R41" s="1903"/>
      <c r="S41" s="1903" t="s">
        <v>1065</v>
      </c>
      <c r="T41" s="1903"/>
      <c r="U41" s="1903" t="s">
        <v>1066</v>
      </c>
      <c r="V41" s="1903"/>
      <c r="W41" s="1903" t="s">
        <v>1067</v>
      </c>
      <c r="X41" s="1903"/>
      <c r="Y41" s="1903" t="s">
        <v>125</v>
      </c>
      <c r="Z41" s="1903"/>
      <c r="AA41" s="1903" t="s">
        <v>47</v>
      </c>
      <c r="AB41" s="1904"/>
    </row>
    <row r="42" spans="2:28">
      <c r="B42" s="1900"/>
      <c r="C42" s="1903"/>
      <c r="D42" s="1903"/>
      <c r="E42" s="901" t="s">
        <v>127</v>
      </c>
      <c r="F42" s="901" t="s">
        <v>128</v>
      </c>
      <c r="G42" s="901" t="s">
        <v>127</v>
      </c>
      <c r="H42" s="901" t="s">
        <v>128</v>
      </c>
      <c r="I42" s="901" t="s">
        <v>127</v>
      </c>
      <c r="J42" s="901" t="s">
        <v>128</v>
      </c>
      <c r="K42" s="901" t="s">
        <v>127</v>
      </c>
      <c r="L42" s="901" t="s">
        <v>128</v>
      </c>
      <c r="M42" s="901" t="s">
        <v>127</v>
      </c>
      <c r="N42" s="901" t="s">
        <v>128</v>
      </c>
      <c r="O42" s="901" t="s">
        <v>127</v>
      </c>
      <c r="P42" s="901" t="s">
        <v>128</v>
      </c>
      <c r="Q42" s="901" t="s">
        <v>127</v>
      </c>
      <c r="R42" s="901" t="s">
        <v>128</v>
      </c>
      <c r="S42" s="901" t="s">
        <v>127</v>
      </c>
      <c r="T42" s="901" t="s">
        <v>128</v>
      </c>
      <c r="U42" s="901" t="s">
        <v>127</v>
      </c>
      <c r="V42" s="901" t="s">
        <v>128</v>
      </c>
      <c r="W42" s="901" t="s">
        <v>127</v>
      </c>
      <c r="X42" s="901" t="s">
        <v>128</v>
      </c>
      <c r="Y42" s="901" t="s">
        <v>127</v>
      </c>
      <c r="Z42" s="901" t="s">
        <v>128</v>
      </c>
      <c r="AA42" s="901" t="s">
        <v>127</v>
      </c>
      <c r="AB42" s="902" t="s">
        <v>128</v>
      </c>
    </row>
    <row r="43" spans="2:28" ht="24">
      <c r="B43" s="408" t="s">
        <v>627</v>
      </c>
      <c r="C43" s="411">
        <v>49</v>
      </c>
      <c r="D43" s="409">
        <v>0.43362831858407075</v>
      </c>
      <c r="E43" s="411">
        <v>9</v>
      </c>
      <c r="F43" s="409">
        <v>0.45</v>
      </c>
      <c r="G43" s="411">
        <v>14</v>
      </c>
      <c r="H43" s="409">
        <v>0.73684210526315785</v>
      </c>
      <c r="I43" s="411">
        <v>21</v>
      </c>
      <c r="J43" s="409">
        <v>0.35</v>
      </c>
      <c r="K43" s="411">
        <v>5</v>
      </c>
      <c r="L43" s="409">
        <v>0.35714285714285715</v>
      </c>
      <c r="M43" s="411">
        <v>9</v>
      </c>
      <c r="N43" s="409">
        <v>0.45</v>
      </c>
      <c r="O43" s="411">
        <v>19</v>
      </c>
      <c r="P43" s="409">
        <v>0.45238095238095238</v>
      </c>
      <c r="Q43" s="411">
        <v>21</v>
      </c>
      <c r="R43" s="409">
        <v>0.41176470588235292</v>
      </c>
      <c r="S43" s="411">
        <v>28</v>
      </c>
      <c r="T43" s="409">
        <v>0.52830188679245282</v>
      </c>
      <c r="U43" s="411">
        <v>12</v>
      </c>
      <c r="V43" s="409">
        <v>0.46153846153846151</v>
      </c>
      <c r="W43" s="411">
        <v>6</v>
      </c>
      <c r="X43" s="409">
        <v>0.4</v>
      </c>
      <c r="Y43" s="411">
        <v>2</v>
      </c>
      <c r="Z43" s="409">
        <v>0.15384615384615385</v>
      </c>
      <c r="AA43" s="411">
        <v>1</v>
      </c>
      <c r="AB43" s="410">
        <v>0.16666666666666663</v>
      </c>
    </row>
    <row r="44" spans="2:28">
      <c r="B44" s="413" t="s">
        <v>628</v>
      </c>
      <c r="C44" s="416">
        <v>2</v>
      </c>
      <c r="D44" s="414">
        <v>1.7699115044247787E-2</v>
      </c>
      <c r="E44" s="416">
        <v>1</v>
      </c>
      <c r="F44" s="414">
        <v>0.05</v>
      </c>
      <c r="G44" s="416">
        <v>0</v>
      </c>
      <c r="H44" s="414">
        <v>0</v>
      </c>
      <c r="I44" s="416">
        <v>1</v>
      </c>
      <c r="J44" s="414">
        <v>1.6666666666666666E-2</v>
      </c>
      <c r="K44" s="416">
        <v>0</v>
      </c>
      <c r="L44" s="414">
        <v>0</v>
      </c>
      <c r="M44" s="416">
        <v>0</v>
      </c>
      <c r="N44" s="414">
        <v>0</v>
      </c>
      <c r="O44" s="416">
        <v>0</v>
      </c>
      <c r="P44" s="414">
        <v>0</v>
      </c>
      <c r="Q44" s="416">
        <v>2</v>
      </c>
      <c r="R44" s="414">
        <v>3.9215686274509803E-2</v>
      </c>
      <c r="S44" s="416">
        <v>0</v>
      </c>
      <c r="T44" s="414">
        <v>0</v>
      </c>
      <c r="U44" s="416">
        <v>1</v>
      </c>
      <c r="V44" s="414">
        <v>3.8461538461538464E-2</v>
      </c>
      <c r="W44" s="416">
        <v>0</v>
      </c>
      <c r="X44" s="414">
        <v>0</v>
      </c>
      <c r="Y44" s="416">
        <v>1</v>
      </c>
      <c r="Z44" s="414">
        <v>7.6923076923076927E-2</v>
      </c>
      <c r="AA44" s="416">
        <v>0</v>
      </c>
      <c r="AB44" s="415">
        <v>0</v>
      </c>
    </row>
    <row r="45" spans="2:28" ht="24">
      <c r="B45" s="413" t="s">
        <v>629</v>
      </c>
      <c r="C45" s="416">
        <v>15</v>
      </c>
      <c r="D45" s="414">
        <v>0.13274336283185842</v>
      </c>
      <c r="E45" s="416">
        <v>3</v>
      </c>
      <c r="F45" s="414">
        <v>0.15</v>
      </c>
      <c r="G45" s="416">
        <v>1</v>
      </c>
      <c r="H45" s="414">
        <v>5.2631578947368418E-2</v>
      </c>
      <c r="I45" s="416">
        <v>9</v>
      </c>
      <c r="J45" s="414">
        <v>0.15</v>
      </c>
      <c r="K45" s="416">
        <v>2</v>
      </c>
      <c r="L45" s="414">
        <v>0.14285714285714285</v>
      </c>
      <c r="M45" s="416">
        <v>1</v>
      </c>
      <c r="N45" s="414">
        <v>0.05</v>
      </c>
      <c r="O45" s="416">
        <v>6</v>
      </c>
      <c r="P45" s="414">
        <v>0.14285714285714285</v>
      </c>
      <c r="Q45" s="416">
        <v>8</v>
      </c>
      <c r="R45" s="414">
        <v>0.15686274509803921</v>
      </c>
      <c r="S45" s="416">
        <v>4</v>
      </c>
      <c r="T45" s="414">
        <v>7.5471698113207544E-2</v>
      </c>
      <c r="U45" s="416">
        <v>4</v>
      </c>
      <c r="V45" s="414">
        <v>0.15384615384615385</v>
      </c>
      <c r="W45" s="416">
        <v>3</v>
      </c>
      <c r="X45" s="414">
        <v>0.2</v>
      </c>
      <c r="Y45" s="416">
        <v>3</v>
      </c>
      <c r="Z45" s="414">
        <v>0.23076923076923075</v>
      </c>
      <c r="AA45" s="416">
        <v>1</v>
      </c>
      <c r="AB45" s="415">
        <v>0.16666666666666663</v>
      </c>
    </row>
    <row r="46" spans="2:28" ht="24">
      <c r="B46" s="413" t="s">
        <v>630</v>
      </c>
      <c r="C46" s="416">
        <v>35</v>
      </c>
      <c r="D46" s="414">
        <v>0.30973451327433627</v>
      </c>
      <c r="E46" s="416">
        <v>6</v>
      </c>
      <c r="F46" s="414">
        <v>0.3</v>
      </c>
      <c r="G46" s="416">
        <v>3</v>
      </c>
      <c r="H46" s="414">
        <v>0.15789473684210525</v>
      </c>
      <c r="I46" s="416">
        <v>20</v>
      </c>
      <c r="J46" s="414">
        <v>0.33333333333333326</v>
      </c>
      <c r="K46" s="416">
        <v>6</v>
      </c>
      <c r="L46" s="414">
        <v>0.42857142857142855</v>
      </c>
      <c r="M46" s="416">
        <v>7</v>
      </c>
      <c r="N46" s="414">
        <v>0.35</v>
      </c>
      <c r="O46" s="416">
        <v>12</v>
      </c>
      <c r="P46" s="414">
        <v>0.2857142857142857</v>
      </c>
      <c r="Q46" s="416">
        <v>16</v>
      </c>
      <c r="R46" s="414">
        <v>0.31372549019607843</v>
      </c>
      <c r="S46" s="416">
        <v>16</v>
      </c>
      <c r="T46" s="414">
        <v>0.30188679245283018</v>
      </c>
      <c r="U46" s="416">
        <v>5</v>
      </c>
      <c r="V46" s="414">
        <v>0.19230769230769235</v>
      </c>
      <c r="W46" s="416">
        <v>5</v>
      </c>
      <c r="X46" s="414">
        <v>0.33333333333333326</v>
      </c>
      <c r="Y46" s="416">
        <v>5</v>
      </c>
      <c r="Z46" s="414">
        <v>0.38461538461538469</v>
      </c>
      <c r="AA46" s="416">
        <v>4</v>
      </c>
      <c r="AB46" s="415">
        <v>0.66666666666666652</v>
      </c>
    </row>
    <row r="47" spans="2:28" ht="24">
      <c r="B47" s="413" t="s">
        <v>631</v>
      </c>
      <c r="C47" s="416">
        <v>9</v>
      </c>
      <c r="D47" s="414">
        <v>7.9646017699115043E-2</v>
      </c>
      <c r="E47" s="416">
        <v>0</v>
      </c>
      <c r="F47" s="414">
        <v>0</v>
      </c>
      <c r="G47" s="416">
        <v>1</v>
      </c>
      <c r="H47" s="414">
        <v>5.2631578947368418E-2</v>
      </c>
      <c r="I47" s="416">
        <v>7</v>
      </c>
      <c r="J47" s="414">
        <v>0.11666666666666665</v>
      </c>
      <c r="K47" s="416">
        <v>1</v>
      </c>
      <c r="L47" s="414">
        <v>7.1428571428571425E-2</v>
      </c>
      <c r="M47" s="416">
        <v>3</v>
      </c>
      <c r="N47" s="414">
        <v>0.15</v>
      </c>
      <c r="O47" s="416">
        <v>3</v>
      </c>
      <c r="P47" s="414">
        <v>7.1428571428571425E-2</v>
      </c>
      <c r="Q47" s="416">
        <v>3</v>
      </c>
      <c r="R47" s="414">
        <v>5.8823529411764698E-2</v>
      </c>
      <c r="S47" s="416">
        <v>4</v>
      </c>
      <c r="T47" s="414">
        <v>7.5471698113207544E-2</v>
      </c>
      <c r="U47" s="416">
        <v>3</v>
      </c>
      <c r="V47" s="414">
        <v>0.11538461538461538</v>
      </c>
      <c r="W47" s="416">
        <v>1</v>
      </c>
      <c r="X47" s="414">
        <v>6.6666666666666666E-2</v>
      </c>
      <c r="Y47" s="416">
        <v>1</v>
      </c>
      <c r="Z47" s="414">
        <v>7.6923076923076927E-2</v>
      </c>
      <c r="AA47" s="416">
        <v>0</v>
      </c>
      <c r="AB47" s="415">
        <v>0</v>
      </c>
    </row>
    <row r="48" spans="2:28">
      <c r="B48" s="413" t="s">
        <v>632</v>
      </c>
      <c r="C48" s="416">
        <v>3</v>
      </c>
      <c r="D48" s="414">
        <v>2.6548672566371681E-2</v>
      </c>
      <c r="E48" s="416">
        <v>1</v>
      </c>
      <c r="F48" s="414">
        <v>0.05</v>
      </c>
      <c r="G48" s="416">
        <v>0</v>
      </c>
      <c r="H48" s="414">
        <v>0</v>
      </c>
      <c r="I48" s="416">
        <v>2</v>
      </c>
      <c r="J48" s="414">
        <v>3.3333333333333333E-2</v>
      </c>
      <c r="K48" s="416">
        <v>0</v>
      </c>
      <c r="L48" s="414">
        <v>0</v>
      </c>
      <c r="M48" s="416">
        <v>0</v>
      </c>
      <c r="N48" s="414">
        <v>0</v>
      </c>
      <c r="O48" s="416">
        <v>2</v>
      </c>
      <c r="P48" s="414">
        <v>4.7619047619047616E-2</v>
      </c>
      <c r="Q48" s="416">
        <v>1</v>
      </c>
      <c r="R48" s="414">
        <v>1.9607843137254902E-2</v>
      </c>
      <c r="S48" s="416">
        <v>1</v>
      </c>
      <c r="T48" s="414">
        <v>1.8867924528301886E-2</v>
      </c>
      <c r="U48" s="416">
        <v>1</v>
      </c>
      <c r="V48" s="414">
        <v>3.8461538461538464E-2</v>
      </c>
      <c r="W48" s="416">
        <v>0</v>
      </c>
      <c r="X48" s="414">
        <v>0</v>
      </c>
      <c r="Y48" s="416">
        <v>1</v>
      </c>
      <c r="Z48" s="414">
        <v>7.6923076923076927E-2</v>
      </c>
      <c r="AA48" s="416">
        <v>0</v>
      </c>
      <c r="AB48" s="415">
        <v>0</v>
      </c>
    </row>
    <row r="49" spans="2:28" ht="12.75" thickBot="1">
      <c r="B49" s="418" t="s">
        <v>1269</v>
      </c>
      <c r="C49" s="421">
        <v>113</v>
      </c>
      <c r="D49" s="419">
        <v>1</v>
      </c>
      <c r="E49" s="421">
        <v>20</v>
      </c>
      <c r="F49" s="419">
        <v>1</v>
      </c>
      <c r="G49" s="421">
        <v>19</v>
      </c>
      <c r="H49" s="419">
        <v>1</v>
      </c>
      <c r="I49" s="421">
        <v>60</v>
      </c>
      <c r="J49" s="419">
        <v>1</v>
      </c>
      <c r="K49" s="421">
        <v>14</v>
      </c>
      <c r="L49" s="419">
        <v>1</v>
      </c>
      <c r="M49" s="421">
        <v>20</v>
      </c>
      <c r="N49" s="419">
        <v>1</v>
      </c>
      <c r="O49" s="421">
        <v>42</v>
      </c>
      <c r="P49" s="419">
        <v>1</v>
      </c>
      <c r="Q49" s="421">
        <v>51</v>
      </c>
      <c r="R49" s="419">
        <v>1</v>
      </c>
      <c r="S49" s="421">
        <v>53</v>
      </c>
      <c r="T49" s="419">
        <v>1</v>
      </c>
      <c r="U49" s="421">
        <v>26</v>
      </c>
      <c r="V49" s="419">
        <v>1</v>
      </c>
      <c r="W49" s="421">
        <v>15</v>
      </c>
      <c r="X49" s="419">
        <v>1</v>
      </c>
      <c r="Y49" s="421">
        <v>13</v>
      </c>
      <c r="Z49" s="419">
        <v>1</v>
      </c>
      <c r="AA49" s="421">
        <v>6</v>
      </c>
      <c r="AB49" s="420">
        <v>1</v>
      </c>
    </row>
    <row r="50" spans="2:28" ht="12.75" thickTop="1">
      <c r="B50" s="1896" t="s">
        <v>1457</v>
      </c>
      <c r="C50" s="1896"/>
      <c r="D50" s="1896"/>
      <c r="E50" s="1896"/>
      <c r="F50" s="1896"/>
      <c r="G50" s="1896"/>
      <c r="H50" s="1896"/>
      <c r="I50" s="1896"/>
      <c r="J50" s="1896"/>
      <c r="K50" s="1896"/>
      <c r="L50" s="1896"/>
      <c r="M50" s="1896"/>
      <c r="N50" s="1896"/>
      <c r="O50" s="1896"/>
      <c r="P50" s="1896"/>
      <c r="Q50" s="1896"/>
      <c r="R50" s="1896"/>
      <c r="S50" s="1896"/>
      <c r="T50" s="1896"/>
      <c r="U50" s="1896"/>
      <c r="V50" s="1896"/>
      <c r="W50" s="1896"/>
      <c r="X50" s="1896"/>
      <c r="Y50" s="1896"/>
      <c r="Z50" s="1896"/>
      <c r="AA50" s="1896"/>
      <c r="AB50" s="1896"/>
    </row>
    <row r="52" spans="2:28" ht="55.5" customHeight="1" thickBot="1">
      <c r="B52" s="1897" t="s">
        <v>645</v>
      </c>
      <c r="C52" s="1897"/>
      <c r="D52" s="1897"/>
      <c r="E52" s="1897"/>
      <c r="F52" s="1897"/>
      <c r="G52" s="1897"/>
      <c r="H52" s="1897"/>
      <c r="I52" s="1897"/>
      <c r="J52" s="1897"/>
      <c r="K52" s="1897"/>
      <c r="L52" s="1897"/>
      <c r="M52" s="1897"/>
      <c r="N52" s="1897"/>
      <c r="O52" s="1897"/>
      <c r="P52" s="1897"/>
      <c r="Q52" s="1897"/>
      <c r="R52" s="1897"/>
      <c r="S52" s="1897"/>
      <c r="T52" s="1897"/>
      <c r="U52" s="1897"/>
      <c r="V52" s="1897"/>
      <c r="W52" s="1897"/>
      <c r="X52" s="1897"/>
      <c r="Y52" s="1897"/>
      <c r="Z52" s="1897"/>
      <c r="AA52" s="1897"/>
      <c r="AB52" s="1897"/>
    </row>
    <row r="53" spans="2:28" ht="12.75" thickTop="1">
      <c r="B53" s="1898"/>
      <c r="C53" s="1901" t="s">
        <v>44</v>
      </c>
      <c r="D53" s="1901"/>
      <c r="E53" s="1901" t="s">
        <v>123</v>
      </c>
      <c r="F53" s="1901"/>
      <c r="G53" s="1901"/>
      <c r="H53" s="1901"/>
      <c r="I53" s="1901"/>
      <c r="J53" s="1901"/>
      <c r="K53" s="1901"/>
      <c r="L53" s="1901"/>
      <c r="M53" s="1901" t="s">
        <v>124</v>
      </c>
      <c r="N53" s="1901"/>
      <c r="O53" s="1901"/>
      <c r="P53" s="1901"/>
      <c r="Q53" s="1901"/>
      <c r="R53" s="1901"/>
      <c r="S53" s="1901" t="s">
        <v>45</v>
      </c>
      <c r="T53" s="1901"/>
      <c r="U53" s="1901"/>
      <c r="V53" s="1901"/>
      <c r="W53" s="1901"/>
      <c r="X53" s="1901"/>
      <c r="Y53" s="1901"/>
      <c r="Z53" s="1901"/>
      <c r="AA53" s="1901"/>
      <c r="AB53" s="1902"/>
    </row>
    <row r="54" spans="2:28" ht="30.75" customHeight="1">
      <c r="B54" s="1899"/>
      <c r="C54" s="1903" t="s">
        <v>127</v>
      </c>
      <c r="D54" s="1903" t="s">
        <v>128</v>
      </c>
      <c r="E54" s="1903" t="s">
        <v>46</v>
      </c>
      <c r="F54" s="1903"/>
      <c r="G54" s="1903" t="s">
        <v>1078</v>
      </c>
      <c r="H54" s="1903"/>
      <c r="I54" s="1903" t="s">
        <v>1077</v>
      </c>
      <c r="J54" s="1903"/>
      <c r="K54" s="1903" t="s">
        <v>1098</v>
      </c>
      <c r="L54" s="1903"/>
      <c r="M54" s="1903" t="s">
        <v>48</v>
      </c>
      <c r="N54" s="1903"/>
      <c r="O54" s="1903" t="s">
        <v>49</v>
      </c>
      <c r="P54" s="1903"/>
      <c r="Q54" s="1903" t="s">
        <v>1441</v>
      </c>
      <c r="R54" s="1903"/>
      <c r="S54" s="1903" t="s">
        <v>1065</v>
      </c>
      <c r="T54" s="1903"/>
      <c r="U54" s="1903" t="s">
        <v>1066</v>
      </c>
      <c r="V54" s="1903"/>
      <c r="W54" s="1903" t="s">
        <v>1067</v>
      </c>
      <c r="X54" s="1903"/>
      <c r="Y54" s="1903" t="s">
        <v>125</v>
      </c>
      <c r="Z54" s="1903"/>
      <c r="AA54" s="1903" t="s">
        <v>47</v>
      </c>
      <c r="AB54" s="1904"/>
    </row>
    <row r="55" spans="2:28">
      <c r="B55" s="1900"/>
      <c r="C55" s="1903"/>
      <c r="D55" s="1903"/>
      <c r="E55" s="901" t="s">
        <v>127</v>
      </c>
      <c r="F55" s="901" t="s">
        <v>128</v>
      </c>
      <c r="G55" s="901" t="s">
        <v>127</v>
      </c>
      <c r="H55" s="901" t="s">
        <v>128</v>
      </c>
      <c r="I55" s="901" t="s">
        <v>127</v>
      </c>
      <c r="J55" s="901" t="s">
        <v>128</v>
      </c>
      <c r="K55" s="901" t="s">
        <v>127</v>
      </c>
      <c r="L55" s="901" t="s">
        <v>128</v>
      </c>
      <c r="M55" s="901" t="s">
        <v>127</v>
      </c>
      <c r="N55" s="901" t="s">
        <v>128</v>
      </c>
      <c r="O55" s="901" t="s">
        <v>127</v>
      </c>
      <c r="P55" s="901" t="s">
        <v>128</v>
      </c>
      <c r="Q55" s="901" t="s">
        <v>127</v>
      </c>
      <c r="R55" s="901" t="s">
        <v>128</v>
      </c>
      <c r="S55" s="901" t="s">
        <v>127</v>
      </c>
      <c r="T55" s="901" t="s">
        <v>128</v>
      </c>
      <c r="U55" s="901" t="s">
        <v>127</v>
      </c>
      <c r="V55" s="901" t="s">
        <v>128</v>
      </c>
      <c r="W55" s="901" t="s">
        <v>127</v>
      </c>
      <c r="X55" s="901" t="s">
        <v>128</v>
      </c>
      <c r="Y55" s="901" t="s">
        <v>127</v>
      </c>
      <c r="Z55" s="901" t="s">
        <v>128</v>
      </c>
      <c r="AA55" s="901" t="s">
        <v>127</v>
      </c>
      <c r="AB55" s="902" t="s">
        <v>128</v>
      </c>
    </row>
    <row r="56" spans="2:28" ht="24">
      <c r="B56" s="408" t="s">
        <v>627</v>
      </c>
      <c r="C56" s="411">
        <v>59</v>
      </c>
      <c r="D56" s="409">
        <v>0.52212389380530977</v>
      </c>
      <c r="E56" s="411">
        <v>11</v>
      </c>
      <c r="F56" s="409">
        <v>0.55000000000000004</v>
      </c>
      <c r="G56" s="411">
        <v>10</v>
      </c>
      <c r="H56" s="409">
        <v>0.52631578947368418</v>
      </c>
      <c r="I56" s="411">
        <v>33</v>
      </c>
      <c r="J56" s="409">
        <v>0.55000000000000004</v>
      </c>
      <c r="K56" s="411">
        <v>5</v>
      </c>
      <c r="L56" s="409">
        <v>0.35714285714285715</v>
      </c>
      <c r="M56" s="411">
        <v>12</v>
      </c>
      <c r="N56" s="409">
        <v>0.6</v>
      </c>
      <c r="O56" s="411">
        <v>26</v>
      </c>
      <c r="P56" s="409">
        <v>0.61904761904761907</v>
      </c>
      <c r="Q56" s="411">
        <v>21</v>
      </c>
      <c r="R56" s="409">
        <v>0.41176470588235292</v>
      </c>
      <c r="S56" s="411">
        <v>27</v>
      </c>
      <c r="T56" s="409">
        <v>0.50943396226415094</v>
      </c>
      <c r="U56" s="411">
        <v>15</v>
      </c>
      <c r="V56" s="409">
        <v>0.57692307692307687</v>
      </c>
      <c r="W56" s="411">
        <v>7</v>
      </c>
      <c r="X56" s="409">
        <v>0.46666666666666662</v>
      </c>
      <c r="Y56" s="411">
        <v>5</v>
      </c>
      <c r="Z56" s="409">
        <v>0.38461538461538469</v>
      </c>
      <c r="AA56" s="411">
        <v>5</v>
      </c>
      <c r="AB56" s="410">
        <v>0.83333333333333348</v>
      </c>
    </row>
    <row r="57" spans="2:28" ht="24">
      <c r="B57" s="413" t="s">
        <v>629</v>
      </c>
      <c r="C57" s="416">
        <v>11</v>
      </c>
      <c r="D57" s="414">
        <v>9.7345132743362831E-2</v>
      </c>
      <c r="E57" s="416">
        <v>2</v>
      </c>
      <c r="F57" s="414">
        <v>0.1</v>
      </c>
      <c r="G57" s="416">
        <v>1</v>
      </c>
      <c r="H57" s="414">
        <v>5.2631578947368418E-2</v>
      </c>
      <c r="I57" s="416">
        <v>7</v>
      </c>
      <c r="J57" s="414">
        <v>0.11666666666666665</v>
      </c>
      <c r="K57" s="416">
        <v>1</v>
      </c>
      <c r="L57" s="414">
        <v>7.1428571428571425E-2</v>
      </c>
      <c r="M57" s="416">
        <v>0</v>
      </c>
      <c r="N57" s="414">
        <v>0</v>
      </c>
      <c r="O57" s="416">
        <v>4</v>
      </c>
      <c r="P57" s="414">
        <v>9.5238095238095233E-2</v>
      </c>
      <c r="Q57" s="416">
        <v>7</v>
      </c>
      <c r="R57" s="414">
        <v>0.13725490196078433</v>
      </c>
      <c r="S57" s="416">
        <v>4</v>
      </c>
      <c r="T57" s="414">
        <v>7.5471698113207544E-2</v>
      </c>
      <c r="U57" s="416">
        <v>3</v>
      </c>
      <c r="V57" s="414">
        <v>0.11538461538461538</v>
      </c>
      <c r="W57" s="416">
        <v>3</v>
      </c>
      <c r="X57" s="414">
        <v>0.2</v>
      </c>
      <c r="Y57" s="416">
        <v>1</v>
      </c>
      <c r="Z57" s="414">
        <v>7.6923076923076927E-2</v>
      </c>
      <c r="AA57" s="416">
        <v>0</v>
      </c>
      <c r="AB57" s="415">
        <v>0</v>
      </c>
    </row>
    <row r="58" spans="2:28" ht="24">
      <c r="B58" s="413" t="s">
        <v>630</v>
      </c>
      <c r="C58" s="416">
        <v>36</v>
      </c>
      <c r="D58" s="414">
        <v>0.31858407079646017</v>
      </c>
      <c r="E58" s="416">
        <v>6</v>
      </c>
      <c r="F58" s="414">
        <v>0.3</v>
      </c>
      <c r="G58" s="416">
        <v>7</v>
      </c>
      <c r="H58" s="414">
        <v>0.36842105263157893</v>
      </c>
      <c r="I58" s="416">
        <v>16</v>
      </c>
      <c r="J58" s="414">
        <v>0.26666666666666666</v>
      </c>
      <c r="K58" s="416">
        <v>7</v>
      </c>
      <c r="L58" s="414">
        <v>0.5</v>
      </c>
      <c r="M58" s="416">
        <v>5</v>
      </c>
      <c r="N58" s="414">
        <v>0.25</v>
      </c>
      <c r="O58" s="416">
        <v>11</v>
      </c>
      <c r="P58" s="414">
        <v>0.26190476190476192</v>
      </c>
      <c r="Q58" s="416">
        <v>20</v>
      </c>
      <c r="R58" s="414">
        <v>0.39215686274509809</v>
      </c>
      <c r="S58" s="416">
        <v>18</v>
      </c>
      <c r="T58" s="414">
        <v>0.339622641509434</v>
      </c>
      <c r="U58" s="416">
        <v>8</v>
      </c>
      <c r="V58" s="414">
        <v>0.30769230769230771</v>
      </c>
      <c r="W58" s="416">
        <v>5</v>
      </c>
      <c r="X58" s="414">
        <v>0.33333333333333326</v>
      </c>
      <c r="Y58" s="416">
        <v>4</v>
      </c>
      <c r="Z58" s="414">
        <v>0.30769230769230771</v>
      </c>
      <c r="AA58" s="416">
        <v>1</v>
      </c>
      <c r="AB58" s="415">
        <v>0.16666666666666663</v>
      </c>
    </row>
    <row r="59" spans="2:28" ht="24">
      <c r="B59" s="413" t="s">
        <v>631</v>
      </c>
      <c r="C59" s="416">
        <v>5</v>
      </c>
      <c r="D59" s="414">
        <v>4.4247787610619468E-2</v>
      </c>
      <c r="E59" s="416">
        <v>0</v>
      </c>
      <c r="F59" s="414">
        <v>0</v>
      </c>
      <c r="G59" s="416">
        <v>1</v>
      </c>
      <c r="H59" s="414">
        <v>5.2631578947368418E-2</v>
      </c>
      <c r="I59" s="416">
        <v>3</v>
      </c>
      <c r="J59" s="414">
        <v>0.05</v>
      </c>
      <c r="K59" s="416">
        <v>1</v>
      </c>
      <c r="L59" s="414">
        <v>7.1428571428571425E-2</v>
      </c>
      <c r="M59" s="416">
        <v>2</v>
      </c>
      <c r="N59" s="414">
        <v>0.1</v>
      </c>
      <c r="O59" s="416">
        <v>1</v>
      </c>
      <c r="P59" s="414">
        <v>2.3809523809523808E-2</v>
      </c>
      <c r="Q59" s="416">
        <v>2</v>
      </c>
      <c r="R59" s="414">
        <v>3.9215686274509803E-2</v>
      </c>
      <c r="S59" s="416">
        <v>3</v>
      </c>
      <c r="T59" s="414">
        <v>5.6603773584905669E-2</v>
      </c>
      <c r="U59" s="416">
        <v>0</v>
      </c>
      <c r="V59" s="414">
        <v>0</v>
      </c>
      <c r="W59" s="416">
        <v>0</v>
      </c>
      <c r="X59" s="414">
        <v>0</v>
      </c>
      <c r="Y59" s="416">
        <v>2</v>
      </c>
      <c r="Z59" s="414">
        <v>0.15384615384615385</v>
      </c>
      <c r="AA59" s="416">
        <v>0</v>
      </c>
      <c r="AB59" s="415">
        <v>0</v>
      </c>
    </row>
    <row r="60" spans="2:28">
      <c r="B60" s="413" t="s">
        <v>632</v>
      </c>
      <c r="C60" s="416">
        <v>2</v>
      </c>
      <c r="D60" s="414">
        <v>1.7699115044247787E-2</v>
      </c>
      <c r="E60" s="416">
        <v>1</v>
      </c>
      <c r="F60" s="414">
        <v>0.05</v>
      </c>
      <c r="G60" s="416">
        <v>0</v>
      </c>
      <c r="H60" s="414">
        <v>0</v>
      </c>
      <c r="I60" s="416">
        <v>1</v>
      </c>
      <c r="J60" s="414">
        <v>1.6666666666666666E-2</v>
      </c>
      <c r="K60" s="416">
        <v>0</v>
      </c>
      <c r="L60" s="414">
        <v>0</v>
      </c>
      <c r="M60" s="416">
        <v>1</v>
      </c>
      <c r="N60" s="414">
        <v>0.05</v>
      </c>
      <c r="O60" s="416">
        <v>0</v>
      </c>
      <c r="P60" s="414">
        <v>0</v>
      </c>
      <c r="Q60" s="416">
        <v>1</v>
      </c>
      <c r="R60" s="414">
        <v>1.9607843137254902E-2</v>
      </c>
      <c r="S60" s="416">
        <v>1</v>
      </c>
      <c r="T60" s="414">
        <v>1.8867924528301886E-2</v>
      </c>
      <c r="U60" s="416">
        <v>0</v>
      </c>
      <c r="V60" s="414">
        <v>0</v>
      </c>
      <c r="W60" s="416">
        <v>0</v>
      </c>
      <c r="X60" s="414">
        <v>0</v>
      </c>
      <c r="Y60" s="416">
        <v>1</v>
      </c>
      <c r="Z60" s="414">
        <v>7.6923076923076927E-2</v>
      </c>
      <c r="AA60" s="416">
        <v>0</v>
      </c>
      <c r="AB60" s="415">
        <v>0</v>
      </c>
    </row>
    <row r="61" spans="2:28" ht="12.75" thickBot="1">
      <c r="B61" s="418" t="s">
        <v>1269</v>
      </c>
      <c r="C61" s="421">
        <v>113</v>
      </c>
      <c r="D61" s="419">
        <v>1</v>
      </c>
      <c r="E61" s="421">
        <v>20</v>
      </c>
      <c r="F61" s="419">
        <v>1</v>
      </c>
      <c r="G61" s="421">
        <v>19</v>
      </c>
      <c r="H61" s="419">
        <v>1</v>
      </c>
      <c r="I61" s="421">
        <v>60</v>
      </c>
      <c r="J61" s="419">
        <v>1</v>
      </c>
      <c r="K61" s="421">
        <v>14</v>
      </c>
      <c r="L61" s="419">
        <v>1</v>
      </c>
      <c r="M61" s="421">
        <v>20</v>
      </c>
      <c r="N61" s="419">
        <v>1</v>
      </c>
      <c r="O61" s="421">
        <v>42</v>
      </c>
      <c r="P61" s="419">
        <v>1</v>
      </c>
      <c r="Q61" s="421">
        <v>51</v>
      </c>
      <c r="R61" s="419">
        <v>1</v>
      </c>
      <c r="S61" s="421">
        <v>53</v>
      </c>
      <c r="T61" s="419">
        <v>1</v>
      </c>
      <c r="U61" s="421">
        <v>26</v>
      </c>
      <c r="V61" s="419">
        <v>1</v>
      </c>
      <c r="W61" s="421">
        <v>15</v>
      </c>
      <c r="X61" s="419">
        <v>1</v>
      </c>
      <c r="Y61" s="421">
        <v>13</v>
      </c>
      <c r="Z61" s="419">
        <v>1</v>
      </c>
      <c r="AA61" s="421">
        <v>6</v>
      </c>
      <c r="AB61" s="420">
        <v>1</v>
      </c>
    </row>
    <row r="62" spans="2:28" ht="12.75" thickTop="1">
      <c r="B62" s="1896" t="s">
        <v>1457</v>
      </c>
      <c r="C62" s="1896"/>
      <c r="D62" s="1896"/>
      <c r="E62" s="1896"/>
      <c r="F62" s="1896"/>
      <c r="G62" s="1896"/>
      <c r="H62" s="1896"/>
      <c r="I62" s="1896"/>
      <c r="J62" s="1896"/>
      <c r="K62" s="1896"/>
      <c r="L62" s="1896"/>
      <c r="M62" s="1896"/>
      <c r="N62" s="1896"/>
      <c r="O62" s="1896"/>
      <c r="P62" s="1896"/>
      <c r="Q62" s="1896"/>
      <c r="R62" s="1896"/>
      <c r="S62" s="1896"/>
      <c r="T62" s="1896"/>
      <c r="U62" s="1896"/>
      <c r="V62" s="1896"/>
      <c r="W62" s="1896"/>
      <c r="X62" s="1896"/>
      <c r="Y62" s="1896"/>
      <c r="Z62" s="1896"/>
      <c r="AA62" s="1896"/>
      <c r="AB62" s="1896"/>
    </row>
    <row r="64" spans="2:28" ht="50.25" customHeight="1" thickBot="1">
      <c r="B64" s="1897" t="s">
        <v>646</v>
      </c>
      <c r="C64" s="1897"/>
      <c r="D64" s="1897"/>
      <c r="E64" s="1897"/>
      <c r="F64" s="1897"/>
      <c r="G64" s="1897"/>
      <c r="H64" s="1897"/>
      <c r="I64" s="1897"/>
      <c r="J64" s="1897"/>
      <c r="K64" s="1897"/>
      <c r="L64" s="1897"/>
      <c r="M64" s="1897"/>
      <c r="N64" s="1897"/>
      <c r="O64" s="1897"/>
      <c r="P64" s="1897"/>
      <c r="Q64" s="1897"/>
      <c r="R64" s="1897"/>
      <c r="S64" s="1897"/>
      <c r="T64" s="1897"/>
      <c r="U64" s="1897"/>
      <c r="V64" s="1897"/>
      <c r="W64" s="1897"/>
      <c r="X64" s="1897"/>
      <c r="Y64" s="1897"/>
      <c r="Z64" s="1897"/>
      <c r="AA64" s="1897"/>
      <c r="AB64" s="1897"/>
    </row>
    <row r="65" spans="2:28" ht="12.75" thickTop="1">
      <c r="B65" s="1898"/>
      <c r="C65" s="1901" t="s">
        <v>44</v>
      </c>
      <c r="D65" s="1901"/>
      <c r="E65" s="1901" t="s">
        <v>123</v>
      </c>
      <c r="F65" s="1901"/>
      <c r="G65" s="1901"/>
      <c r="H65" s="1901"/>
      <c r="I65" s="1901"/>
      <c r="J65" s="1901"/>
      <c r="K65" s="1901"/>
      <c r="L65" s="1901"/>
      <c r="M65" s="1901" t="s">
        <v>124</v>
      </c>
      <c r="N65" s="1901"/>
      <c r="O65" s="1901"/>
      <c r="P65" s="1901"/>
      <c r="Q65" s="1901"/>
      <c r="R65" s="1901"/>
      <c r="S65" s="1901" t="s">
        <v>45</v>
      </c>
      <c r="T65" s="1901"/>
      <c r="U65" s="1901"/>
      <c r="V65" s="1901"/>
      <c r="W65" s="1901"/>
      <c r="X65" s="1901"/>
      <c r="Y65" s="1901"/>
      <c r="Z65" s="1901"/>
      <c r="AA65" s="1901"/>
      <c r="AB65" s="1902"/>
    </row>
    <row r="66" spans="2:28" ht="30.75" customHeight="1">
      <c r="B66" s="1899"/>
      <c r="C66" s="1903" t="s">
        <v>127</v>
      </c>
      <c r="D66" s="1903" t="s">
        <v>128</v>
      </c>
      <c r="E66" s="1903" t="s">
        <v>46</v>
      </c>
      <c r="F66" s="1903"/>
      <c r="G66" s="1903" t="s">
        <v>1078</v>
      </c>
      <c r="H66" s="1903"/>
      <c r="I66" s="1903" t="s">
        <v>1077</v>
      </c>
      <c r="J66" s="1903"/>
      <c r="K66" s="1903" t="s">
        <v>1098</v>
      </c>
      <c r="L66" s="1903"/>
      <c r="M66" s="1903" t="s">
        <v>48</v>
      </c>
      <c r="N66" s="1903"/>
      <c r="O66" s="1903" t="s">
        <v>49</v>
      </c>
      <c r="P66" s="1903"/>
      <c r="Q66" s="1903" t="s">
        <v>1441</v>
      </c>
      <c r="R66" s="1903"/>
      <c r="S66" s="1903" t="s">
        <v>1065</v>
      </c>
      <c r="T66" s="1903"/>
      <c r="U66" s="1903" t="s">
        <v>1066</v>
      </c>
      <c r="V66" s="1903"/>
      <c r="W66" s="1903" t="s">
        <v>1067</v>
      </c>
      <c r="X66" s="1903"/>
      <c r="Y66" s="1903" t="s">
        <v>125</v>
      </c>
      <c r="Z66" s="1903"/>
      <c r="AA66" s="1903" t="s">
        <v>47</v>
      </c>
      <c r="AB66" s="1904"/>
    </row>
    <row r="67" spans="2:28">
      <c r="B67" s="1900"/>
      <c r="C67" s="1903"/>
      <c r="D67" s="1903"/>
      <c r="E67" s="901" t="s">
        <v>127</v>
      </c>
      <c r="F67" s="901" t="s">
        <v>128</v>
      </c>
      <c r="G67" s="901" t="s">
        <v>127</v>
      </c>
      <c r="H67" s="901" t="s">
        <v>128</v>
      </c>
      <c r="I67" s="901" t="s">
        <v>127</v>
      </c>
      <c r="J67" s="901" t="s">
        <v>128</v>
      </c>
      <c r="K67" s="901" t="s">
        <v>127</v>
      </c>
      <c r="L67" s="901" t="s">
        <v>128</v>
      </c>
      <c r="M67" s="901" t="s">
        <v>127</v>
      </c>
      <c r="N67" s="901" t="s">
        <v>128</v>
      </c>
      <c r="O67" s="901" t="s">
        <v>127</v>
      </c>
      <c r="P67" s="901" t="s">
        <v>128</v>
      </c>
      <c r="Q67" s="901" t="s">
        <v>127</v>
      </c>
      <c r="R67" s="901" t="s">
        <v>128</v>
      </c>
      <c r="S67" s="901" t="s">
        <v>127</v>
      </c>
      <c r="T67" s="901" t="s">
        <v>128</v>
      </c>
      <c r="U67" s="901" t="s">
        <v>127</v>
      </c>
      <c r="V67" s="901" t="s">
        <v>128</v>
      </c>
      <c r="W67" s="901" t="s">
        <v>127</v>
      </c>
      <c r="X67" s="901" t="s">
        <v>128</v>
      </c>
      <c r="Y67" s="901" t="s">
        <v>127</v>
      </c>
      <c r="Z67" s="901" t="s">
        <v>128</v>
      </c>
      <c r="AA67" s="901" t="s">
        <v>127</v>
      </c>
      <c r="AB67" s="902" t="s">
        <v>128</v>
      </c>
    </row>
    <row r="68" spans="2:28" ht="24">
      <c r="B68" s="408" t="s">
        <v>627</v>
      </c>
      <c r="C68" s="411">
        <v>78</v>
      </c>
      <c r="D68" s="409">
        <v>0.69026548672566368</v>
      </c>
      <c r="E68" s="411">
        <v>15</v>
      </c>
      <c r="F68" s="409">
        <v>0.75</v>
      </c>
      <c r="G68" s="411">
        <v>11</v>
      </c>
      <c r="H68" s="409">
        <v>0.57894736842105265</v>
      </c>
      <c r="I68" s="411">
        <v>44</v>
      </c>
      <c r="J68" s="409">
        <v>0.73333333333333328</v>
      </c>
      <c r="K68" s="411">
        <v>8</v>
      </c>
      <c r="L68" s="409">
        <v>0.5714285714285714</v>
      </c>
      <c r="M68" s="411">
        <v>16</v>
      </c>
      <c r="N68" s="409">
        <v>0.8</v>
      </c>
      <c r="O68" s="411">
        <v>31</v>
      </c>
      <c r="P68" s="409">
        <v>0.73809523809523814</v>
      </c>
      <c r="Q68" s="411">
        <v>31</v>
      </c>
      <c r="R68" s="409">
        <v>0.60784313725490191</v>
      </c>
      <c r="S68" s="411">
        <v>41</v>
      </c>
      <c r="T68" s="409">
        <v>0.77358490566037741</v>
      </c>
      <c r="U68" s="411">
        <v>19</v>
      </c>
      <c r="V68" s="409">
        <v>0.73076923076923062</v>
      </c>
      <c r="W68" s="411">
        <v>7</v>
      </c>
      <c r="X68" s="409">
        <v>0.46666666666666662</v>
      </c>
      <c r="Y68" s="411">
        <v>7</v>
      </c>
      <c r="Z68" s="409">
        <v>0.53846153846153844</v>
      </c>
      <c r="AA68" s="411">
        <v>4</v>
      </c>
      <c r="AB68" s="410">
        <v>0.66666666666666652</v>
      </c>
    </row>
    <row r="69" spans="2:28">
      <c r="B69" s="413" t="s">
        <v>628</v>
      </c>
      <c r="C69" s="416">
        <v>1</v>
      </c>
      <c r="D69" s="414">
        <v>8.8495575221238937E-3</v>
      </c>
      <c r="E69" s="416">
        <v>0</v>
      </c>
      <c r="F69" s="414">
        <v>0</v>
      </c>
      <c r="G69" s="416">
        <v>1</v>
      </c>
      <c r="H69" s="414">
        <v>5.2631578947368418E-2</v>
      </c>
      <c r="I69" s="416">
        <v>0</v>
      </c>
      <c r="J69" s="414">
        <v>0</v>
      </c>
      <c r="K69" s="416">
        <v>0</v>
      </c>
      <c r="L69" s="414">
        <v>0</v>
      </c>
      <c r="M69" s="416">
        <v>1</v>
      </c>
      <c r="N69" s="414">
        <v>0.05</v>
      </c>
      <c r="O69" s="416">
        <v>0</v>
      </c>
      <c r="P69" s="414">
        <v>0</v>
      </c>
      <c r="Q69" s="416">
        <v>0</v>
      </c>
      <c r="R69" s="414">
        <v>0</v>
      </c>
      <c r="S69" s="416">
        <v>0</v>
      </c>
      <c r="T69" s="414">
        <v>0</v>
      </c>
      <c r="U69" s="416">
        <v>1</v>
      </c>
      <c r="V69" s="414">
        <v>3.8461538461538464E-2</v>
      </c>
      <c r="W69" s="416">
        <v>0</v>
      </c>
      <c r="X69" s="414">
        <v>0</v>
      </c>
      <c r="Y69" s="416">
        <v>0</v>
      </c>
      <c r="Z69" s="414">
        <v>0</v>
      </c>
      <c r="AA69" s="416">
        <v>0</v>
      </c>
      <c r="AB69" s="415">
        <v>0</v>
      </c>
    </row>
    <row r="70" spans="2:28" ht="24">
      <c r="B70" s="413" t="s">
        <v>629</v>
      </c>
      <c r="C70" s="416">
        <v>8</v>
      </c>
      <c r="D70" s="414">
        <v>7.0796460176991149E-2</v>
      </c>
      <c r="E70" s="416">
        <v>2</v>
      </c>
      <c r="F70" s="414">
        <v>0.1</v>
      </c>
      <c r="G70" s="416">
        <v>1</v>
      </c>
      <c r="H70" s="414">
        <v>5.2631578947368418E-2</v>
      </c>
      <c r="I70" s="416">
        <v>3</v>
      </c>
      <c r="J70" s="414">
        <v>0.05</v>
      </c>
      <c r="K70" s="416">
        <v>2</v>
      </c>
      <c r="L70" s="414">
        <v>0.14285714285714285</v>
      </c>
      <c r="M70" s="416">
        <v>1</v>
      </c>
      <c r="N70" s="414">
        <v>0.05</v>
      </c>
      <c r="O70" s="416">
        <v>2</v>
      </c>
      <c r="P70" s="414">
        <v>4.7619047619047616E-2</v>
      </c>
      <c r="Q70" s="416">
        <v>5</v>
      </c>
      <c r="R70" s="414">
        <v>9.8039215686274522E-2</v>
      </c>
      <c r="S70" s="416">
        <v>3</v>
      </c>
      <c r="T70" s="414">
        <v>5.6603773584905669E-2</v>
      </c>
      <c r="U70" s="416">
        <v>2</v>
      </c>
      <c r="V70" s="414">
        <v>7.6923076923076927E-2</v>
      </c>
      <c r="W70" s="416">
        <v>2</v>
      </c>
      <c r="X70" s="414">
        <v>0.13333333333333333</v>
      </c>
      <c r="Y70" s="416">
        <v>1</v>
      </c>
      <c r="Z70" s="414">
        <v>7.6923076923076927E-2</v>
      </c>
      <c r="AA70" s="416">
        <v>0</v>
      </c>
      <c r="AB70" s="415">
        <v>0</v>
      </c>
    </row>
    <row r="71" spans="2:28" ht="24">
      <c r="B71" s="413" t="s">
        <v>630</v>
      </c>
      <c r="C71" s="416">
        <v>17</v>
      </c>
      <c r="D71" s="414">
        <v>0.15044247787610621</v>
      </c>
      <c r="E71" s="416">
        <v>2</v>
      </c>
      <c r="F71" s="414">
        <v>0.1</v>
      </c>
      <c r="G71" s="416">
        <v>4</v>
      </c>
      <c r="H71" s="414">
        <v>0.21052631578947367</v>
      </c>
      <c r="I71" s="416">
        <v>10</v>
      </c>
      <c r="J71" s="414">
        <v>0.16666666666666663</v>
      </c>
      <c r="K71" s="416">
        <v>1</v>
      </c>
      <c r="L71" s="414">
        <v>7.1428571428571425E-2</v>
      </c>
      <c r="M71" s="416">
        <v>1</v>
      </c>
      <c r="N71" s="414">
        <v>0.05</v>
      </c>
      <c r="O71" s="416">
        <v>7</v>
      </c>
      <c r="P71" s="414">
        <v>0.16666666666666663</v>
      </c>
      <c r="Q71" s="416">
        <v>9</v>
      </c>
      <c r="R71" s="414">
        <v>0.17647058823529413</v>
      </c>
      <c r="S71" s="416">
        <v>7</v>
      </c>
      <c r="T71" s="414">
        <v>0.13207547169811321</v>
      </c>
      <c r="U71" s="416">
        <v>3</v>
      </c>
      <c r="V71" s="414">
        <v>0.11538461538461538</v>
      </c>
      <c r="W71" s="416">
        <v>2</v>
      </c>
      <c r="X71" s="414">
        <v>0.13333333333333333</v>
      </c>
      <c r="Y71" s="416">
        <v>3</v>
      </c>
      <c r="Z71" s="414">
        <v>0.23076923076923075</v>
      </c>
      <c r="AA71" s="416">
        <v>2</v>
      </c>
      <c r="AB71" s="415">
        <v>0.33333333333333326</v>
      </c>
    </row>
    <row r="72" spans="2:28" ht="24">
      <c r="B72" s="413" t="s">
        <v>631</v>
      </c>
      <c r="C72" s="416">
        <v>8</v>
      </c>
      <c r="D72" s="414">
        <v>7.0796460176991149E-2</v>
      </c>
      <c r="E72" s="416">
        <v>0</v>
      </c>
      <c r="F72" s="414">
        <v>0</v>
      </c>
      <c r="G72" s="416">
        <v>2</v>
      </c>
      <c r="H72" s="414">
        <v>0.10526315789473684</v>
      </c>
      <c r="I72" s="416">
        <v>3</v>
      </c>
      <c r="J72" s="414">
        <v>0.05</v>
      </c>
      <c r="K72" s="416">
        <v>3</v>
      </c>
      <c r="L72" s="414">
        <v>0.21428571428571427</v>
      </c>
      <c r="M72" s="416">
        <v>1</v>
      </c>
      <c r="N72" s="414">
        <v>0.05</v>
      </c>
      <c r="O72" s="416">
        <v>2</v>
      </c>
      <c r="P72" s="414">
        <v>4.7619047619047616E-2</v>
      </c>
      <c r="Q72" s="416">
        <v>5</v>
      </c>
      <c r="R72" s="414">
        <v>9.8039215686274522E-2</v>
      </c>
      <c r="S72" s="416">
        <v>2</v>
      </c>
      <c r="T72" s="414">
        <v>3.7735849056603772E-2</v>
      </c>
      <c r="U72" s="416">
        <v>1</v>
      </c>
      <c r="V72" s="414">
        <v>3.8461538461538464E-2</v>
      </c>
      <c r="W72" s="416">
        <v>4</v>
      </c>
      <c r="X72" s="414">
        <v>0.26666666666666666</v>
      </c>
      <c r="Y72" s="416">
        <v>1</v>
      </c>
      <c r="Z72" s="414">
        <v>7.6923076923076927E-2</v>
      </c>
      <c r="AA72" s="416">
        <v>0</v>
      </c>
      <c r="AB72" s="415">
        <v>0</v>
      </c>
    </row>
    <row r="73" spans="2:28">
      <c r="B73" s="413" t="s">
        <v>632</v>
      </c>
      <c r="C73" s="416">
        <v>1</v>
      </c>
      <c r="D73" s="414">
        <v>8.8495575221238937E-3</v>
      </c>
      <c r="E73" s="416">
        <v>1</v>
      </c>
      <c r="F73" s="414">
        <v>0.05</v>
      </c>
      <c r="G73" s="416">
        <v>0</v>
      </c>
      <c r="H73" s="414">
        <v>0</v>
      </c>
      <c r="I73" s="416">
        <v>0</v>
      </c>
      <c r="J73" s="414">
        <v>0</v>
      </c>
      <c r="K73" s="416">
        <v>0</v>
      </c>
      <c r="L73" s="414">
        <v>0</v>
      </c>
      <c r="M73" s="416">
        <v>0</v>
      </c>
      <c r="N73" s="414">
        <v>0</v>
      </c>
      <c r="O73" s="416">
        <v>0</v>
      </c>
      <c r="P73" s="414">
        <v>0</v>
      </c>
      <c r="Q73" s="416">
        <v>1</v>
      </c>
      <c r="R73" s="414">
        <v>1.9607843137254902E-2</v>
      </c>
      <c r="S73" s="416">
        <v>0</v>
      </c>
      <c r="T73" s="414">
        <v>0</v>
      </c>
      <c r="U73" s="416">
        <v>0</v>
      </c>
      <c r="V73" s="414">
        <v>0</v>
      </c>
      <c r="W73" s="416">
        <v>0</v>
      </c>
      <c r="X73" s="414">
        <v>0</v>
      </c>
      <c r="Y73" s="416">
        <v>1</v>
      </c>
      <c r="Z73" s="414">
        <v>7.6923076923076927E-2</v>
      </c>
      <c r="AA73" s="416">
        <v>0</v>
      </c>
      <c r="AB73" s="415">
        <v>0</v>
      </c>
    </row>
    <row r="74" spans="2:28" ht="12.75" thickBot="1">
      <c r="B74" s="418" t="s">
        <v>1269</v>
      </c>
      <c r="C74" s="421">
        <v>113</v>
      </c>
      <c r="D74" s="419">
        <v>1</v>
      </c>
      <c r="E74" s="421">
        <v>20</v>
      </c>
      <c r="F74" s="419">
        <v>1</v>
      </c>
      <c r="G74" s="421">
        <v>19</v>
      </c>
      <c r="H74" s="419">
        <v>1</v>
      </c>
      <c r="I74" s="421">
        <v>60</v>
      </c>
      <c r="J74" s="419">
        <v>1</v>
      </c>
      <c r="K74" s="421">
        <v>14</v>
      </c>
      <c r="L74" s="419">
        <v>1</v>
      </c>
      <c r="M74" s="421">
        <v>20</v>
      </c>
      <c r="N74" s="419">
        <v>1</v>
      </c>
      <c r="O74" s="421">
        <v>42</v>
      </c>
      <c r="P74" s="419">
        <v>1</v>
      </c>
      <c r="Q74" s="421">
        <v>51</v>
      </c>
      <c r="R74" s="419">
        <v>1</v>
      </c>
      <c r="S74" s="421">
        <v>53</v>
      </c>
      <c r="T74" s="419">
        <v>1</v>
      </c>
      <c r="U74" s="421">
        <v>26</v>
      </c>
      <c r="V74" s="419">
        <v>1</v>
      </c>
      <c r="W74" s="421">
        <v>15</v>
      </c>
      <c r="X74" s="419">
        <v>1</v>
      </c>
      <c r="Y74" s="421">
        <v>13</v>
      </c>
      <c r="Z74" s="419">
        <v>1</v>
      </c>
      <c r="AA74" s="421">
        <v>6</v>
      </c>
      <c r="AB74" s="420">
        <v>1</v>
      </c>
    </row>
    <row r="75" spans="2:28" ht="12.75" thickTop="1">
      <c r="B75" s="1896" t="s">
        <v>1457</v>
      </c>
      <c r="C75" s="1896"/>
      <c r="D75" s="1896"/>
      <c r="E75" s="1896"/>
      <c r="F75" s="1896"/>
      <c r="G75" s="1896"/>
      <c r="H75" s="1896"/>
      <c r="I75" s="1896"/>
      <c r="J75" s="1896"/>
      <c r="K75" s="1896"/>
      <c r="L75" s="1896"/>
      <c r="M75" s="1896"/>
      <c r="N75" s="1896"/>
      <c r="O75" s="1896"/>
      <c r="P75" s="1896"/>
      <c r="Q75" s="1896"/>
      <c r="R75" s="1896"/>
      <c r="S75" s="1896"/>
      <c r="T75" s="1896"/>
      <c r="U75" s="1896"/>
      <c r="V75" s="1896"/>
      <c r="W75" s="1896"/>
      <c r="X75" s="1896"/>
      <c r="Y75" s="1896"/>
      <c r="Z75" s="1896"/>
      <c r="AA75" s="1896"/>
      <c r="AB75" s="1896"/>
    </row>
    <row r="77" spans="2:28" ht="65.25" customHeight="1" thickBot="1">
      <c r="B77" s="1897" t="s">
        <v>647</v>
      </c>
      <c r="C77" s="1897"/>
      <c r="D77" s="1897"/>
      <c r="E77" s="1897"/>
      <c r="F77" s="1897"/>
      <c r="G77" s="1897"/>
      <c r="H77" s="1897"/>
      <c r="I77" s="1897"/>
      <c r="J77" s="1897"/>
      <c r="K77" s="1897"/>
      <c r="L77" s="1897"/>
      <c r="M77" s="1897"/>
      <c r="N77" s="1897"/>
      <c r="O77" s="1897"/>
      <c r="P77" s="1897"/>
      <c r="Q77" s="1897"/>
      <c r="R77" s="1897"/>
      <c r="S77" s="1897"/>
      <c r="T77" s="1897"/>
      <c r="U77" s="1897"/>
      <c r="V77" s="1897"/>
      <c r="W77" s="1897"/>
      <c r="X77" s="1897"/>
      <c r="Y77" s="1897"/>
      <c r="Z77" s="1897"/>
      <c r="AA77" s="1897"/>
      <c r="AB77" s="1897"/>
    </row>
    <row r="78" spans="2:28" ht="12.75" thickTop="1">
      <c r="B78" s="1898"/>
      <c r="C78" s="1901" t="s">
        <v>44</v>
      </c>
      <c r="D78" s="1901"/>
      <c r="E78" s="1901" t="s">
        <v>123</v>
      </c>
      <c r="F78" s="1901"/>
      <c r="G78" s="1901"/>
      <c r="H78" s="1901"/>
      <c r="I78" s="1901"/>
      <c r="J78" s="1901"/>
      <c r="K78" s="1901"/>
      <c r="L78" s="1901"/>
      <c r="M78" s="1901" t="s">
        <v>124</v>
      </c>
      <c r="N78" s="1901"/>
      <c r="O78" s="1901"/>
      <c r="P78" s="1901"/>
      <c r="Q78" s="1901"/>
      <c r="R78" s="1901"/>
      <c r="S78" s="1901" t="s">
        <v>45</v>
      </c>
      <c r="T78" s="1901"/>
      <c r="U78" s="1901"/>
      <c r="V78" s="1901"/>
      <c r="W78" s="1901"/>
      <c r="X78" s="1901"/>
      <c r="Y78" s="1901"/>
      <c r="Z78" s="1901"/>
      <c r="AA78" s="1901"/>
      <c r="AB78" s="1902"/>
    </row>
    <row r="79" spans="2:28" ht="30.75" customHeight="1">
      <c r="B79" s="1899"/>
      <c r="C79" s="1903" t="s">
        <v>127</v>
      </c>
      <c r="D79" s="1903" t="s">
        <v>128</v>
      </c>
      <c r="E79" s="1903" t="s">
        <v>46</v>
      </c>
      <c r="F79" s="1903"/>
      <c r="G79" s="1903" t="s">
        <v>1078</v>
      </c>
      <c r="H79" s="1903"/>
      <c r="I79" s="1903" t="s">
        <v>1077</v>
      </c>
      <c r="J79" s="1903"/>
      <c r="K79" s="1903" t="s">
        <v>1098</v>
      </c>
      <c r="L79" s="1903"/>
      <c r="M79" s="1903" t="s">
        <v>48</v>
      </c>
      <c r="N79" s="1903"/>
      <c r="O79" s="1903" t="s">
        <v>49</v>
      </c>
      <c r="P79" s="1903"/>
      <c r="Q79" s="1903" t="s">
        <v>1441</v>
      </c>
      <c r="R79" s="1903"/>
      <c r="S79" s="1903" t="s">
        <v>1065</v>
      </c>
      <c r="T79" s="1903"/>
      <c r="U79" s="1903" t="s">
        <v>1066</v>
      </c>
      <c r="V79" s="1903"/>
      <c r="W79" s="1903" t="s">
        <v>1067</v>
      </c>
      <c r="X79" s="1903"/>
      <c r="Y79" s="1903" t="s">
        <v>125</v>
      </c>
      <c r="Z79" s="1903"/>
      <c r="AA79" s="1903" t="s">
        <v>47</v>
      </c>
      <c r="AB79" s="1904"/>
    </row>
    <row r="80" spans="2:28">
      <c r="B80" s="1900"/>
      <c r="C80" s="1903"/>
      <c r="D80" s="1903"/>
      <c r="E80" s="901" t="s">
        <v>127</v>
      </c>
      <c r="F80" s="901" t="s">
        <v>128</v>
      </c>
      <c r="G80" s="901" t="s">
        <v>127</v>
      </c>
      <c r="H80" s="901" t="s">
        <v>128</v>
      </c>
      <c r="I80" s="901" t="s">
        <v>127</v>
      </c>
      <c r="J80" s="901" t="s">
        <v>128</v>
      </c>
      <c r="K80" s="901" t="s">
        <v>127</v>
      </c>
      <c r="L80" s="901" t="s">
        <v>128</v>
      </c>
      <c r="M80" s="901" t="s">
        <v>127</v>
      </c>
      <c r="N80" s="901" t="s">
        <v>128</v>
      </c>
      <c r="O80" s="901" t="s">
        <v>127</v>
      </c>
      <c r="P80" s="901" t="s">
        <v>128</v>
      </c>
      <c r="Q80" s="901" t="s">
        <v>127</v>
      </c>
      <c r="R80" s="901" t="s">
        <v>128</v>
      </c>
      <c r="S80" s="901" t="s">
        <v>127</v>
      </c>
      <c r="T80" s="901" t="s">
        <v>128</v>
      </c>
      <c r="U80" s="901" t="s">
        <v>127</v>
      </c>
      <c r="V80" s="901" t="s">
        <v>128</v>
      </c>
      <c r="W80" s="901" t="s">
        <v>127</v>
      </c>
      <c r="X80" s="901" t="s">
        <v>128</v>
      </c>
      <c r="Y80" s="901" t="s">
        <v>127</v>
      </c>
      <c r="Z80" s="901" t="s">
        <v>128</v>
      </c>
      <c r="AA80" s="901" t="s">
        <v>127</v>
      </c>
      <c r="AB80" s="902" t="s">
        <v>128</v>
      </c>
    </row>
    <row r="81" spans="2:28" ht="24">
      <c r="B81" s="408" t="s">
        <v>627</v>
      </c>
      <c r="C81" s="411">
        <v>45</v>
      </c>
      <c r="D81" s="409">
        <v>0.39823008849557523</v>
      </c>
      <c r="E81" s="411">
        <v>5</v>
      </c>
      <c r="F81" s="409">
        <v>0.25</v>
      </c>
      <c r="G81" s="411">
        <v>6</v>
      </c>
      <c r="H81" s="409">
        <v>0.31578947368421051</v>
      </c>
      <c r="I81" s="411">
        <v>26</v>
      </c>
      <c r="J81" s="409">
        <v>0.43333333333333335</v>
      </c>
      <c r="K81" s="411">
        <v>8</v>
      </c>
      <c r="L81" s="409">
        <v>0.5714285714285714</v>
      </c>
      <c r="M81" s="411">
        <v>6</v>
      </c>
      <c r="N81" s="409">
        <v>0.3</v>
      </c>
      <c r="O81" s="411">
        <v>19</v>
      </c>
      <c r="P81" s="409">
        <v>0.45238095238095238</v>
      </c>
      <c r="Q81" s="411">
        <v>20</v>
      </c>
      <c r="R81" s="409">
        <v>0.39215686274509809</v>
      </c>
      <c r="S81" s="411">
        <v>25</v>
      </c>
      <c r="T81" s="409">
        <v>0.47169811320754718</v>
      </c>
      <c r="U81" s="411">
        <v>10</v>
      </c>
      <c r="V81" s="409">
        <v>0.38461538461538469</v>
      </c>
      <c r="W81" s="411">
        <v>4</v>
      </c>
      <c r="X81" s="409">
        <v>0.26666666666666666</v>
      </c>
      <c r="Y81" s="411">
        <v>2</v>
      </c>
      <c r="Z81" s="409">
        <v>0.15384615384615385</v>
      </c>
      <c r="AA81" s="411">
        <v>4</v>
      </c>
      <c r="AB81" s="410">
        <v>0.66666666666666652</v>
      </c>
    </row>
    <row r="82" spans="2:28">
      <c r="B82" s="413" t="s">
        <v>628</v>
      </c>
      <c r="C82" s="416">
        <v>1</v>
      </c>
      <c r="D82" s="414">
        <v>8.8495575221238937E-3</v>
      </c>
      <c r="E82" s="416">
        <v>0</v>
      </c>
      <c r="F82" s="414">
        <v>0</v>
      </c>
      <c r="G82" s="416">
        <v>0</v>
      </c>
      <c r="H82" s="414">
        <v>0</v>
      </c>
      <c r="I82" s="416">
        <v>1</v>
      </c>
      <c r="J82" s="414">
        <v>1.6666666666666666E-2</v>
      </c>
      <c r="K82" s="416">
        <v>0</v>
      </c>
      <c r="L82" s="414">
        <v>0</v>
      </c>
      <c r="M82" s="416">
        <v>0</v>
      </c>
      <c r="N82" s="414">
        <v>0</v>
      </c>
      <c r="O82" s="416">
        <v>1</v>
      </c>
      <c r="P82" s="414">
        <v>2.3809523809523808E-2</v>
      </c>
      <c r="Q82" s="416">
        <v>0</v>
      </c>
      <c r="R82" s="414">
        <v>0</v>
      </c>
      <c r="S82" s="416">
        <v>0</v>
      </c>
      <c r="T82" s="414">
        <v>0</v>
      </c>
      <c r="U82" s="416">
        <v>1</v>
      </c>
      <c r="V82" s="414">
        <v>3.8461538461538464E-2</v>
      </c>
      <c r="W82" s="416">
        <v>0</v>
      </c>
      <c r="X82" s="414">
        <v>0</v>
      </c>
      <c r="Y82" s="416">
        <v>0</v>
      </c>
      <c r="Z82" s="414">
        <v>0</v>
      </c>
      <c r="AA82" s="416">
        <v>0</v>
      </c>
      <c r="AB82" s="415">
        <v>0</v>
      </c>
    </row>
    <row r="83" spans="2:28" ht="24">
      <c r="B83" s="413" t="s">
        <v>629</v>
      </c>
      <c r="C83" s="416">
        <v>19</v>
      </c>
      <c r="D83" s="414">
        <v>0.16814159292035399</v>
      </c>
      <c r="E83" s="416">
        <v>4</v>
      </c>
      <c r="F83" s="414">
        <v>0.2</v>
      </c>
      <c r="G83" s="416">
        <v>2</v>
      </c>
      <c r="H83" s="414">
        <v>0.10526315789473684</v>
      </c>
      <c r="I83" s="416">
        <v>11</v>
      </c>
      <c r="J83" s="414">
        <v>0.18333333333333332</v>
      </c>
      <c r="K83" s="416">
        <v>2</v>
      </c>
      <c r="L83" s="414">
        <v>0.14285714285714285</v>
      </c>
      <c r="M83" s="416">
        <v>3</v>
      </c>
      <c r="N83" s="414">
        <v>0.15</v>
      </c>
      <c r="O83" s="416">
        <v>8</v>
      </c>
      <c r="P83" s="414">
        <v>0.19047619047619047</v>
      </c>
      <c r="Q83" s="416">
        <v>8</v>
      </c>
      <c r="R83" s="414">
        <v>0.15686274509803921</v>
      </c>
      <c r="S83" s="416">
        <v>5</v>
      </c>
      <c r="T83" s="414">
        <v>9.4339622641509441E-2</v>
      </c>
      <c r="U83" s="416">
        <v>4</v>
      </c>
      <c r="V83" s="414">
        <v>0.15384615384615385</v>
      </c>
      <c r="W83" s="416">
        <v>5</v>
      </c>
      <c r="X83" s="414">
        <v>0.33333333333333326</v>
      </c>
      <c r="Y83" s="416">
        <v>5</v>
      </c>
      <c r="Z83" s="414">
        <v>0.38461538461538469</v>
      </c>
      <c r="AA83" s="416">
        <v>0</v>
      </c>
      <c r="AB83" s="415">
        <v>0</v>
      </c>
    </row>
    <row r="84" spans="2:28" ht="24">
      <c r="B84" s="413" t="s">
        <v>630</v>
      </c>
      <c r="C84" s="416">
        <v>33</v>
      </c>
      <c r="D84" s="414">
        <v>0.29203539823008851</v>
      </c>
      <c r="E84" s="416">
        <v>5</v>
      </c>
      <c r="F84" s="414">
        <v>0.25</v>
      </c>
      <c r="G84" s="416">
        <v>7</v>
      </c>
      <c r="H84" s="414">
        <v>0.36842105263157893</v>
      </c>
      <c r="I84" s="416">
        <v>18</v>
      </c>
      <c r="J84" s="414">
        <v>0.3</v>
      </c>
      <c r="K84" s="416">
        <v>3</v>
      </c>
      <c r="L84" s="414">
        <v>0.21428571428571427</v>
      </c>
      <c r="M84" s="416">
        <v>5</v>
      </c>
      <c r="N84" s="414">
        <v>0.25</v>
      </c>
      <c r="O84" s="416">
        <v>12</v>
      </c>
      <c r="P84" s="414">
        <v>0.2857142857142857</v>
      </c>
      <c r="Q84" s="416">
        <v>16</v>
      </c>
      <c r="R84" s="414">
        <v>0.31372549019607843</v>
      </c>
      <c r="S84" s="416">
        <v>15</v>
      </c>
      <c r="T84" s="414">
        <v>0.28301886792452829</v>
      </c>
      <c r="U84" s="416">
        <v>9</v>
      </c>
      <c r="V84" s="414">
        <v>0.34615384615384615</v>
      </c>
      <c r="W84" s="416">
        <v>4</v>
      </c>
      <c r="X84" s="414">
        <v>0.26666666666666666</v>
      </c>
      <c r="Y84" s="416">
        <v>3</v>
      </c>
      <c r="Z84" s="414">
        <v>0.23076923076923075</v>
      </c>
      <c r="AA84" s="416">
        <v>2</v>
      </c>
      <c r="AB84" s="415">
        <v>0.33333333333333326</v>
      </c>
    </row>
    <row r="85" spans="2:28" ht="24">
      <c r="B85" s="413" t="s">
        <v>631</v>
      </c>
      <c r="C85" s="416">
        <v>14</v>
      </c>
      <c r="D85" s="414">
        <v>0.12389380530973451</v>
      </c>
      <c r="E85" s="416">
        <v>5</v>
      </c>
      <c r="F85" s="414">
        <v>0.25</v>
      </c>
      <c r="G85" s="416">
        <v>4</v>
      </c>
      <c r="H85" s="414">
        <v>0.21052631578947367</v>
      </c>
      <c r="I85" s="416">
        <v>4</v>
      </c>
      <c r="J85" s="414">
        <v>6.6666666666666666E-2</v>
      </c>
      <c r="K85" s="416">
        <v>1</v>
      </c>
      <c r="L85" s="414">
        <v>7.1428571428571425E-2</v>
      </c>
      <c r="M85" s="416">
        <v>6</v>
      </c>
      <c r="N85" s="414">
        <v>0.3</v>
      </c>
      <c r="O85" s="416">
        <v>2</v>
      </c>
      <c r="P85" s="414">
        <v>4.7619047619047616E-2</v>
      </c>
      <c r="Q85" s="416">
        <v>6</v>
      </c>
      <c r="R85" s="414">
        <v>0.1176470588235294</v>
      </c>
      <c r="S85" s="416">
        <v>8</v>
      </c>
      <c r="T85" s="414">
        <v>0.15094339622641509</v>
      </c>
      <c r="U85" s="416">
        <v>2</v>
      </c>
      <c r="V85" s="414">
        <v>7.6923076923076927E-2</v>
      </c>
      <c r="W85" s="416">
        <v>2</v>
      </c>
      <c r="X85" s="414">
        <v>0.13333333333333333</v>
      </c>
      <c r="Y85" s="416">
        <v>2</v>
      </c>
      <c r="Z85" s="414">
        <v>0.15384615384615385</v>
      </c>
      <c r="AA85" s="416">
        <v>0</v>
      </c>
      <c r="AB85" s="415">
        <v>0</v>
      </c>
    </row>
    <row r="86" spans="2:28">
      <c r="B86" s="413" t="s">
        <v>632</v>
      </c>
      <c r="C86" s="416">
        <v>1</v>
      </c>
      <c r="D86" s="414">
        <v>8.8495575221238937E-3</v>
      </c>
      <c r="E86" s="416">
        <v>1</v>
      </c>
      <c r="F86" s="414">
        <v>0.05</v>
      </c>
      <c r="G86" s="416">
        <v>0</v>
      </c>
      <c r="H86" s="414">
        <v>0</v>
      </c>
      <c r="I86" s="416">
        <v>0</v>
      </c>
      <c r="J86" s="414">
        <v>0</v>
      </c>
      <c r="K86" s="416">
        <v>0</v>
      </c>
      <c r="L86" s="414">
        <v>0</v>
      </c>
      <c r="M86" s="416">
        <v>0</v>
      </c>
      <c r="N86" s="414">
        <v>0</v>
      </c>
      <c r="O86" s="416">
        <v>0</v>
      </c>
      <c r="P86" s="414">
        <v>0</v>
      </c>
      <c r="Q86" s="416">
        <v>1</v>
      </c>
      <c r="R86" s="414">
        <v>1.9607843137254902E-2</v>
      </c>
      <c r="S86" s="416">
        <v>0</v>
      </c>
      <c r="T86" s="414">
        <v>0</v>
      </c>
      <c r="U86" s="416">
        <v>0</v>
      </c>
      <c r="V86" s="414">
        <v>0</v>
      </c>
      <c r="W86" s="416">
        <v>0</v>
      </c>
      <c r="X86" s="414">
        <v>0</v>
      </c>
      <c r="Y86" s="416">
        <v>1</v>
      </c>
      <c r="Z86" s="414">
        <v>7.6923076923076927E-2</v>
      </c>
      <c r="AA86" s="416">
        <v>0</v>
      </c>
      <c r="AB86" s="415">
        <v>0</v>
      </c>
    </row>
    <row r="87" spans="2:28" ht="12.75" thickBot="1">
      <c r="B87" s="418" t="s">
        <v>1269</v>
      </c>
      <c r="C87" s="421">
        <v>113</v>
      </c>
      <c r="D87" s="419">
        <v>1</v>
      </c>
      <c r="E87" s="421">
        <v>20</v>
      </c>
      <c r="F87" s="419">
        <v>1</v>
      </c>
      <c r="G87" s="421">
        <v>19</v>
      </c>
      <c r="H87" s="419">
        <v>1</v>
      </c>
      <c r="I87" s="421">
        <v>60</v>
      </c>
      <c r="J87" s="419">
        <v>1</v>
      </c>
      <c r="K87" s="421">
        <v>14</v>
      </c>
      <c r="L87" s="419">
        <v>1</v>
      </c>
      <c r="M87" s="421">
        <v>20</v>
      </c>
      <c r="N87" s="419">
        <v>1</v>
      </c>
      <c r="O87" s="421">
        <v>42</v>
      </c>
      <c r="P87" s="419">
        <v>1</v>
      </c>
      <c r="Q87" s="421">
        <v>51</v>
      </c>
      <c r="R87" s="419">
        <v>1</v>
      </c>
      <c r="S87" s="421">
        <v>53</v>
      </c>
      <c r="T87" s="419">
        <v>1</v>
      </c>
      <c r="U87" s="421">
        <v>26</v>
      </c>
      <c r="V87" s="419">
        <v>1</v>
      </c>
      <c r="W87" s="421">
        <v>15</v>
      </c>
      <c r="X87" s="419">
        <v>1</v>
      </c>
      <c r="Y87" s="421">
        <v>13</v>
      </c>
      <c r="Z87" s="419">
        <v>1</v>
      </c>
      <c r="AA87" s="421">
        <v>6</v>
      </c>
      <c r="AB87" s="420">
        <v>1</v>
      </c>
    </row>
    <row r="88" spans="2:28" ht="12.75" thickTop="1">
      <c r="B88" s="1896" t="s">
        <v>1457</v>
      </c>
      <c r="C88" s="1896"/>
      <c r="D88" s="1896"/>
      <c r="E88" s="1896"/>
      <c r="F88" s="1896"/>
      <c r="G88" s="1896"/>
      <c r="H88" s="1896"/>
      <c r="I88" s="1896"/>
      <c r="J88" s="1896"/>
      <c r="K88" s="1896"/>
      <c r="L88" s="1896"/>
      <c r="M88" s="1896"/>
      <c r="N88" s="1896"/>
      <c r="O88" s="1896"/>
      <c r="P88" s="1896"/>
      <c r="Q88" s="1896"/>
      <c r="R88" s="1896"/>
      <c r="S88" s="1896"/>
      <c r="T88" s="1896"/>
      <c r="U88" s="1896"/>
      <c r="V88" s="1896"/>
      <c r="W88" s="1896"/>
      <c r="X88" s="1896"/>
      <c r="Y88" s="1896"/>
      <c r="Z88" s="1896"/>
      <c r="AA88" s="1896"/>
      <c r="AB88" s="1896"/>
    </row>
    <row r="90" spans="2:28" ht="57.75" customHeight="1" thickBot="1">
      <c r="B90" s="1897" t="s">
        <v>648</v>
      </c>
      <c r="C90" s="1897"/>
      <c r="D90" s="1897"/>
      <c r="E90" s="1897"/>
      <c r="F90" s="1897"/>
      <c r="G90" s="1897"/>
      <c r="H90" s="1897"/>
      <c r="I90" s="1897"/>
      <c r="J90" s="1897"/>
      <c r="K90" s="1897"/>
      <c r="L90" s="1897"/>
      <c r="M90" s="1897"/>
      <c r="N90" s="1897"/>
      <c r="O90" s="1897"/>
      <c r="P90" s="1897"/>
      <c r="Q90" s="1897"/>
      <c r="R90" s="1897"/>
      <c r="S90" s="1897"/>
      <c r="T90" s="1897"/>
      <c r="U90" s="1897"/>
      <c r="V90" s="1897"/>
      <c r="W90" s="1897"/>
      <c r="X90" s="1897"/>
      <c r="Y90" s="1897"/>
      <c r="Z90" s="1897"/>
      <c r="AA90" s="1897"/>
      <c r="AB90" s="1897"/>
    </row>
    <row r="91" spans="2:28" ht="12.75" thickTop="1">
      <c r="B91" s="1898"/>
      <c r="C91" s="1901" t="s">
        <v>44</v>
      </c>
      <c r="D91" s="1901"/>
      <c r="E91" s="1901" t="s">
        <v>123</v>
      </c>
      <c r="F91" s="1901"/>
      <c r="G91" s="1901"/>
      <c r="H91" s="1901"/>
      <c r="I91" s="1901"/>
      <c r="J91" s="1901"/>
      <c r="K91" s="1901"/>
      <c r="L91" s="1901"/>
      <c r="M91" s="1901" t="s">
        <v>124</v>
      </c>
      <c r="N91" s="1901"/>
      <c r="O91" s="1901"/>
      <c r="P91" s="1901"/>
      <c r="Q91" s="1901"/>
      <c r="R91" s="1901"/>
      <c r="S91" s="1901" t="s">
        <v>45</v>
      </c>
      <c r="T91" s="1901"/>
      <c r="U91" s="1901"/>
      <c r="V91" s="1901"/>
      <c r="W91" s="1901"/>
      <c r="X91" s="1901"/>
      <c r="Y91" s="1901"/>
      <c r="Z91" s="1901"/>
      <c r="AA91" s="1901"/>
      <c r="AB91" s="1902"/>
    </row>
    <row r="92" spans="2:28" ht="30.75" customHeight="1">
      <c r="B92" s="1899"/>
      <c r="C92" s="1903" t="s">
        <v>127</v>
      </c>
      <c r="D92" s="1903" t="s">
        <v>128</v>
      </c>
      <c r="E92" s="1903" t="s">
        <v>46</v>
      </c>
      <c r="F92" s="1903"/>
      <c r="G92" s="1903" t="s">
        <v>1078</v>
      </c>
      <c r="H92" s="1903"/>
      <c r="I92" s="1903" t="s">
        <v>1077</v>
      </c>
      <c r="J92" s="1903"/>
      <c r="K92" s="1903" t="s">
        <v>1098</v>
      </c>
      <c r="L92" s="1903"/>
      <c r="M92" s="1903" t="s">
        <v>48</v>
      </c>
      <c r="N92" s="1903"/>
      <c r="O92" s="1903" t="s">
        <v>49</v>
      </c>
      <c r="P92" s="1903"/>
      <c r="Q92" s="1903" t="s">
        <v>1441</v>
      </c>
      <c r="R92" s="1903"/>
      <c r="S92" s="1903" t="s">
        <v>1065</v>
      </c>
      <c r="T92" s="1903"/>
      <c r="U92" s="1903" t="s">
        <v>1066</v>
      </c>
      <c r="V92" s="1903"/>
      <c r="W92" s="1903" t="s">
        <v>1067</v>
      </c>
      <c r="X92" s="1903"/>
      <c r="Y92" s="1903" t="s">
        <v>125</v>
      </c>
      <c r="Z92" s="1903"/>
      <c r="AA92" s="1903" t="s">
        <v>47</v>
      </c>
      <c r="AB92" s="1904"/>
    </row>
    <row r="93" spans="2:28">
      <c r="B93" s="1900"/>
      <c r="C93" s="1903"/>
      <c r="D93" s="1903"/>
      <c r="E93" s="901" t="s">
        <v>127</v>
      </c>
      <c r="F93" s="901" t="s">
        <v>128</v>
      </c>
      <c r="G93" s="901" t="s">
        <v>127</v>
      </c>
      <c r="H93" s="901" t="s">
        <v>128</v>
      </c>
      <c r="I93" s="901" t="s">
        <v>127</v>
      </c>
      <c r="J93" s="901" t="s">
        <v>128</v>
      </c>
      <c r="K93" s="901" t="s">
        <v>127</v>
      </c>
      <c r="L93" s="901" t="s">
        <v>128</v>
      </c>
      <c r="M93" s="901" t="s">
        <v>127</v>
      </c>
      <c r="N93" s="901" t="s">
        <v>128</v>
      </c>
      <c r="O93" s="901" t="s">
        <v>127</v>
      </c>
      <c r="P93" s="901" t="s">
        <v>128</v>
      </c>
      <c r="Q93" s="901" t="s">
        <v>127</v>
      </c>
      <c r="R93" s="901" t="s">
        <v>128</v>
      </c>
      <c r="S93" s="901" t="s">
        <v>127</v>
      </c>
      <c r="T93" s="901" t="s">
        <v>128</v>
      </c>
      <c r="U93" s="901" t="s">
        <v>127</v>
      </c>
      <c r="V93" s="901" t="s">
        <v>128</v>
      </c>
      <c r="W93" s="901" t="s">
        <v>127</v>
      </c>
      <c r="X93" s="901" t="s">
        <v>128</v>
      </c>
      <c r="Y93" s="901" t="s">
        <v>127</v>
      </c>
      <c r="Z93" s="901" t="s">
        <v>128</v>
      </c>
      <c r="AA93" s="901" t="s">
        <v>127</v>
      </c>
      <c r="AB93" s="902" t="s">
        <v>128</v>
      </c>
    </row>
    <row r="94" spans="2:28" ht="24">
      <c r="B94" s="408" t="s">
        <v>627</v>
      </c>
      <c r="C94" s="411">
        <v>62</v>
      </c>
      <c r="D94" s="409">
        <v>0.54867256637168138</v>
      </c>
      <c r="E94" s="411">
        <v>8</v>
      </c>
      <c r="F94" s="409">
        <v>0.4</v>
      </c>
      <c r="G94" s="411">
        <v>13</v>
      </c>
      <c r="H94" s="409">
        <v>0.68421052631578949</v>
      </c>
      <c r="I94" s="411">
        <v>37</v>
      </c>
      <c r="J94" s="409">
        <v>0.6166666666666667</v>
      </c>
      <c r="K94" s="411">
        <v>4</v>
      </c>
      <c r="L94" s="409">
        <v>0.2857142857142857</v>
      </c>
      <c r="M94" s="411">
        <v>11</v>
      </c>
      <c r="N94" s="409">
        <v>0.55000000000000004</v>
      </c>
      <c r="O94" s="411">
        <v>28</v>
      </c>
      <c r="P94" s="409">
        <v>0.66666666666666652</v>
      </c>
      <c r="Q94" s="411">
        <v>23</v>
      </c>
      <c r="R94" s="409">
        <v>0.45098039215686275</v>
      </c>
      <c r="S94" s="411">
        <v>33</v>
      </c>
      <c r="T94" s="409">
        <v>0.62264150943396224</v>
      </c>
      <c r="U94" s="411">
        <v>16</v>
      </c>
      <c r="V94" s="409">
        <v>0.61538461538461542</v>
      </c>
      <c r="W94" s="411">
        <v>4</v>
      </c>
      <c r="X94" s="409">
        <v>0.26666666666666666</v>
      </c>
      <c r="Y94" s="411">
        <v>6</v>
      </c>
      <c r="Z94" s="409">
        <v>0.46153846153846151</v>
      </c>
      <c r="AA94" s="411">
        <v>3</v>
      </c>
      <c r="AB94" s="410">
        <v>0.5</v>
      </c>
    </row>
    <row r="95" spans="2:28" ht="24">
      <c r="B95" s="413" t="s">
        <v>629</v>
      </c>
      <c r="C95" s="416">
        <v>13</v>
      </c>
      <c r="D95" s="414">
        <v>0.11504424778761062</v>
      </c>
      <c r="E95" s="416">
        <v>4</v>
      </c>
      <c r="F95" s="414">
        <v>0.2</v>
      </c>
      <c r="G95" s="416">
        <v>0</v>
      </c>
      <c r="H95" s="414">
        <v>0</v>
      </c>
      <c r="I95" s="416">
        <v>8</v>
      </c>
      <c r="J95" s="414">
        <v>0.13333333333333333</v>
      </c>
      <c r="K95" s="416">
        <v>1</v>
      </c>
      <c r="L95" s="414">
        <v>7.1428571428571425E-2</v>
      </c>
      <c r="M95" s="416">
        <v>1</v>
      </c>
      <c r="N95" s="414">
        <v>0.05</v>
      </c>
      <c r="O95" s="416">
        <v>4</v>
      </c>
      <c r="P95" s="414">
        <v>9.5238095238095233E-2</v>
      </c>
      <c r="Q95" s="416">
        <v>8</v>
      </c>
      <c r="R95" s="414">
        <v>0.15686274509803921</v>
      </c>
      <c r="S95" s="416">
        <v>3</v>
      </c>
      <c r="T95" s="414">
        <v>5.6603773584905669E-2</v>
      </c>
      <c r="U95" s="416">
        <v>4</v>
      </c>
      <c r="V95" s="414">
        <v>0.15384615384615385</v>
      </c>
      <c r="W95" s="416">
        <v>4</v>
      </c>
      <c r="X95" s="414">
        <v>0.26666666666666666</v>
      </c>
      <c r="Y95" s="416">
        <v>2</v>
      </c>
      <c r="Z95" s="414">
        <v>0.15384615384615385</v>
      </c>
      <c r="AA95" s="416">
        <v>0</v>
      </c>
      <c r="AB95" s="415">
        <v>0</v>
      </c>
    </row>
    <row r="96" spans="2:28" ht="24">
      <c r="B96" s="413" t="s">
        <v>630</v>
      </c>
      <c r="C96" s="416">
        <v>27</v>
      </c>
      <c r="D96" s="414">
        <v>0.23893805309734514</v>
      </c>
      <c r="E96" s="416">
        <v>6</v>
      </c>
      <c r="F96" s="414">
        <v>0.3</v>
      </c>
      <c r="G96" s="416">
        <v>4</v>
      </c>
      <c r="H96" s="414">
        <v>0.21052631578947367</v>
      </c>
      <c r="I96" s="416">
        <v>13</v>
      </c>
      <c r="J96" s="414">
        <v>0.21666666666666667</v>
      </c>
      <c r="K96" s="416">
        <v>4</v>
      </c>
      <c r="L96" s="414">
        <v>0.2857142857142857</v>
      </c>
      <c r="M96" s="416">
        <v>4</v>
      </c>
      <c r="N96" s="414">
        <v>0.2</v>
      </c>
      <c r="O96" s="416">
        <v>8</v>
      </c>
      <c r="P96" s="414">
        <v>0.19047619047619047</v>
      </c>
      <c r="Q96" s="416">
        <v>15</v>
      </c>
      <c r="R96" s="414">
        <v>0.29411764705882354</v>
      </c>
      <c r="S96" s="416">
        <v>12</v>
      </c>
      <c r="T96" s="414">
        <v>0.22641509433962267</v>
      </c>
      <c r="U96" s="416">
        <v>4</v>
      </c>
      <c r="V96" s="414">
        <v>0.15384615384615385</v>
      </c>
      <c r="W96" s="416">
        <v>5</v>
      </c>
      <c r="X96" s="414">
        <v>0.33333333333333326</v>
      </c>
      <c r="Y96" s="416">
        <v>3</v>
      </c>
      <c r="Z96" s="414">
        <v>0.23076923076923075</v>
      </c>
      <c r="AA96" s="416">
        <v>3</v>
      </c>
      <c r="AB96" s="415">
        <v>0.5</v>
      </c>
    </row>
    <row r="97" spans="2:28" ht="24">
      <c r="B97" s="413" t="s">
        <v>631</v>
      </c>
      <c r="C97" s="416">
        <v>10</v>
      </c>
      <c r="D97" s="414">
        <v>8.8495575221238937E-2</v>
      </c>
      <c r="E97" s="416">
        <v>1</v>
      </c>
      <c r="F97" s="414">
        <v>0.05</v>
      </c>
      <c r="G97" s="416">
        <v>2</v>
      </c>
      <c r="H97" s="414">
        <v>0.10526315789473684</v>
      </c>
      <c r="I97" s="416">
        <v>2</v>
      </c>
      <c r="J97" s="414">
        <v>3.3333333333333333E-2</v>
      </c>
      <c r="K97" s="416">
        <v>5</v>
      </c>
      <c r="L97" s="414">
        <v>0.35714285714285715</v>
      </c>
      <c r="M97" s="416">
        <v>4</v>
      </c>
      <c r="N97" s="414">
        <v>0.2</v>
      </c>
      <c r="O97" s="416">
        <v>2</v>
      </c>
      <c r="P97" s="414">
        <v>4.7619047619047616E-2</v>
      </c>
      <c r="Q97" s="416">
        <v>4</v>
      </c>
      <c r="R97" s="414">
        <v>7.8431372549019607E-2</v>
      </c>
      <c r="S97" s="416">
        <v>5</v>
      </c>
      <c r="T97" s="414">
        <v>9.4339622641509441E-2</v>
      </c>
      <c r="U97" s="416">
        <v>2</v>
      </c>
      <c r="V97" s="414">
        <v>7.6923076923076927E-2</v>
      </c>
      <c r="W97" s="416">
        <v>2</v>
      </c>
      <c r="X97" s="414">
        <v>0.13333333333333333</v>
      </c>
      <c r="Y97" s="416">
        <v>1</v>
      </c>
      <c r="Z97" s="414">
        <v>7.6923076923076927E-2</v>
      </c>
      <c r="AA97" s="416">
        <v>0</v>
      </c>
      <c r="AB97" s="415">
        <v>0</v>
      </c>
    </row>
    <row r="98" spans="2:28">
      <c r="B98" s="413" t="s">
        <v>632</v>
      </c>
      <c r="C98" s="416">
        <v>1</v>
      </c>
      <c r="D98" s="414">
        <v>8.8495575221238937E-3</v>
      </c>
      <c r="E98" s="416">
        <v>1</v>
      </c>
      <c r="F98" s="414">
        <v>0.05</v>
      </c>
      <c r="G98" s="416">
        <v>0</v>
      </c>
      <c r="H98" s="414">
        <v>0</v>
      </c>
      <c r="I98" s="416">
        <v>0</v>
      </c>
      <c r="J98" s="414">
        <v>0</v>
      </c>
      <c r="K98" s="416">
        <v>0</v>
      </c>
      <c r="L98" s="414">
        <v>0</v>
      </c>
      <c r="M98" s="416">
        <v>0</v>
      </c>
      <c r="N98" s="414">
        <v>0</v>
      </c>
      <c r="O98" s="416">
        <v>0</v>
      </c>
      <c r="P98" s="414">
        <v>0</v>
      </c>
      <c r="Q98" s="416">
        <v>1</v>
      </c>
      <c r="R98" s="414">
        <v>1.9607843137254902E-2</v>
      </c>
      <c r="S98" s="416">
        <v>0</v>
      </c>
      <c r="T98" s="414">
        <v>0</v>
      </c>
      <c r="U98" s="416">
        <v>0</v>
      </c>
      <c r="V98" s="414">
        <v>0</v>
      </c>
      <c r="W98" s="416">
        <v>0</v>
      </c>
      <c r="X98" s="414">
        <v>0</v>
      </c>
      <c r="Y98" s="416">
        <v>1</v>
      </c>
      <c r="Z98" s="414">
        <v>7.6923076923076927E-2</v>
      </c>
      <c r="AA98" s="416">
        <v>0</v>
      </c>
      <c r="AB98" s="415">
        <v>0</v>
      </c>
    </row>
    <row r="99" spans="2:28" ht="12.75" thickBot="1">
      <c r="B99" s="418" t="s">
        <v>1269</v>
      </c>
      <c r="C99" s="421">
        <v>113</v>
      </c>
      <c r="D99" s="419">
        <v>1</v>
      </c>
      <c r="E99" s="421">
        <v>20</v>
      </c>
      <c r="F99" s="419">
        <v>1</v>
      </c>
      <c r="G99" s="421">
        <v>19</v>
      </c>
      <c r="H99" s="419">
        <v>1</v>
      </c>
      <c r="I99" s="421">
        <v>60</v>
      </c>
      <c r="J99" s="419">
        <v>1</v>
      </c>
      <c r="K99" s="421">
        <v>14</v>
      </c>
      <c r="L99" s="419">
        <v>1</v>
      </c>
      <c r="M99" s="421">
        <v>20</v>
      </c>
      <c r="N99" s="419">
        <v>1</v>
      </c>
      <c r="O99" s="421">
        <v>42</v>
      </c>
      <c r="P99" s="419">
        <v>1</v>
      </c>
      <c r="Q99" s="421">
        <v>51</v>
      </c>
      <c r="R99" s="419">
        <v>1</v>
      </c>
      <c r="S99" s="421">
        <v>53</v>
      </c>
      <c r="T99" s="419">
        <v>1</v>
      </c>
      <c r="U99" s="421">
        <v>26</v>
      </c>
      <c r="V99" s="419">
        <v>1</v>
      </c>
      <c r="W99" s="421">
        <v>15</v>
      </c>
      <c r="X99" s="419">
        <v>1</v>
      </c>
      <c r="Y99" s="421">
        <v>13</v>
      </c>
      <c r="Z99" s="419">
        <v>1</v>
      </c>
      <c r="AA99" s="421">
        <v>6</v>
      </c>
      <c r="AB99" s="420">
        <v>1</v>
      </c>
    </row>
    <row r="100" spans="2:28" ht="12.75" thickTop="1">
      <c r="B100" s="1896" t="s">
        <v>1457</v>
      </c>
      <c r="C100" s="1896"/>
      <c r="D100" s="1896"/>
      <c r="E100" s="1896"/>
      <c r="F100" s="1896"/>
      <c r="G100" s="1896"/>
      <c r="H100" s="1896"/>
      <c r="I100" s="1896"/>
      <c r="J100" s="1896"/>
      <c r="K100" s="1896"/>
      <c r="L100" s="1896"/>
      <c r="M100" s="1896"/>
      <c r="N100" s="1896"/>
      <c r="O100" s="1896"/>
      <c r="P100" s="1896"/>
      <c r="Q100" s="1896"/>
      <c r="R100" s="1896"/>
      <c r="S100" s="1896"/>
      <c r="T100" s="1896"/>
      <c r="U100" s="1896"/>
      <c r="V100" s="1896"/>
      <c r="W100" s="1896"/>
      <c r="X100" s="1896"/>
      <c r="Y100" s="1896"/>
      <c r="Z100" s="1896"/>
      <c r="AA100" s="1896"/>
      <c r="AB100" s="1896"/>
    </row>
    <row r="102" spans="2:28" ht="63.75" customHeight="1" thickBot="1">
      <c r="B102" s="1897" t="s">
        <v>649</v>
      </c>
      <c r="C102" s="1897"/>
      <c r="D102" s="1897"/>
      <c r="E102" s="1897"/>
      <c r="F102" s="1897"/>
      <c r="G102" s="1897"/>
      <c r="H102" s="1897"/>
      <c r="I102" s="1897"/>
      <c r="J102" s="1897"/>
      <c r="K102" s="1897"/>
      <c r="L102" s="1897"/>
      <c r="M102" s="1897"/>
      <c r="N102" s="1897"/>
      <c r="O102" s="1897"/>
      <c r="P102" s="1897"/>
      <c r="Q102" s="1897"/>
      <c r="R102" s="1897"/>
      <c r="S102" s="1897"/>
      <c r="T102" s="1897"/>
      <c r="U102" s="1897"/>
      <c r="V102" s="1897"/>
      <c r="W102" s="1897"/>
      <c r="X102" s="1897"/>
      <c r="Y102" s="1897"/>
      <c r="Z102" s="1897"/>
      <c r="AA102" s="1897"/>
      <c r="AB102" s="1897"/>
    </row>
    <row r="103" spans="2:28" ht="12.75" thickTop="1">
      <c r="B103" s="1898"/>
      <c r="C103" s="1901" t="s">
        <v>44</v>
      </c>
      <c r="D103" s="1901"/>
      <c r="E103" s="1901" t="s">
        <v>123</v>
      </c>
      <c r="F103" s="1901"/>
      <c r="G103" s="1901"/>
      <c r="H103" s="1901"/>
      <c r="I103" s="1901"/>
      <c r="J103" s="1901"/>
      <c r="K103" s="1901"/>
      <c r="L103" s="1901"/>
      <c r="M103" s="1901" t="s">
        <v>124</v>
      </c>
      <c r="N103" s="1901"/>
      <c r="O103" s="1901"/>
      <c r="P103" s="1901"/>
      <c r="Q103" s="1901"/>
      <c r="R103" s="1901"/>
      <c r="S103" s="1901" t="s">
        <v>45</v>
      </c>
      <c r="T103" s="1901"/>
      <c r="U103" s="1901"/>
      <c r="V103" s="1901"/>
      <c r="W103" s="1901"/>
      <c r="X103" s="1901"/>
      <c r="Y103" s="1901"/>
      <c r="Z103" s="1901"/>
      <c r="AA103" s="1901"/>
      <c r="AB103" s="1902"/>
    </row>
    <row r="104" spans="2:28" ht="30.75" customHeight="1">
      <c r="B104" s="1899"/>
      <c r="C104" s="1903" t="s">
        <v>127</v>
      </c>
      <c r="D104" s="1903" t="s">
        <v>128</v>
      </c>
      <c r="E104" s="1903" t="s">
        <v>46</v>
      </c>
      <c r="F104" s="1903"/>
      <c r="G104" s="1903" t="s">
        <v>1078</v>
      </c>
      <c r="H104" s="1903"/>
      <c r="I104" s="1903" t="s">
        <v>1077</v>
      </c>
      <c r="J104" s="1903"/>
      <c r="K104" s="1903" t="s">
        <v>1098</v>
      </c>
      <c r="L104" s="1903"/>
      <c r="M104" s="1903" t="s">
        <v>48</v>
      </c>
      <c r="N104" s="1903"/>
      <c r="O104" s="1903" t="s">
        <v>49</v>
      </c>
      <c r="P104" s="1903"/>
      <c r="Q104" s="1903" t="s">
        <v>1441</v>
      </c>
      <c r="R104" s="1903"/>
      <c r="S104" s="1903" t="s">
        <v>1065</v>
      </c>
      <c r="T104" s="1903"/>
      <c r="U104" s="1903" t="s">
        <v>1066</v>
      </c>
      <c r="V104" s="1903"/>
      <c r="W104" s="1903" t="s">
        <v>1067</v>
      </c>
      <c r="X104" s="1903"/>
      <c r="Y104" s="1903" t="s">
        <v>125</v>
      </c>
      <c r="Z104" s="1903"/>
      <c r="AA104" s="1903" t="s">
        <v>47</v>
      </c>
      <c r="AB104" s="1904"/>
    </row>
    <row r="105" spans="2:28">
      <c r="B105" s="1900"/>
      <c r="C105" s="1903"/>
      <c r="D105" s="1903"/>
      <c r="E105" s="901" t="s">
        <v>127</v>
      </c>
      <c r="F105" s="901" t="s">
        <v>128</v>
      </c>
      <c r="G105" s="901" t="s">
        <v>127</v>
      </c>
      <c r="H105" s="901" t="s">
        <v>128</v>
      </c>
      <c r="I105" s="901" t="s">
        <v>127</v>
      </c>
      <c r="J105" s="901" t="s">
        <v>128</v>
      </c>
      <c r="K105" s="901" t="s">
        <v>127</v>
      </c>
      <c r="L105" s="901" t="s">
        <v>128</v>
      </c>
      <c r="M105" s="901" t="s">
        <v>127</v>
      </c>
      <c r="N105" s="901" t="s">
        <v>128</v>
      </c>
      <c r="O105" s="901" t="s">
        <v>127</v>
      </c>
      <c r="P105" s="901" t="s">
        <v>128</v>
      </c>
      <c r="Q105" s="901" t="s">
        <v>127</v>
      </c>
      <c r="R105" s="901" t="s">
        <v>128</v>
      </c>
      <c r="S105" s="901" t="s">
        <v>127</v>
      </c>
      <c r="T105" s="901" t="s">
        <v>128</v>
      </c>
      <c r="U105" s="901" t="s">
        <v>127</v>
      </c>
      <c r="V105" s="901" t="s">
        <v>128</v>
      </c>
      <c r="W105" s="901" t="s">
        <v>127</v>
      </c>
      <c r="X105" s="901" t="s">
        <v>128</v>
      </c>
      <c r="Y105" s="901" t="s">
        <v>127</v>
      </c>
      <c r="Z105" s="901" t="s">
        <v>128</v>
      </c>
      <c r="AA105" s="901" t="s">
        <v>127</v>
      </c>
      <c r="AB105" s="902" t="s">
        <v>128</v>
      </c>
    </row>
    <row r="106" spans="2:28" ht="24">
      <c r="B106" s="408" t="s">
        <v>627</v>
      </c>
      <c r="C106" s="411">
        <v>61</v>
      </c>
      <c r="D106" s="409">
        <v>0.53982300884955747</v>
      </c>
      <c r="E106" s="411">
        <v>10</v>
      </c>
      <c r="F106" s="409">
        <v>0.5</v>
      </c>
      <c r="G106" s="411">
        <v>14</v>
      </c>
      <c r="H106" s="409">
        <v>0.73684210526315785</v>
      </c>
      <c r="I106" s="411">
        <v>32</v>
      </c>
      <c r="J106" s="409">
        <v>0.53333333333333333</v>
      </c>
      <c r="K106" s="411">
        <v>5</v>
      </c>
      <c r="L106" s="409">
        <v>0.35714285714285715</v>
      </c>
      <c r="M106" s="411">
        <v>7</v>
      </c>
      <c r="N106" s="409">
        <v>0.35</v>
      </c>
      <c r="O106" s="411">
        <v>26</v>
      </c>
      <c r="P106" s="409">
        <v>0.61904761904761907</v>
      </c>
      <c r="Q106" s="411">
        <v>28</v>
      </c>
      <c r="R106" s="409">
        <v>0.5490196078431373</v>
      </c>
      <c r="S106" s="411">
        <v>27</v>
      </c>
      <c r="T106" s="409">
        <v>0.50943396226415094</v>
      </c>
      <c r="U106" s="411">
        <v>14</v>
      </c>
      <c r="V106" s="409">
        <v>0.53846153846153844</v>
      </c>
      <c r="W106" s="411">
        <v>9</v>
      </c>
      <c r="X106" s="409">
        <v>0.6</v>
      </c>
      <c r="Y106" s="411">
        <v>7</v>
      </c>
      <c r="Z106" s="409">
        <v>0.53846153846153844</v>
      </c>
      <c r="AA106" s="411">
        <v>4</v>
      </c>
      <c r="AB106" s="410">
        <v>0.66666666666666652</v>
      </c>
    </row>
    <row r="107" spans="2:28" ht="24">
      <c r="B107" s="413" t="s">
        <v>629</v>
      </c>
      <c r="C107" s="416">
        <v>13</v>
      </c>
      <c r="D107" s="414">
        <v>0.11504424778761062</v>
      </c>
      <c r="E107" s="416">
        <v>2</v>
      </c>
      <c r="F107" s="414">
        <v>0.1</v>
      </c>
      <c r="G107" s="416">
        <v>1</v>
      </c>
      <c r="H107" s="414">
        <v>5.2631578947368418E-2</v>
      </c>
      <c r="I107" s="416">
        <v>7</v>
      </c>
      <c r="J107" s="414">
        <v>0.11666666666666665</v>
      </c>
      <c r="K107" s="416">
        <v>3</v>
      </c>
      <c r="L107" s="414">
        <v>0.21428571428571427</v>
      </c>
      <c r="M107" s="416">
        <v>2</v>
      </c>
      <c r="N107" s="414">
        <v>0.1</v>
      </c>
      <c r="O107" s="416">
        <v>3</v>
      </c>
      <c r="P107" s="414">
        <v>7.1428571428571425E-2</v>
      </c>
      <c r="Q107" s="416">
        <v>8</v>
      </c>
      <c r="R107" s="414">
        <v>0.15686274509803921</v>
      </c>
      <c r="S107" s="416">
        <v>5</v>
      </c>
      <c r="T107" s="414">
        <v>9.4339622641509441E-2</v>
      </c>
      <c r="U107" s="416">
        <v>3</v>
      </c>
      <c r="V107" s="414">
        <v>0.11538461538461538</v>
      </c>
      <c r="W107" s="416">
        <v>3</v>
      </c>
      <c r="X107" s="414">
        <v>0.2</v>
      </c>
      <c r="Y107" s="416">
        <v>2</v>
      </c>
      <c r="Z107" s="414">
        <v>0.15384615384615385</v>
      </c>
      <c r="AA107" s="416">
        <v>0</v>
      </c>
      <c r="AB107" s="415">
        <v>0</v>
      </c>
    </row>
    <row r="108" spans="2:28" ht="24">
      <c r="B108" s="413" t="s">
        <v>630</v>
      </c>
      <c r="C108" s="416">
        <v>24</v>
      </c>
      <c r="D108" s="414">
        <v>0.21238938053097345</v>
      </c>
      <c r="E108" s="416">
        <v>4</v>
      </c>
      <c r="F108" s="414">
        <v>0.2</v>
      </c>
      <c r="G108" s="416">
        <v>1</v>
      </c>
      <c r="H108" s="414">
        <v>5.2631578947368418E-2</v>
      </c>
      <c r="I108" s="416">
        <v>16</v>
      </c>
      <c r="J108" s="414">
        <v>0.26666666666666666</v>
      </c>
      <c r="K108" s="416">
        <v>3</v>
      </c>
      <c r="L108" s="414">
        <v>0.21428571428571427</v>
      </c>
      <c r="M108" s="416">
        <v>5</v>
      </c>
      <c r="N108" s="414">
        <v>0.25</v>
      </c>
      <c r="O108" s="416">
        <v>8</v>
      </c>
      <c r="P108" s="414">
        <v>0.19047619047619047</v>
      </c>
      <c r="Q108" s="416">
        <v>11</v>
      </c>
      <c r="R108" s="414">
        <v>0.21568627450980393</v>
      </c>
      <c r="S108" s="416">
        <v>11</v>
      </c>
      <c r="T108" s="414">
        <v>0.20754716981132076</v>
      </c>
      <c r="U108" s="416">
        <v>6</v>
      </c>
      <c r="V108" s="414">
        <v>0.23076923076923075</v>
      </c>
      <c r="W108" s="416">
        <v>3</v>
      </c>
      <c r="X108" s="414">
        <v>0.2</v>
      </c>
      <c r="Y108" s="416">
        <v>2</v>
      </c>
      <c r="Z108" s="414">
        <v>0.15384615384615385</v>
      </c>
      <c r="AA108" s="416">
        <v>2</v>
      </c>
      <c r="AB108" s="415">
        <v>0.33333333333333326</v>
      </c>
    </row>
    <row r="109" spans="2:28" ht="24">
      <c r="B109" s="413" t="s">
        <v>631</v>
      </c>
      <c r="C109" s="416">
        <v>13</v>
      </c>
      <c r="D109" s="414">
        <v>0.11504424778761062</v>
      </c>
      <c r="E109" s="416">
        <v>3</v>
      </c>
      <c r="F109" s="414">
        <v>0.15</v>
      </c>
      <c r="G109" s="416">
        <v>3</v>
      </c>
      <c r="H109" s="414">
        <v>0.15789473684210525</v>
      </c>
      <c r="I109" s="416">
        <v>5</v>
      </c>
      <c r="J109" s="414">
        <v>8.3333333333333315E-2</v>
      </c>
      <c r="K109" s="416">
        <v>2</v>
      </c>
      <c r="L109" s="414">
        <v>0.14285714285714285</v>
      </c>
      <c r="M109" s="416">
        <v>6</v>
      </c>
      <c r="N109" s="414">
        <v>0.3</v>
      </c>
      <c r="O109" s="416">
        <v>4</v>
      </c>
      <c r="P109" s="414">
        <v>9.5238095238095233E-2</v>
      </c>
      <c r="Q109" s="416">
        <v>3</v>
      </c>
      <c r="R109" s="414">
        <v>5.8823529411764698E-2</v>
      </c>
      <c r="S109" s="416">
        <v>9</v>
      </c>
      <c r="T109" s="414">
        <v>0.169811320754717</v>
      </c>
      <c r="U109" s="416">
        <v>3</v>
      </c>
      <c r="V109" s="414">
        <v>0.11538461538461538</v>
      </c>
      <c r="W109" s="416">
        <v>0</v>
      </c>
      <c r="X109" s="414">
        <v>0</v>
      </c>
      <c r="Y109" s="416">
        <v>1</v>
      </c>
      <c r="Z109" s="414">
        <v>7.6923076923076927E-2</v>
      </c>
      <c r="AA109" s="416">
        <v>0</v>
      </c>
      <c r="AB109" s="415">
        <v>0</v>
      </c>
    </row>
    <row r="110" spans="2:28">
      <c r="B110" s="413" t="s">
        <v>632</v>
      </c>
      <c r="C110" s="416">
        <v>2</v>
      </c>
      <c r="D110" s="414">
        <v>1.7699115044247787E-2</v>
      </c>
      <c r="E110" s="416">
        <v>1</v>
      </c>
      <c r="F110" s="414">
        <v>0.05</v>
      </c>
      <c r="G110" s="416">
        <v>0</v>
      </c>
      <c r="H110" s="414">
        <v>0</v>
      </c>
      <c r="I110" s="416">
        <v>0</v>
      </c>
      <c r="J110" s="414">
        <v>0</v>
      </c>
      <c r="K110" s="416">
        <v>1</v>
      </c>
      <c r="L110" s="414">
        <v>7.1428571428571425E-2</v>
      </c>
      <c r="M110" s="416">
        <v>0</v>
      </c>
      <c r="N110" s="414">
        <v>0</v>
      </c>
      <c r="O110" s="416">
        <v>1</v>
      </c>
      <c r="P110" s="414">
        <v>2.3809523809523808E-2</v>
      </c>
      <c r="Q110" s="416">
        <v>1</v>
      </c>
      <c r="R110" s="414">
        <v>1.9607843137254902E-2</v>
      </c>
      <c r="S110" s="416">
        <v>1</v>
      </c>
      <c r="T110" s="414">
        <v>1.8867924528301886E-2</v>
      </c>
      <c r="U110" s="416">
        <v>0</v>
      </c>
      <c r="V110" s="414">
        <v>0</v>
      </c>
      <c r="W110" s="416">
        <v>0</v>
      </c>
      <c r="X110" s="414">
        <v>0</v>
      </c>
      <c r="Y110" s="416">
        <v>1</v>
      </c>
      <c r="Z110" s="414">
        <v>7.6923076923076927E-2</v>
      </c>
      <c r="AA110" s="416">
        <v>0</v>
      </c>
      <c r="AB110" s="415">
        <v>0</v>
      </c>
    </row>
    <row r="111" spans="2:28" ht="12.75" thickBot="1">
      <c r="B111" s="418" t="s">
        <v>1269</v>
      </c>
      <c r="C111" s="421">
        <v>113</v>
      </c>
      <c r="D111" s="419">
        <v>1</v>
      </c>
      <c r="E111" s="421">
        <v>20</v>
      </c>
      <c r="F111" s="419">
        <v>1</v>
      </c>
      <c r="G111" s="421">
        <v>19</v>
      </c>
      <c r="H111" s="419">
        <v>1</v>
      </c>
      <c r="I111" s="421">
        <v>60</v>
      </c>
      <c r="J111" s="419">
        <v>1</v>
      </c>
      <c r="K111" s="421">
        <v>14</v>
      </c>
      <c r="L111" s="419">
        <v>1</v>
      </c>
      <c r="M111" s="421">
        <v>20</v>
      </c>
      <c r="N111" s="419">
        <v>1</v>
      </c>
      <c r="O111" s="421">
        <v>42</v>
      </c>
      <c r="P111" s="419">
        <v>1</v>
      </c>
      <c r="Q111" s="421">
        <v>51</v>
      </c>
      <c r="R111" s="419">
        <v>1</v>
      </c>
      <c r="S111" s="421">
        <v>53</v>
      </c>
      <c r="T111" s="419">
        <v>1</v>
      </c>
      <c r="U111" s="421">
        <v>26</v>
      </c>
      <c r="V111" s="419">
        <v>1</v>
      </c>
      <c r="W111" s="421">
        <v>15</v>
      </c>
      <c r="X111" s="419">
        <v>1</v>
      </c>
      <c r="Y111" s="421">
        <v>13</v>
      </c>
      <c r="Z111" s="419">
        <v>1</v>
      </c>
      <c r="AA111" s="421">
        <v>6</v>
      </c>
      <c r="AB111" s="420">
        <v>1</v>
      </c>
    </row>
    <row r="112" spans="2:28" ht="12.75" thickTop="1">
      <c r="B112" s="1896" t="s">
        <v>1457</v>
      </c>
      <c r="C112" s="1896"/>
      <c r="D112" s="1896"/>
      <c r="E112" s="1896"/>
      <c r="F112" s="1896"/>
      <c r="G112" s="1896"/>
      <c r="H112" s="1896"/>
      <c r="I112" s="1896"/>
      <c r="J112" s="1896"/>
      <c r="K112" s="1896"/>
      <c r="L112" s="1896"/>
      <c r="M112" s="1896"/>
      <c r="N112" s="1896"/>
      <c r="O112" s="1896"/>
      <c r="P112" s="1896"/>
      <c r="Q112" s="1896"/>
      <c r="R112" s="1896"/>
      <c r="S112" s="1896"/>
      <c r="T112" s="1896"/>
      <c r="U112" s="1896"/>
      <c r="V112" s="1896"/>
      <c r="W112" s="1896"/>
      <c r="X112" s="1896"/>
      <c r="Y112" s="1896"/>
      <c r="Z112" s="1896"/>
      <c r="AA112" s="1896"/>
      <c r="AB112" s="1896"/>
    </row>
    <row r="114" spans="2:28" ht="69.75" customHeight="1" thickBot="1">
      <c r="B114" s="1897" t="s">
        <v>650</v>
      </c>
      <c r="C114" s="1897"/>
      <c r="D114" s="1897"/>
      <c r="E114" s="1897"/>
      <c r="F114" s="1897"/>
      <c r="G114" s="1897"/>
      <c r="H114" s="1897"/>
      <c r="I114" s="1897"/>
      <c r="J114" s="1897"/>
      <c r="K114" s="1897"/>
      <c r="L114" s="1897"/>
      <c r="M114" s="1897"/>
      <c r="N114" s="1897"/>
      <c r="O114" s="1897"/>
      <c r="P114" s="1897"/>
      <c r="Q114" s="1897"/>
      <c r="R114" s="1897"/>
      <c r="S114" s="1897"/>
      <c r="T114" s="1897"/>
      <c r="U114" s="1897"/>
      <c r="V114" s="1897"/>
      <c r="W114" s="1897"/>
      <c r="X114" s="1897"/>
      <c r="Y114" s="1897"/>
      <c r="Z114" s="1897"/>
      <c r="AA114" s="1897"/>
      <c r="AB114" s="1897"/>
    </row>
    <row r="115" spans="2:28" ht="12.75" thickTop="1">
      <c r="B115" s="1898"/>
      <c r="C115" s="1901" t="s">
        <v>44</v>
      </c>
      <c r="D115" s="1901"/>
      <c r="E115" s="1901" t="s">
        <v>123</v>
      </c>
      <c r="F115" s="1901"/>
      <c r="G115" s="1901"/>
      <c r="H115" s="1901"/>
      <c r="I115" s="1901"/>
      <c r="J115" s="1901"/>
      <c r="K115" s="1901"/>
      <c r="L115" s="1901"/>
      <c r="M115" s="1901" t="s">
        <v>124</v>
      </c>
      <c r="N115" s="1901"/>
      <c r="O115" s="1901"/>
      <c r="P115" s="1901"/>
      <c r="Q115" s="1901"/>
      <c r="R115" s="1901"/>
      <c r="S115" s="1901" t="s">
        <v>45</v>
      </c>
      <c r="T115" s="1901"/>
      <c r="U115" s="1901"/>
      <c r="V115" s="1901"/>
      <c r="W115" s="1901"/>
      <c r="X115" s="1901"/>
      <c r="Y115" s="1901"/>
      <c r="Z115" s="1901"/>
      <c r="AA115" s="1901"/>
      <c r="AB115" s="1902"/>
    </row>
    <row r="116" spans="2:28" ht="30.75" customHeight="1">
      <c r="B116" s="1899"/>
      <c r="C116" s="1903" t="s">
        <v>127</v>
      </c>
      <c r="D116" s="1903" t="s">
        <v>128</v>
      </c>
      <c r="E116" s="1903" t="s">
        <v>46</v>
      </c>
      <c r="F116" s="1903"/>
      <c r="G116" s="1903" t="s">
        <v>1078</v>
      </c>
      <c r="H116" s="1903"/>
      <c r="I116" s="1903" t="s">
        <v>1077</v>
      </c>
      <c r="J116" s="1903"/>
      <c r="K116" s="1903" t="s">
        <v>1098</v>
      </c>
      <c r="L116" s="1903"/>
      <c r="M116" s="1903" t="s">
        <v>48</v>
      </c>
      <c r="N116" s="1903"/>
      <c r="O116" s="1903" t="s">
        <v>49</v>
      </c>
      <c r="P116" s="1903"/>
      <c r="Q116" s="1903" t="s">
        <v>1441</v>
      </c>
      <c r="R116" s="1903"/>
      <c r="S116" s="1903" t="s">
        <v>1065</v>
      </c>
      <c r="T116" s="1903"/>
      <c r="U116" s="1903" t="s">
        <v>1066</v>
      </c>
      <c r="V116" s="1903"/>
      <c r="W116" s="1903" t="s">
        <v>1067</v>
      </c>
      <c r="X116" s="1903"/>
      <c r="Y116" s="1903" t="s">
        <v>125</v>
      </c>
      <c r="Z116" s="1903"/>
      <c r="AA116" s="1903" t="s">
        <v>47</v>
      </c>
      <c r="AB116" s="1904"/>
    </row>
    <row r="117" spans="2:28">
      <c r="B117" s="1900"/>
      <c r="C117" s="1903"/>
      <c r="D117" s="1903"/>
      <c r="E117" s="901" t="s">
        <v>127</v>
      </c>
      <c r="F117" s="901" t="s">
        <v>128</v>
      </c>
      <c r="G117" s="901" t="s">
        <v>127</v>
      </c>
      <c r="H117" s="901" t="s">
        <v>128</v>
      </c>
      <c r="I117" s="901" t="s">
        <v>127</v>
      </c>
      <c r="J117" s="901" t="s">
        <v>128</v>
      </c>
      <c r="K117" s="901" t="s">
        <v>127</v>
      </c>
      <c r="L117" s="901" t="s">
        <v>128</v>
      </c>
      <c r="M117" s="901" t="s">
        <v>127</v>
      </c>
      <c r="N117" s="901" t="s">
        <v>128</v>
      </c>
      <c r="O117" s="901" t="s">
        <v>127</v>
      </c>
      <c r="P117" s="901" t="s">
        <v>128</v>
      </c>
      <c r="Q117" s="901" t="s">
        <v>127</v>
      </c>
      <c r="R117" s="901" t="s">
        <v>128</v>
      </c>
      <c r="S117" s="901" t="s">
        <v>127</v>
      </c>
      <c r="T117" s="901" t="s">
        <v>128</v>
      </c>
      <c r="U117" s="901" t="s">
        <v>127</v>
      </c>
      <c r="V117" s="901" t="s">
        <v>128</v>
      </c>
      <c r="W117" s="901" t="s">
        <v>127</v>
      </c>
      <c r="X117" s="901" t="s">
        <v>128</v>
      </c>
      <c r="Y117" s="901" t="s">
        <v>127</v>
      </c>
      <c r="Z117" s="901" t="s">
        <v>128</v>
      </c>
      <c r="AA117" s="901" t="s">
        <v>127</v>
      </c>
      <c r="AB117" s="902" t="s">
        <v>128</v>
      </c>
    </row>
    <row r="118" spans="2:28" ht="24">
      <c r="B118" s="408" t="s">
        <v>627</v>
      </c>
      <c r="C118" s="411">
        <v>16</v>
      </c>
      <c r="D118" s="409">
        <v>0.1415929203539823</v>
      </c>
      <c r="E118" s="411">
        <v>1</v>
      </c>
      <c r="F118" s="409">
        <v>0.05</v>
      </c>
      <c r="G118" s="411">
        <v>1</v>
      </c>
      <c r="H118" s="409">
        <v>5.2631578947368418E-2</v>
      </c>
      <c r="I118" s="411">
        <v>9</v>
      </c>
      <c r="J118" s="409">
        <v>0.15</v>
      </c>
      <c r="K118" s="411">
        <v>5</v>
      </c>
      <c r="L118" s="409">
        <v>0.35714285714285715</v>
      </c>
      <c r="M118" s="411">
        <v>4</v>
      </c>
      <c r="N118" s="409">
        <v>0.2</v>
      </c>
      <c r="O118" s="411">
        <v>8</v>
      </c>
      <c r="P118" s="409">
        <v>0.19047619047619047</v>
      </c>
      <c r="Q118" s="411">
        <v>4</v>
      </c>
      <c r="R118" s="409">
        <v>7.8431372549019607E-2</v>
      </c>
      <c r="S118" s="411">
        <v>9</v>
      </c>
      <c r="T118" s="409">
        <v>0.169811320754717</v>
      </c>
      <c r="U118" s="411">
        <v>5</v>
      </c>
      <c r="V118" s="409">
        <v>0.19230769230769235</v>
      </c>
      <c r="W118" s="411">
        <v>1</v>
      </c>
      <c r="X118" s="409">
        <v>6.6666666666666666E-2</v>
      </c>
      <c r="Y118" s="411">
        <v>1</v>
      </c>
      <c r="Z118" s="409">
        <v>7.6923076923076927E-2</v>
      </c>
      <c r="AA118" s="411">
        <v>0</v>
      </c>
      <c r="AB118" s="410">
        <v>0</v>
      </c>
    </row>
    <row r="119" spans="2:28">
      <c r="B119" s="413" t="s">
        <v>628</v>
      </c>
      <c r="C119" s="416">
        <v>2</v>
      </c>
      <c r="D119" s="414">
        <v>1.7699115044247787E-2</v>
      </c>
      <c r="E119" s="416">
        <v>1</v>
      </c>
      <c r="F119" s="414">
        <v>0.05</v>
      </c>
      <c r="G119" s="416">
        <v>0</v>
      </c>
      <c r="H119" s="414">
        <v>0</v>
      </c>
      <c r="I119" s="416">
        <v>1</v>
      </c>
      <c r="J119" s="414">
        <v>1.6666666666666666E-2</v>
      </c>
      <c r="K119" s="416">
        <v>0</v>
      </c>
      <c r="L119" s="414">
        <v>0</v>
      </c>
      <c r="M119" s="416">
        <v>2</v>
      </c>
      <c r="N119" s="414">
        <v>0.1</v>
      </c>
      <c r="O119" s="416">
        <v>0</v>
      </c>
      <c r="P119" s="414">
        <v>0</v>
      </c>
      <c r="Q119" s="416">
        <v>0</v>
      </c>
      <c r="R119" s="414">
        <v>0</v>
      </c>
      <c r="S119" s="416">
        <v>2</v>
      </c>
      <c r="T119" s="414">
        <v>3.7735849056603772E-2</v>
      </c>
      <c r="U119" s="416">
        <v>0</v>
      </c>
      <c r="V119" s="414">
        <v>0</v>
      </c>
      <c r="W119" s="416">
        <v>0</v>
      </c>
      <c r="X119" s="414">
        <v>0</v>
      </c>
      <c r="Y119" s="416">
        <v>0</v>
      </c>
      <c r="Z119" s="414">
        <v>0</v>
      </c>
      <c r="AA119" s="416">
        <v>0</v>
      </c>
      <c r="AB119" s="415">
        <v>0</v>
      </c>
    </row>
    <row r="120" spans="2:28" ht="24">
      <c r="B120" s="413" t="s">
        <v>629</v>
      </c>
      <c r="C120" s="416">
        <v>8</v>
      </c>
      <c r="D120" s="414">
        <v>7.0796460176991149E-2</v>
      </c>
      <c r="E120" s="416">
        <v>1</v>
      </c>
      <c r="F120" s="414">
        <v>0.05</v>
      </c>
      <c r="G120" s="416">
        <v>2</v>
      </c>
      <c r="H120" s="414">
        <v>0.10526315789473684</v>
      </c>
      <c r="I120" s="416">
        <v>4</v>
      </c>
      <c r="J120" s="414">
        <v>6.6666666666666666E-2</v>
      </c>
      <c r="K120" s="416">
        <v>1</v>
      </c>
      <c r="L120" s="414">
        <v>7.1428571428571425E-2</v>
      </c>
      <c r="M120" s="416">
        <v>2</v>
      </c>
      <c r="N120" s="414">
        <v>0.1</v>
      </c>
      <c r="O120" s="416">
        <v>3</v>
      </c>
      <c r="P120" s="414">
        <v>7.1428571428571425E-2</v>
      </c>
      <c r="Q120" s="416">
        <v>3</v>
      </c>
      <c r="R120" s="414">
        <v>5.8823529411764698E-2</v>
      </c>
      <c r="S120" s="416">
        <v>1</v>
      </c>
      <c r="T120" s="414">
        <v>1.8867924528301886E-2</v>
      </c>
      <c r="U120" s="416">
        <v>3</v>
      </c>
      <c r="V120" s="414">
        <v>0.11538461538461538</v>
      </c>
      <c r="W120" s="416">
        <v>2</v>
      </c>
      <c r="X120" s="414">
        <v>0.13333333333333333</v>
      </c>
      <c r="Y120" s="416">
        <v>2</v>
      </c>
      <c r="Z120" s="414">
        <v>0.15384615384615385</v>
      </c>
      <c r="AA120" s="416">
        <v>0</v>
      </c>
      <c r="AB120" s="415">
        <v>0</v>
      </c>
    </row>
    <row r="121" spans="2:28" ht="24">
      <c r="B121" s="413" t="s">
        <v>630</v>
      </c>
      <c r="C121" s="416">
        <v>47</v>
      </c>
      <c r="D121" s="414">
        <v>0.41592920353982299</v>
      </c>
      <c r="E121" s="416">
        <v>5</v>
      </c>
      <c r="F121" s="414">
        <v>0.25</v>
      </c>
      <c r="G121" s="416">
        <v>5</v>
      </c>
      <c r="H121" s="414">
        <v>0.26315789473684209</v>
      </c>
      <c r="I121" s="416">
        <v>32</v>
      </c>
      <c r="J121" s="414">
        <v>0.53333333333333333</v>
      </c>
      <c r="K121" s="416">
        <v>5</v>
      </c>
      <c r="L121" s="414">
        <v>0.35714285714285715</v>
      </c>
      <c r="M121" s="416">
        <v>4</v>
      </c>
      <c r="N121" s="414">
        <v>0.2</v>
      </c>
      <c r="O121" s="416">
        <v>23</v>
      </c>
      <c r="P121" s="414">
        <v>0.54761904761904767</v>
      </c>
      <c r="Q121" s="416">
        <v>20</v>
      </c>
      <c r="R121" s="414">
        <v>0.39215686274509809</v>
      </c>
      <c r="S121" s="416">
        <v>24</v>
      </c>
      <c r="T121" s="414">
        <v>0.45283018867924535</v>
      </c>
      <c r="U121" s="416">
        <v>8</v>
      </c>
      <c r="V121" s="414">
        <v>0.30769230769230771</v>
      </c>
      <c r="W121" s="416">
        <v>8</v>
      </c>
      <c r="X121" s="414">
        <v>0.53333333333333333</v>
      </c>
      <c r="Y121" s="416">
        <v>3</v>
      </c>
      <c r="Z121" s="414">
        <v>0.23076923076923075</v>
      </c>
      <c r="AA121" s="416">
        <v>4</v>
      </c>
      <c r="AB121" s="415">
        <v>0.66666666666666652</v>
      </c>
    </row>
    <row r="122" spans="2:28" ht="24">
      <c r="B122" s="413" t="s">
        <v>631</v>
      </c>
      <c r="C122" s="416">
        <v>38</v>
      </c>
      <c r="D122" s="414">
        <v>0.33628318584070799</v>
      </c>
      <c r="E122" s="416">
        <v>11</v>
      </c>
      <c r="F122" s="414">
        <v>0.55000000000000004</v>
      </c>
      <c r="G122" s="416">
        <v>11</v>
      </c>
      <c r="H122" s="414">
        <v>0.57894736842105265</v>
      </c>
      <c r="I122" s="416">
        <v>13</v>
      </c>
      <c r="J122" s="414">
        <v>0.21666666666666667</v>
      </c>
      <c r="K122" s="416">
        <v>3</v>
      </c>
      <c r="L122" s="414">
        <v>0.21428571428571427</v>
      </c>
      <c r="M122" s="416">
        <v>8</v>
      </c>
      <c r="N122" s="414">
        <v>0.4</v>
      </c>
      <c r="O122" s="416">
        <v>7</v>
      </c>
      <c r="P122" s="414">
        <v>0.16666666666666663</v>
      </c>
      <c r="Q122" s="416">
        <v>23</v>
      </c>
      <c r="R122" s="414">
        <v>0.45098039215686275</v>
      </c>
      <c r="S122" s="416">
        <v>17</v>
      </c>
      <c r="T122" s="414">
        <v>0.32075471698113206</v>
      </c>
      <c r="U122" s="416">
        <v>10</v>
      </c>
      <c r="V122" s="414">
        <v>0.38461538461538469</v>
      </c>
      <c r="W122" s="416">
        <v>4</v>
      </c>
      <c r="X122" s="414">
        <v>0.26666666666666666</v>
      </c>
      <c r="Y122" s="416">
        <v>6</v>
      </c>
      <c r="Z122" s="414">
        <v>0.46153846153846151</v>
      </c>
      <c r="AA122" s="416">
        <v>1</v>
      </c>
      <c r="AB122" s="415">
        <v>0.16666666666666663</v>
      </c>
    </row>
    <row r="123" spans="2:28">
      <c r="B123" s="413" t="s">
        <v>632</v>
      </c>
      <c r="C123" s="416">
        <v>2</v>
      </c>
      <c r="D123" s="414">
        <v>1.7699115044247787E-2</v>
      </c>
      <c r="E123" s="416">
        <v>1</v>
      </c>
      <c r="F123" s="414">
        <v>0.05</v>
      </c>
      <c r="G123" s="416">
        <v>0</v>
      </c>
      <c r="H123" s="414">
        <v>0</v>
      </c>
      <c r="I123" s="416">
        <v>1</v>
      </c>
      <c r="J123" s="414">
        <v>1.6666666666666666E-2</v>
      </c>
      <c r="K123" s="416">
        <v>0</v>
      </c>
      <c r="L123" s="414">
        <v>0</v>
      </c>
      <c r="M123" s="416">
        <v>0</v>
      </c>
      <c r="N123" s="414">
        <v>0</v>
      </c>
      <c r="O123" s="416">
        <v>1</v>
      </c>
      <c r="P123" s="414">
        <v>2.3809523809523808E-2</v>
      </c>
      <c r="Q123" s="416">
        <v>1</v>
      </c>
      <c r="R123" s="414">
        <v>1.9607843137254902E-2</v>
      </c>
      <c r="S123" s="416">
        <v>0</v>
      </c>
      <c r="T123" s="414">
        <v>0</v>
      </c>
      <c r="U123" s="416">
        <v>0</v>
      </c>
      <c r="V123" s="414">
        <v>0</v>
      </c>
      <c r="W123" s="416">
        <v>0</v>
      </c>
      <c r="X123" s="414">
        <v>0</v>
      </c>
      <c r="Y123" s="416">
        <v>1</v>
      </c>
      <c r="Z123" s="414">
        <v>7.6923076923076927E-2</v>
      </c>
      <c r="AA123" s="416">
        <v>1</v>
      </c>
      <c r="AB123" s="415">
        <v>0.16666666666666663</v>
      </c>
    </row>
    <row r="124" spans="2:28" ht="12.75" thickBot="1">
      <c r="B124" s="418" t="s">
        <v>1269</v>
      </c>
      <c r="C124" s="421">
        <v>113</v>
      </c>
      <c r="D124" s="419">
        <v>1</v>
      </c>
      <c r="E124" s="421">
        <v>20</v>
      </c>
      <c r="F124" s="419">
        <v>1</v>
      </c>
      <c r="G124" s="421">
        <v>19</v>
      </c>
      <c r="H124" s="419">
        <v>1</v>
      </c>
      <c r="I124" s="421">
        <v>60</v>
      </c>
      <c r="J124" s="419">
        <v>1</v>
      </c>
      <c r="K124" s="421">
        <v>14</v>
      </c>
      <c r="L124" s="419">
        <v>1</v>
      </c>
      <c r="M124" s="421">
        <v>20</v>
      </c>
      <c r="N124" s="419">
        <v>1</v>
      </c>
      <c r="O124" s="421">
        <v>42</v>
      </c>
      <c r="P124" s="419">
        <v>1</v>
      </c>
      <c r="Q124" s="421">
        <v>51</v>
      </c>
      <c r="R124" s="419">
        <v>1</v>
      </c>
      <c r="S124" s="421">
        <v>53</v>
      </c>
      <c r="T124" s="419">
        <v>1</v>
      </c>
      <c r="U124" s="421">
        <v>26</v>
      </c>
      <c r="V124" s="419">
        <v>1</v>
      </c>
      <c r="W124" s="421">
        <v>15</v>
      </c>
      <c r="X124" s="419">
        <v>1</v>
      </c>
      <c r="Y124" s="421">
        <v>13</v>
      </c>
      <c r="Z124" s="419">
        <v>1</v>
      </c>
      <c r="AA124" s="421">
        <v>6</v>
      </c>
      <c r="AB124" s="420">
        <v>1</v>
      </c>
    </row>
    <row r="125" spans="2:28" ht="12.75" thickTop="1">
      <c r="B125" s="1896" t="s">
        <v>1457</v>
      </c>
      <c r="C125" s="1896"/>
      <c r="D125" s="1896"/>
      <c r="E125" s="1896"/>
      <c r="F125" s="1896"/>
      <c r="G125" s="1896"/>
      <c r="H125" s="1896"/>
      <c r="I125" s="1896"/>
      <c r="J125" s="1896"/>
      <c r="K125" s="1896"/>
      <c r="L125" s="1896"/>
      <c r="M125" s="1896"/>
      <c r="N125" s="1896"/>
      <c r="O125" s="1896"/>
      <c r="P125" s="1896"/>
      <c r="Q125" s="1896"/>
      <c r="R125" s="1896"/>
      <c r="S125" s="1896"/>
      <c r="T125" s="1896"/>
      <c r="U125" s="1896"/>
      <c r="V125" s="1896"/>
      <c r="W125" s="1896"/>
      <c r="X125" s="1896"/>
      <c r="Y125" s="1896"/>
      <c r="Z125" s="1896"/>
      <c r="AA125" s="1896"/>
      <c r="AB125" s="1896"/>
    </row>
    <row r="127" spans="2:28" ht="48" customHeight="1" thickBot="1">
      <c r="B127" s="1897" t="s">
        <v>651</v>
      </c>
      <c r="C127" s="1897"/>
      <c r="D127" s="1897"/>
      <c r="E127" s="1897"/>
      <c r="F127" s="1897"/>
      <c r="G127" s="1897"/>
      <c r="H127" s="1897"/>
      <c r="I127" s="1897"/>
      <c r="J127" s="1897"/>
      <c r="K127" s="1897"/>
      <c r="L127" s="1897"/>
      <c r="M127" s="1897"/>
      <c r="N127" s="1897"/>
      <c r="O127" s="1897"/>
      <c r="P127" s="1897"/>
      <c r="Q127" s="1897"/>
      <c r="R127" s="1897"/>
      <c r="S127" s="1897"/>
      <c r="T127" s="1897"/>
      <c r="U127" s="1897"/>
      <c r="V127" s="1897"/>
      <c r="W127" s="1897"/>
      <c r="X127" s="1897"/>
      <c r="Y127" s="1897"/>
      <c r="Z127" s="1897"/>
      <c r="AA127" s="1897"/>
      <c r="AB127" s="1897"/>
    </row>
    <row r="128" spans="2:28" ht="12.75" thickTop="1">
      <c r="B128" s="1898"/>
      <c r="C128" s="1901" t="s">
        <v>44</v>
      </c>
      <c r="D128" s="1901"/>
      <c r="E128" s="1901" t="s">
        <v>123</v>
      </c>
      <c r="F128" s="1901"/>
      <c r="G128" s="1901"/>
      <c r="H128" s="1901"/>
      <c r="I128" s="1901"/>
      <c r="J128" s="1901"/>
      <c r="K128" s="1901"/>
      <c r="L128" s="1901"/>
      <c r="M128" s="1901" t="s">
        <v>124</v>
      </c>
      <c r="N128" s="1901"/>
      <c r="O128" s="1901"/>
      <c r="P128" s="1901"/>
      <c r="Q128" s="1901"/>
      <c r="R128" s="1901"/>
      <c r="S128" s="1901" t="s">
        <v>45</v>
      </c>
      <c r="T128" s="1901"/>
      <c r="U128" s="1901"/>
      <c r="V128" s="1901"/>
      <c r="W128" s="1901"/>
      <c r="X128" s="1901"/>
      <c r="Y128" s="1901"/>
      <c r="Z128" s="1901"/>
      <c r="AA128" s="1901"/>
      <c r="AB128" s="1902"/>
    </row>
    <row r="129" spans="2:28" ht="30.75" customHeight="1">
      <c r="B129" s="1899"/>
      <c r="C129" s="1903" t="s">
        <v>127</v>
      </c>
      <c r="D129" s="1903" t="s">
        <v>128</v>
      </c>
      <c r="E129" s="1903" t="s">
        <v>46</v>
      </c>
      <c r="F129" s="1903"/>
      <c r="G129" s="1903" t="s">
        <v>1078</v>
      </c>
      <c r="H129" s="1903"/>
      <c r="I129" s="1903" t="s">
        <v>1077</v>
      </c>
      <c r="J129" s="1903"/>
      <c r="K129" s="1903" t="s">
        <v>1098</v>
      </c>
      <c r="L129" s="1903"/>
      <c r="M129" s="1903" t="s">
        <v>48</v>
      </c>
      <c r="N129" s="1903"/>
      <c r="O129" s="1903" t="s">
        <v>49</v>
      </c>
      <c r="P129" s="1903"/>
      <c r="Q129" s="1903" t="s">
        <v>1441</v>
      </c>
      <c r="R129" s="1903"/>
      <c r="S129" s="1903" t="s">
        <v>1065</v>
      </c>
      <c r="T129" s="1903"/>
      <c r="U129" s="1903" t="s">
        <v>1066</v>
      </c>
      <c r="V129" s="1903"/>
      <c r="W129" s="1903" t="s">
        <v>1067</v>
      </c>
      <c r="X129" s="1903"/>
      <c r="Y129" s="1903" t="s">
        <v>125</v>
      </c>
      <c r="Z129" s="1903"/>
      <c r="AA129" s="1903" t="s">
        <v>47</v>
      </c>
      <c r="AB129" s="1904"/>
    </row>
    <row r="130" spans="2:28">
      <c r="B130" s="1900"/>
      <c r="C130" s="1903"/>
      <c r="D130" s="1903"/>
      <c r="E130" s="901" t="s">
        <v>127</v>
      </c>
      <c r="F130" s="901" t="s">
        <v>128</v>
      </c>
      <c r="G130" s="901" t="s">
        <v>127</v>
      </c>
      <c r="H130" s="901" t="s">
        <v>128</v>
      </c>
      <c r="I130" s="901" t="s">
        <v>127</v>
      </c>
      <c r="J130" s="901" t="s">
        <v>128</v>
      </c>
      <c r="K130" s="901" t="s">
        <v>127</v>
      </c>
      <c r="L130" s="901" t="s">
        <v>128</v>
      </c>
      <c r="M130" s="901" t="s">
        <v>127</v>
      </c>
      <c r="N130" s="901" t="s">
        <v>128</v>
      </c>
      <c r="O130" s="901" t="s">
        <v>127</v>
      </c>
      <c r="P130" s="901" t="s">
        <v>128</v>
      </c>
      <c r="Q130" s="901" t="s">
        <v>127</v>
      </c>
      <c r="R130" s="901" t="s">
        <v>128</v>
      </c>
      <c r="S130" s="901" t="s">
        <v>127</v>
      </c>
      <c r="T130" s="901" t="s">
        <v>128</v>
      </c>
      <c r="U130" s="901" t="s">
        <v>127</v>
      </c>
      <c r="V130" s="901" t="s">
        <v>128</v>
      </c>
      <c r="W130" s="901" t="s">
        <v>127</v>
      </c>
      <c r="X130" s="901" t="s">
        <v>128</v>
      </c>
      <c r="Y130" s="901" t="s">
        <v>127</v>
      </c>
      <c r="Z130" s="901" t="s">
        <v>128</v>
      </c>
      <c r="AA130" s="901" t="s">
        <v>127</v>
      </c>
      <c r="AB130" s="902" t="s">
        <v>128</v>
      </c>
    </row>
    <row r="131" spans="2:28" ht="24">
      <c r="B131" s="408" t="s">
        <v>627</v>
      </c>
      <c r="C131" s="411">
        <v>59</v>
      </c>
      <c r="D131" s="409">
        <v>0.52212389380530977</v>
      </c>
      <c r="E131" s="411">
        <v>7</v>
      </c>
      <c r="F131" s="409">
        <v>0.35</v>
      </c>
      <c r="G131" s="411">
        <v>12</v>
      </c>
      <c r="H131" s="409">
        <v>0.63157894736842102</v>
      </c>
      <c r="I131" s="411">
        <v>30</v>
      </c>
      <c r="J131" s="409">
        <v>0.5</v>
      </c>
      <c r="K131" s="411">
        <v>10</v>
      </c>
      <c r="L131" s="409">
        <v>0.7142857142857143</v>
      </c>
      <c r="M131" s="411">
        <v>8</v>
      </c>
      <c r="N131" s="409">
        <v>0.4</v>
      </c>
      <c r="O131" s="411">
        <v>24</v>
      </c>
      <c r="P131" s="409">
        <v>0.5714285714285714</v>
      </c>
      <c r="Q131" s="411">
        <v>27</v>
      </c>
      <c r="R131" s="409">
        <v>0.52941176470588236</v>
      </c>
      <c r="S131" s="411">
        <v>31</v>
      </c>
      <c r="T131" s="409">
        <v>0.58490566037735847</v>
      </c>
      <c r="U131" s="411">
        <v>12</v>
      </c>
      <c r="V131" s="409">
        <v>0.46153846153846151</v>
      </c>
      <c r="W131" s="411">
        <v>8</v>
      </c>
      <c r="X131" s="409">
        <v>0.53333333333333333</v>
      </c>
      <c r="Y131" s="411">
        <v>5</v>
      </c>
      <c r="Z131" s="409">
        <v>0.38461538461538469</v>
      </c>
      <c r="AA131" s="411">
        <v>3</v>
      </c>
      <c r="AB131" s="410">
        <v>0.5</v>
      </c>
    </row>
    <row r="132" spans="2:28">
      <c r="B132" s="413" t="s">
        <v>628</v>
      </c>
      <c r="C132" s="416">
        <v>6</v>
      </c>
      <c r="D132" s="414">
        <v>5.3097345132743362E-2</v>
      </c>
      <c r="E132" s="416">
        <v>1</v>
      </c>
      <c r="F132" s="414">
        <v>0.05</v>
      </c>
      <c r="G132" s="416">
        <v>1</v>
      </c>
      <c r="H132" s="414">
        <v>5.2631578947368418E-2</v>
      </c>
      <c r="I132" s="416">
        <v>4</v>
      </c>
      <c r="J132" s="414">
        <v>6.6666666666666666E-2</v>
      </c>
      <c r="K132" s="416">
        <v>0</v>
      </c>
      <c r="L132" s="414">
        <v>0</v>
      </c>
      <c r="M132" s="416">
        <v>2</v>
      </c>
      <c r="N132" s="414">
        <v>0.1</v>
      </c>
      <c r="O132" s="416">
        <v>3</v>
      </c>
      <c r="P132" s="414">
        <v>7.1428571428571425E-2</v>
      </c>
      <c r="Q132" s="416">
        <v>1</v>
      </c>
      <c r="R132" s="414">
        <v>1.9607843137254902E-2</v>
      </c>
      <c r="S132" s="416">
        <v>2</v>
      </c>
      <c r="T132" s="414">
        <v>3.7735849056603772E-2</v>
      </c>
      <c r="U132" s="416">
        <v>3</v>
      </c>
      <c r="V132" s="414">
        <v>0.11538461538461538</v>
      </c>
      <c r="W132" s="416">
        <v>1</v>
      </c>
      <c r="X132" s="414">
        <v>6.6666666666666666E-2</v>
      </c>
      <c r="Y132" s="416">
        <v>0</v>
      </c>
      <c r="Z132" s="414">
        <v>0</v>
      </c>
      <c r="AA132" s="416">
        <v>0</v>
      </c>
      <c r="AB132" s="415">
        <v>0</v>
      </c>
    </row>
    <row r="133" spans="2:28" ht="24">
      <c r="B133" s="413" t="s">
        <v>629</v>
      </c>
      <c r="C133" s="416">
        <v>13</v>
      </c>
      <c r="D133" s="414">
        <v>0.11504424778761062</v>
      </c>
      <c r="E133" s="416">
        <v>2</v>
      </c>
      <c r="F133" s="414">
        <v>0.1</v>
      </c>
      <c r="G133" s="416">
        <v>1</v>
      </c>
      <c r="H133" s="414">
        <v>5.2631578947368418E-2</v>
      </c>
      <c r="I133" s="416">
        <v>10</v>
      </c>
      <c r="J133" s="414">
        <v>0.16666666666666663</v>
      </c>
      <c r="K133" s="416">
        <v>0</v>
      </c>
      <c r="L133" s="414">
        <v>0</v>
      </c>
      <c r="M133" s="416">
        <v>2</v>
      </c>
      <c r="N133" s="414">
        <v>0.1</v>
      </c>
      <c r="O133" s="416">
        <v>7</v>
      </c>
      <c r="P133" s="414">
        <v>0.16666666666666663</v>
      </c>
      <c r="Q133" s="416">
        <v>4</v>
      </c>
      <c r="R133" s="414">
        <v>7.8431372549019607E-2</v>
      </c>
      <c r="S133" s="416">
        <v>4</v>
      </c>
      <c r="T133" s="414">
        <v>7.5471698113207544E-2</v>
      </c>
      <c r="U133" s="416">
        <v>2</v>
      </c>
      <c r="V133" s="414">
        <v>7.6923076923076927E-2</v>
      </c>
      <c r="W133" s="416">
        <v>3</v>
      </c>
      <c r="X133" s="414">
        <v>0.2</v>
      </c>
      <c r="Y133" s="416">
        <v>4</v>
      </c>
      <c r="Z133" s="414">
        <v>0.30769230769230771</v>
      </c>
      <c r="AA133" s="416">
        <v>0</v>
      </c>
      <c r="AB133" s="415">
        <v>0</v>
      </c>
    </row>
    <row r="134" spans="2:28" ht="24">
      <c r="B134" s="413" t="s">
        <v>630</v>
      </c>
      <c r="C134" s="416">
        <v>24</v>
      </c>
      <c r="D134" s="414">
        <v>0.21238938053097345</v>
      </c>
      <c r="E134" s="416">
        <v>4</v>
      </c>
      <c r="F134" s="414">
        <v>0.2</v>
      </c>
      <c r="G134" s="416">
        <v>4</v>
      </c>
      <c r="H134" s="414">
        <v>0.21052631578947367</v>
      </c>
      <c r="I134" s="416">
        <v>13</v>
      </c>
      <c r="J134" s="414">
        <v>0.21666666666666667</v>
      </c>
      <c r="K134" s="416">
        <v>3</v>
      </c>
      <c r="L134" s="414">
        <v>0.21428571428571427</v>
      </c>
      <c r="M134" s="416">
        <v>5</v>
      </c>
      <c r="N134" s="414">
        <v>0.25</v>
      </c>
      <c r="O134" s="416">
        <v>7</v>
      </c>
      <c r="P134" s="414">
        <v>0.16666666666666663</v>
      </c>
      <c r="Q134" s="416">
        <v>12</v>
      </c>
      <c r="R134" s="414">
        <v>0.23529411764705879</v>
      </c>
      <c r="S134" s="416">
        <v>11</v>
      </c>
      <c r="T134" s="414">
        <v>0.20754716981132076</v>
      </c>
      <c r="U134" s="416">
        <v>6</v>
      </c>
      <c r="V134" s="414">
        <v>0.23076923076923075</v>
      </c>
      <c r="W134" s="416">
        <v>3</v>
      </c>
      <c r="X134" s="414">
        <v>0.2</v>
      </c>
      <c r="Y134" s="416">
        <v>2</v>
      </c>
      <c r="Z134" s="414">
        <v>0.15384615384615385</v>
      </c>
      <c r="AA134" s="416">
        <v>2</v>
      </c>
      <c r="AB134" s="415">
        <v>0.33333333333333326</v>
      </c>
    </row>
    <row r="135" spans="2:28" ht="24">
      <c r="B135" s="413" t="s">
        <v>631</v>
      </c>
      <c r="C135" s="416">
        <v>8</v>
      </c>
      <c r="D135" s="414">
        <v>7.0796460176991149E-2</v>
      </c>
      <c r="E135" s="416">
        <v>5</v>
      </c>
      <c r="F135" s="414">
        <v>0.25</v>
      </c>
      <c r="G135" s="416">
        <v>1</v>
      </c>
      <c r="H135" s="414">
        <v>5.2631578947368418E-2</v>
      </c>
      <c r="I135" s="416">
        <v>1</v>
      </c>
      <c r="J135" s="414">
        <v>1.6666666666666666E-2</v>
      </c>
      <c r="K135" s="416">
        <v>1</v>
      </c>
      <c r="L135" s="414">
        <v>7.1428571428571425E-2</v>
      </c>
      <c r="M135" s="416">
        <v>3</v>
      </c>
      <c r="N135" s="414">
        <v>0.15</v>
      </c>
      <c r="O135" s="416">
        <v>0</v>
      </c>
      <c r="P135" s="414">
        <v>0</v>
      </c>
      <c r="Q135" s="416">
        <v>5</v>
      </c>
      <c r="R135" s="414">
        <v>9.8039215686274522E-2</v>
      </c>
      <c r="S135" s="416">
        <v>4</v>
      </c>
      <c r="T135" s="414">
        <v>7.5471698113207544E-2</v>
      </c>
      <c r="U135" s="416">
        <v>3</v>
      </c>
      <c r="V135" s="414">
        <v>0.11538461538461538</v>
      </c>
      <c r="W135" s="416">
        <v>0</v>
      </c>
      <c r="X135" s="414">
        <v>0</v>
      </c>
      <c r="Y135" s="416">
        <v>1</v>
      </c>
      <c r="Z135" s="414">
        <v>7.6923076923076927E-2</v>
      </c>
      <c r="AA135" s="416">
        <v>0</v>
      </c>
      <c r="AB135" s="415">
        <v>0</v>
      </c>
    </row>
    <row r="136" spans="2:28">
      <c r="B136" s="413" t="s">
        <v>632</v>
      </c>
      <c r="C136" s="416">
        <v>3</v>
      </c>
      <c r="D136" s="414">
        <v>2.6548672566371681E-2</v>
      </c>
      <c r="E136" s="416">
        <v>1</v>
      </c>
      <c r="F136" s="414">
        <v>0.05</v>
      </c>
      <c r="G136" s="416">
        <v>0</v>
      </c>
      <c r="H136" s="414">
        <v>0</v>
      </c>
      <c r="I136" s="416">
        <v>2</v>
      </c>
      <c r="J136" s="414">
        <v>3.3333333333333333E-2</v>
      </c>
      <c r="K136" s="416">
        <v>0</v>
      </c>
      <c r="L136" s="414">
        <v>0</v>
      </c>
      <c r="M136" s="416">
        <v>0</v>
      </c>
      <c r="N136" s="414">
        <v>0</v>
      </c>
      <c r="O136" s="416">
        <v>1</v>
      </c>
      <c r="P136" s="414">
        <v>2.3809523809523808E-2</v>
      </c>
      <c r="Q136" s="416">
        <v>2</v>
      </c>
      <c r="R136" s="414">
        <v>3.9215686274509803E-2</v>
      </c>
      <c r="S136" s="416">
        <v>1</v>
      </c>
      <c r="T136" s="414">
        <v>1.8867924528301886E-2</v>
      </c>
      <c r="U136" s="416">
        <v>0</v>
      </c>
      <c r="V136" s="414">
        <v>0</v>
      </c>
      <c r="W136" s="416">
        <v>0</v>
      </c>
      <c r="X136" s="414">
        <v>0</v>
      </c>
      <c r="Y136" s="416">
        <v>1</v>
      </c>
      <c r="Z136" s="414">
        <v>7.6923076923076927E-2</v>
      </c>
      <c r="AA136" s="416">
        <v>1</v>
      </c>
      <c r="AB136" s="415">
        <v>0.16666666666666663</v>
      </c>
    </row>
    <row r="137" spans="2:28" ht="12.75" thickBot="1">
      <c r="B137" s="418" t="s">
        <v>1269</v>
      </c>
      <c r="C137" s="421">
        <v>113</v>
      </c>
      <c r="D137" s="419">
        <v>1</v>
      </c>
      <c r="E137" s="421">
        <v>20</v>
      </c>
      <c r="F137" s="419">
        <v>1</v>
      </c>
      <c r="G137" s="421">
        <v>19</v>
      </c>
      <c r="H137" s="419">
        <v>1</v>
      </c>
      <c r="I137" s="421">
        <v>60</v>
      </c>
      <c r="J137" s="419">
        <v>1</v>
      </c>
      <c r="K137" s="421">
        <v>14</v>
      </c>
      <c r="L137" s="419">
        <v>1</v>
      </c>
      <c r="M137" s="421">
        <v>20</v>
      </c>
      <c r="N137" s="419">
        <v>1</v>
      </c>
      <c r="O137" s="421">
        <v>42</v>
      </c>
      <c r="P137" s="419">
        <v>1</v>
      </c>
      <c r="Q137" s="421">
        <v>51</v>
      </c>
      <c r="R137" s="419">
        <v>1</v>
      </c>
      <c r="S137" s="421">
        <v>53</v>
      </c>
      <c r="T137" s="419">
        <v>1</v>
      </c>
      <c r="U137" s="421">
        <v>26</v>
      </c>
      <c r="V137" s="419">
        <v>1</v>
      </c>
      <c r="W137" s="421">
        <v>15</v>
      </c>
      <c r="X137" s="419">
        <v>1</v>
      </c>
      <c r="Y137" s="421">
        <v>13</v>
      </c>
      <c r="Z137" s="419">
        <v>1</v>
      </c>
      <c r="AA137" s="421">
        <v>6</v>
      </c>
      <c r="AB137" s="420">
        <v>1</v>
      </c>
    </row>
    <row r="138" spans="2:28" ht="12.75" thickTop="1">
      <c r="B138" s="1896" t="s">
        <v>1457</v>
      </c>
      <c r="C138" s="1896"/>
      <c r="D138" s="1896"/>
      <c r="E138" s="1896"/>
      <c r="F138" s="1896"/>
      <c r="G138" s="1896"/>
      <c r="H138" s="1896"/>
      <c r="I138" s="1896"/>
      <c r="J138" s="1896"/>
      <c r="K138" s="1896"/>
      <c r="L138" s="1896"/>
      <c r="M138" s="1896"/>
      <c r="N138" s="1896"/>
      <c r="O138" s="1896"/>
      <c r="P138" s="1896"/>
      <c r="Q138" s="1896"/>
      <c r="R138" s="1896"/>
      <c r="S138" s="1896"/>
      <c r="T138" s="1896"/>
      <c r="U138" s="1896"/>
      <c r="V138" s="1896"/>
      <c r="W138" s="1896"/>
      <c r="X138" s="1896"/>
      <c r="Y138" s="1896"/>
      <c r="Z138" s="1896"/>
      <c r="AA138" s="1896"/>
      <c r="AB138" s="1896"/>
    </row>
    <row r="140" spans="2:28" ht="63.75" customHeight="1" thickBot="1">
      <c r="B140" s="1897" t="s">
        <v>652</v>
      </c>
      <c r="C140" s="1897"/>
      <c r="D140" s="1897"/>
      <c r="E140" s="1897"/>
      <c r="F140" s="1897"/>
      <c r="G140" s="1897"/>
      <c r="H140" s="1897"/>
      <c r="I140" s="1897"/>
      <c r="J140" s="1897"/>
      <c r="K140" s="1897"/>
      <c r="L140" s="1897"/>
      <c r="M140" s="1897"/>
      <c r="N140" s="1897"/>
      <c r="O140" s="1897"/>
      <c r="P140" s="1897"/>
      <c r="Q140" s="1897"/>
      <c r="R140" s="1897"/>
      <c r="S140" s="1897"/>
      <c r="T140" s="1897"/>
      <c r="U140" s="1897"/>
      <c r="V140" s="1897"/>
      <c r="W140" s="1897"/>
      <c r="X140" s="1897"/>
      <c r="Y140" s="1897"/>
      <c r="Z140" s="1897"/>
      <c r="AA140" s="1897"/>
      <c r="AB140" s="1897"/>
    </row>
    <row r="141" spans="2:28" ht="12.75" thickTop="1">
      <c r="B141" s="1898"/>
      <c r="C141" s="1901" t="s">
        <v>44</v>
      </c>
      <c r="D141" s="1901"/>
      <c r="E141" s="1901" t="s">
        <v>123</v>
      </c>
      <c r="F141" s="1901"/>
      <c r="G141" s="1901"/>
      <c r="H141" s="1901"/>
      <c r="I141" s="1901"/>
      <c r="J141" s="1901"/>
      <c r="K141" s="1901"/>
      <c r="L141" s="1901"/>
      <c r="M141" s="1901" t="s">
        <v>124</v>
      </c>
      <c r="N141" s="1901"/>
      <c r="O141" s="1901"/>
      <c r="P141" s="1901"/>
      <c r="Q141" s="1901"/>
      <c r="R141" s="1901"/>
      <c r="S141" s="1901" t="s">
        <v>45</v>
      </c>
      <c r="T141" s="1901"/>
      <c r="U141" s="1901"/>
      <c r="V141" s="1901"/>
      <c r="W141" s="1901"/>
      <c r="X141" s="1901"/>
      <c r="Y141" s="1901"/>
      <c r="Z141" s="1901"/>
      <c r="AA141" s="1901"/>
      <c r="AB141" s="1902"/>
    </row>
    <row r="142" spans="2:28" ht="30.75" customHeight="1">
      <c r="B142" s="1899"/>
      <c r="C142" s="1903" t="s">
        <v>127</v>
      </c>
      <c r="D142" s="1903" t="s">
        <v>128</v>
      </c>
      <c r="E142" s="1903" t="s">
        <v>46</v>
      </c>
      <c r="F142" s="1903"/>
      <c r="G142" s="1903" t="s">
        <v>1078</v>
      </c>
      <c r="H142" s="1903"/>
      <c r="I142" s="1903" t="s">
        <v>1077</v>
      </c>
      <c r="J142" s="1903"/>
      <c r="K142" s="1903" t="s">
        <v>1098</v>
      </c>
      <c r="L142" s="1903"/>
      <c r="M142" s="1903" t="s">
        <v>48</v>
      </c>
      <c r="N142" s="1903"/>
      <c r="O142" s="1903" t="s">
        <v>49</v>
      </c>
      <c r="P142" s="1903"/>
      <c r="Q142" s="1903" t="s">
        <v>1441</v>
      </c>
      <c r="R142" s="1903"/>
      <c r="S142" s="1903" t="s">
        <v>1065</v>
      </c>
      <c r="T142" s="1903"/>
      <c r="U142" s="1903" t="s">
        <v>1066</v>
      </c>
      <c r="V142" s="1903"/>
      <c r="W142" s="1903" t="s">
        <v>1067</v>
      </c>
      <c r="X142" s="1903"/>
      <c r="Y142" s="1903" t="s">
        <v>125</v>
      </c>
      <c r="Z142" s="1903"/>
      <c r="AA142" s="1903" t="s">
        <v>47</v>
      </c>
      <c r="AB142" s="1904"/>
    </row>
    <row r="143" spans="2:28">
      <c r="B143" s="1900"/>
      <c r="C143" s="1903"/>
      <c r="D143" s="1903"/>
      <c r="E143" s="901" t="s">
        <v>127</v>
      </c>
      <c r="F143" s="901" t="s">
        <v>128</v>
      </c>
      <c r="G143" s="901" t="s">
        <v>127</v>
      </c>
      <c r="H143" s="901" t="s">
        <v>128</v>
      </c>
      <c r="I143" s="901" t="s">
        <v>127</v>
      </c>
      <c r="J143" s="901" t="s">
        <v>128</v>
      </c>
      <c r="K143" s="901" t="s">
        <v>127</v>
      </c>
      <c r="L143" s="901" t="s">
        <v>128</v>
      </c>
      <c r="M143" s="901" t="s">
        <v>127</v>
      </c>
      <c r="N143" s="901" t="s">
        <v>128</v>
      </c>
      <c r="O143" s="901" t="s">
        <v>127</v>
      </c>
      <c r="P143" s="901" t="s">
        <v>128</v>
      </c>
      <c r="Q143" s="901" t="s">
        <v>127</v>
      </c>
      <c r="R143" s="901" t="s">
        <v>128</v>
      </c>
      <c r="S143" s="901" t="s">
        <v>127</v>
      </c>
      <c r="T143" s="901" t="s">
        <v>128</v>
      </c>
      <c r="U143" s="901" t="s">
        <v>127</v>
      </c>
      <c r="V143" s="901" t="s">
        <v>128</v>
      </c>
      <c r="W143" s="901" t="s">
        <v>127</v>
      </c>
      <c r="X143" s="901" t="s">
        <v>128</v>
      </c>
      <c r="Y143" s="901" t="s">
        <v>127</v>
      </c>
      <c r="Z143" s="901" t="s">
        <v>128</v>
      </c>
      <c r="AA143" s="901" t="s">
        <v>127</v>
      </c>
      <c r="AB143" s="902" t="s">
        <v>128</v>
      </c>
    </row>
    <row r="144" spans="2:28" ht="24">
      <c r="B144" s="408" t="s">
        <v>627</v>
      </c>
      <c r="C144" s="411">
        <v>44</v>
      </c>
      <c r="D144" s="409">
        <v>0.38938053097345132</v>
      </c>
      <c r="E144" s="411">
        <v>7</v>
      </c>
      <c r="F144" s="409">
        <v>0.35</v>
      </c>
      <c r="G144" s="411">
        <v>13</v>
      </c>
      <c r="H144" s="409">
        <v>0.68421052631578949</v>
      </c>
      <c r="I144" s="411">
        <v>19</v>
      </c>
      <c r="J144" s="409">
        <v>0.31666666666666665</v>
      </c>
      <c r="K144" s="411">
        <v>5</v>
      </c>
      <c r="L144" s="409">
        <v>0.35714285714285715</v>
      </c>
      <c r="M144" s="411">
        <v>5</v>
      </c>
      <c r="N144" s="409">
        <v>0.25</v>
      </c>
      <c r="O144" s="411">
        <v>21</v>
      </c>
      <c r="P144" s="409">
        <v>0.5</v>
      </c>
      <c r="Q144" s="411">
        <v>18</v>
      </c>
      <c r="R144" s="409">
        <v>0.35294117647058826</v>
      </c>
      <c r="S144" s="411">
        <v>23</v>
      </c>
      <c r="T144" s="409">
        <v>0.43396226415094341</v>
      </c>
      <c r="U144" s="411">
        <v>8</v>
      </c>
      <c r="V144" s="409">
        <v>0.30769230769230771</v>
      </c>
      <c r="W144" s="411">
        <v>5</v>
      </c>
      <c r="X144" s="409">
        <v>0.33333333333333326</v>
      </c>
      <c r="Y144" s="411">
        <v>5</v>
      </c>
      <c r="Z144" s="409">
        <v>0.38461538461538469</v>
      </c>
      <c r="AA144" s="411">
        <v>3</v>
      </c>
      <c r="AB144" s="410">
        <v>0.5</v>
      </c>
    </row>
    <row r="145" spans="2:28">
      <c r="B145" s="413" t="s">
        <v>628</v>
      </c>
      <c r="C145" s="416">
        <v>2</v>
      </c>
      <c r="D145" s="414">
        <v>1.7699115044247787E-2</v>
      </c>
      <c r="E145" s="416">
        <v>1</v>
      </c>
      <c r="F145" s="414">
        <v>0.05</v>
      </c>
      <c r="G145" s="416">
        <v>0</v>
      </c>
      <c r="H145" s="414">
        <v>0</v>
      </c>
      <c r="I145" s="416">
        <v>1</v>
      </c>
      <c r="J145" s="414">
        <v>1.6666666666666666E-2</v>
      </c>
      <c r="K145" s="416">
        <v>0</v>
      </c>
      <c r="L145" s="414">
        <v>0</v>
      </c>
      <c r="M145" s="416">
        <v>0</v>
      </c>
      <c r="N145" s="414">
        <v>0</v>
      </c>
      <c r="O145" s="416">
        <v>1</v>
      </c>
      <c r="P145" s="414">
        <v>2.3809523809523808E-2</v>
      </c>
      <c r="Q145" s="416">
        <v>1</v>
      </c>
      <c r="R145" s="414">
        <v>1.9607843137254902E-2</v>
      </c>
      <c r="S145" s="416">
        <v>1</v>
      </c>
      <c r="T145" s="414">
        <v>1.8867924528301886E-2</v>
      </c>
      <c r="U145" s="416">
        <v>1</v>
      </c>
      <c r="V145" s="414">
        <v>3.8461538461538464E-2</v>
      </c>
      <c r="W145" s="416">
        <v>0</v>
      </c>
      <c r="X145" s="414">
        <v>0</v>
      </c>
      <c r="Y145" s="416">
        <v>0</v>
      </c>
      <c r="Z145" s="414">
        <v>0</v>
      </c>
      <c r="AA145" s="416">
        <v>0</v>
      </c>
      <c r="AB145" s="415">
        <v>0</v>
      </c>
    </row>
    <row r="146" spans="2:28" ht="24">
      <c r="B146" s="413" t="s">
        <v>629</v>
      </c>
      <c r="C146" s="416">
        <v>11</v>
      </c>
      <c r="D146" s="414">
        <v>9.7345132743362831E-2</v>
      </c>
      <c r="E146" s="416">
        <v>1</v>
      </c>
      <c r="F146" s="414">
        <v>0.05</v>
      </c>
      <c r="G146" s="416">
        <v>1</v>
      </c>
      <c r="H146" s="414">
        <v>5.2631578947368418E-2</v>
      </c>
      <c r="I146" s="416">
        <v>8</v>
      </c>
      <c r="J146" s="414">
        <v>0.13333333333333333</v>
      </c>
      <c r="K146" s="416">
        <v>1</v>
      </c>
      <c r="L146" s="414">
        <v>7.1428571428571425E-2</v>
      </c>
      <c r="M146" s="416">
        <v>2</v>
      </c>
      <c r="N146" s="414">
        <v>0.1</v>
      </c>
      <c r="O146" s="416">
        <v>4</v>
      </c>
      <c r="P146" s="414">
        <v>9.5238095238095233E-2</v>
      </c>
      <c r="Q146" s="416">
        <v>5</v>
      </c>
      <c r="R146" s="414">
        <v>9.8039215686274522E-2</v>
      </c>
      <c r="S146" s="416">
        <v>3</v>
      </c>
      <c r="T146" s="414">
        <v>5.6603773584905669E-2</v>
      </c>
      <c r="U146" s="416">
        <v>3</v>
      </c>
      <c r="V146" s="414">
        <v>0.11538461538461538</v>
      </c>
      <c r="W146" s="416">
        <v>3</v>
      </c>
      <c r="X146" s="414">
        <v>0.2</v>
      </c>
      <c r="Y146" s="416">
        <v>2</v>
      </c>
      <c r="Z146" s="414">
        <v>0.15384615384615385</v>
      </c>
      <c r="AA146" s="416">
        <v>0</v>
      </c>
      <c r="AB146" s="415">
        <v>0</v>
      </c>
    </row>
    <row r="147" spans="2:28" ht="24">
      <c r="B147" s="413" t="s">
        <v>630</v>
      </c>
      <c r="C147" s="416">
        <v>40</v>
      </c>
      <c r="D147" s="414">
        <v>0.35398230088495575</v>
      </c>
      <c r="E147" s="416">
        <v>4</v>
      </c>
      <c r="F147" s="414">
        <v>0.2</v>
      </c>
      <c r="G147" s="416">
        <v>4</v>
      </c>
      <c r="H147" s="414">
        <v>0.21052631578947367</v>
      </c>
      <c r="I147" s="416">
        <v>27</v>
      </c>
      <c r="J147" s="414">
        <v>0.45</v>
      </c>
      <c r="K147" s="416">
        <v>5</v>
      </c>
      <c r="L147" s="414">
        <v>0.35714285714285715</v>
      </c>
      <c r="M147" s="416">
        <v>7</v>
      </c>
      <c r="N147" s="414">
        <v>0.35</v>
      </c>
      <c r="O147" s="416">
        <v>14</v>
      </c>
      <c r="P147" s="414">
        <v>0.33333333333333326</v>
      </c>
      <c r="Q147" s="416">
        <v>19</v>
      </c>
      <c r="R147" s="414">
        <v>0.37254901960784315</v>
      </c>
      <c r="S147" s="416">
        <v>19</v>
      </c>
      <c r="T147" s="414">
        <v>0.35849056603773582</v>
      </c>
      <c r="U147" s="416">
        <v>9</v>
      </c>
      <c r="V147" s="414">
        <v>0.34615384615384615</v>
      </c>
      <c r="W147" s="416">
        <v>6</v>
      </c>
      <c r="X147" s="414">
        <v>0.4</v>
      </c>
      <c r="Y147" s="416">
        <v>3</v>
      </c>
      <c r="Z147" s="414">
        <v>0.23076923076923075</v>
      </c>
      <c r="AA147" s="416">
        <v>3</v>
      </c>
      <c r="AB147" s="415">
        <v>0.5</v>
      </c>
    </row>
    <row r="148" spans="2:28" ht="24">
      <c r="B148" s="413" t="s">
        <v>631</v>
      </c>
      <c r="C148" s="416">
        <v>14</v>
      </c>
      <c r="D148" s="414">
        <v>0.12389380530973451</v>
      </c>
      <c r="E148" s="416">
        <v>6</v>
      </c>
      <c r="F148" s="414">
        <v>0.3</v>
      </c>
      <c r="G148" s="416">
        <v>1</v>
      </c>
      <c r="H148" s="414">
        <v>5.2631578947368418E-2</v>
      </c>
      <c r="I148" s="416">
        <v>5</v>
      </c>
      <c r="J148" s="414">
        <v>8.3333333333333315E-2</v>
      </c>
      <c r="K148" s="416">
        <v>2</v>
      </c>
      <c r="L148" s="414">
        <v>0.14285714285714285</v>
      </c>
      <c r="M148" s="416">
        <v>6</v>
      </c>
      <c r="N148" s="414">
        <v>0.3</v>
      </c>
      <c r="O148" s="416">
        <v>2</v>
      </c>
      <c r="P148" s="414">
        <v>4.7619047619047616E-2</v>
      </c>
      <c r="Q148" s="416">
        <v>6</v>
      </c>
      <c r="R148" s="414">
        <v>0.1176470588235294</v>
      </c>
      <c r="S148" s="416">
        <v>7</v>
      </c>
      <c r="T148" s="414">
        <v>0.13207547169811321</v>
      </c>
      <c r="U148" s="416">
        <v>4</v>
      </c>
      <c r="V148" s="414">
        <v>0.15384615384615385</v>
      </c>
      <c r="W148" s="416">
        <v>1</v>
      </c>
      <c r="X148" s="414">
        <v>6.6666666666666666E-2</v>
      </c>
      <c r="Y148" s="416">
        <v>2</v>
      </c>
      <c r="Z148" s="414">
        <v>0.15384615384615385</v>
      </c>
      <c r="AA148" s="416">
        <v>0</v>
      </c>
      <c r="AB148" s="415">
        <v>0</v>
      </c>
    </row>
    <row r="149" spans="2:28">
      <c r="B149" s="413" t="s">
        <v>632</v>
      </c>
      <c r="C149" s="416">
        <v>2</v>
      </c>
      <c r="D149" s="414">
        <v>1.7699115044247787E-2</v>
      </c>
      <c r="E149" s="416">
        <v>1</v>
      </c>
      <c r="F149" s="414">
        <v>0.05</v>
      </c>
      <c r="G149" s="416">
        <v>0</v>
      </c>
      <c r="H149" s="414">
        <v>0</v>
      </c>
      <c r="I149" s="416">
        <v>0</v>
      </c>
      <c r="J149" s="414">
        <v>0</v>
      </c>
      <c r="K149" s="416">
        <v>1</v>
      </c>
      <c r="L149" s="414">
        <v>7.1428571428571425E-2</v>
      </c>
      <c r="M149" s="416">
        <v>0</v>
      </c>
      <c r="N149" s="414">
        <v>0</v>
      </c>
      <c r="O149" s="416">
        <v>0</v>
      </c>
      <c r="P149" s="414">
        <v>0</v>
      </c>
      <c r="Q149" s="416">
        <v>2</v>
      </c>
      <c r="R149" s="414">
        <v>3.9215686274509803E-2</v>
      </c>
      <c r="S149" s="416">
        <v>0</v>
      </c>
      <c r="T149" s="414">
        <v>0</v>
      </c>
      <c r="U149" s="416">
        <v>1</v>
      </c>
      <c r="V149" s="414">
        <v>3.8461538461538464E-2</v>
      </c>
      <c r="W149" s="416">
        <v>0</v>
      </c>
      <c r="X149" s="414">
        <v>0</v>
      </c>
      <c r="Y149" s="416">
        <v>1</v>
      </c>
      <c r="Z149" s="414">
        <v>7.6923076923076927E-2</v>
      </c>
      <c r="AA149" s="416">
        <v>0</v>
      </c>
      <c r="AB149" s="415">
        <v>0</v>
      </c>
    </row>
    <row r="150" spans="2:28" ht="12.75" thickBot="1">
      <c r="B150" s="418" t="s">
        <v>1269</v>
      </c>
      <c r="C150" s="421">
        <v>113</v>
      </c>
      <c r="D150" s="419">
        <v>1</v>
      </c>
      <c r="E150" s="421">
        <v>20</v>
      </c>
      <c r="F150" s="419">
        <v>1</v>
      </c>
      <c r="G150" s="421">
        <v>19</v>
      </c>
      <c r="H150" s="419">
        <v>1</v>
      </c>
      <c r="I150" s="421">
        <v>60</v>
      </c>
      <c r="J150" s="419">
        <v>1</v>
      </c>
      <c r="K150" s="421">
        <v>14</v>
      </c>
      <c r="L150" s="419">
        <v>1</v>
      </c>
      <c r="M150" s="421">
        <v>20</v>
      </c>
      <c r="N150" s="419">
        <v>1</v>
      </c>
      <c r="O150" s="421">
        <v>42</v>
      </c>
      <c r="P150" s="419">
        <v>1</v>
      </c>
      <c r="Q150" s="421">
        <v>51</v>
      </c>
      <c r="R150" s="419">
        <v>1</v>
      </c>
      <c r="S150" s="421">
        <v>53</v>
      </c>
      <c r="T150" s="419">
        <v>1</v>
      </c>
      <c r="U150" s="421">
        <v>26</v>
      </c>
      <c r="V150" s="419">
        <v>1</v>
      </c>
      <c r="W150" s="421">
        <v>15</v>
      </c>
      <c r="X150" s="419">
        <v>1</v>
      </c>
      <c r="Y150" s="421">
        <v>13</v>
      </c>
      <c r="Z150" s="419">
        <v>1</v>
      </c>
      <c r="AA150" s="421">
        <v>6</v>
      </c>
      <c r="AB150" s="420">
        <v>1</v>
      </c>
    </row>
    <row r="151" spans="2:28" ht="12.75" thickTop="1">
      <c r="B151" s="1896" t="s">
        <v>1457</v>
      </c>
      <c r="C151" s="1896"/>
      <c r="D151" s="1896"/>
      <c r="E151" s="1896"/>
      <c r="F151" s="1896"/>
      <c r="G151" s="1896"/>
      <c r="H151" s="1896"/>
      <c r="I151" s="1896"/>
      <c r="J151" s="1896"/>
      <c r="K151" s="1896"/>
      <c r="L151" s="1896"/>
      <c r="M151" s="1896"/>
      <c r="N151" s="1896"/>
      <c r="O151" s="1896"/>
      <c r="P151" s="1896"/>
      <c r="Q151" s="1896"/>
      <c r="R151" s="1896"/>
      <c r="S151" s="1896"/>
      <c r="T151" s="1896"/>
      <c r="U151" s="1896"/>
      <c r="V151" s="1896"/>
      <c r="W151" s="1896"/>
      <c r="X151" s="1896"/>
      <c r="Y151" s="1896"/>
      <c r="Z151" s="1896"/>
      <c r="AA151" s="1896"/>
      <c r="AB151" s="1896"/>
    </row>
    <row r="153" spans="2:28" ht="58.5" customHeight="1" thickBot="1">
      <c r="B153" s="1897" t="s">
        <v>653</v>
      </c>
      <c r="C153" s="1897"/>
      <c r="D153" s="1897"/>
      <c r="E153" s="1897"/>
      <c r="F153" s="1897"/>
      <c r="G153" s="1897"/>
      <c r="H153" s="1897"/>
      <c r="I153" s="1897"/>
      <c r="J153" s="1897"/>
      <c r="K153" s="1897"/>
      <c r="L153" s="1897"/>
      <c r="M153" s="1897"/>
      <c r="N153" s="1897"/>
      <c r="O153" s="1897"/>
      <c r="P153" s="1897"/>
      <c r="Q153" s="1897"/>
      <c r="R153" s="1897"/>
      <c r="S153" s="1897"/>
      <c r="T153" s="1897"/>
      <c r="U153" s="1897"/>
      <c r="V153" s="1897"/>
      <c r="W153" s="1897"/>
      <c r="X153" s="1897"/>
      <c r="Y153" s="1897"/>
      <c r="Z153" s="1897"/>
      <c r="AA153" s="1897"/>
      <c r="AB153" s="1897"/>
    </row>
    <row r="154" spans="2:28" ht="12.75" thickTop="1">
      <c r="B154" s="1898"/>
      <c r="C154" s="1901" t="s">
        <v>44</v>
      </c>
      <c r="D154" s="1901"/>
      <c r="E154" s="1901" t="s">
        <v>123</v>
      </c>
      <c r="F154" s="1901"/>
      <c r="G154" s="1901"/>
      <c r="H154" s="1901"/>
      <c r="I154" s="1901"/>
      <c r="J154" s="1901"/>
      <c r="K154" s="1901"/>
      <c r="L154" s="1901"/>
      <c r="M154" s="1901" t="s">
        <v>124</v>
      </c>
      <c r="N154" s="1901"/>
      <c r="O154" s="1901"/>
      <c r="P154" s="1901"/>
      <c r="Q154" s="1901"/>
      <c r="R154" s="1901"/>
      <c r="S154" s="1901" t="s">
        <v>45</v>
      </c>
      <c r="T154" s="1901"/>
      <c r="U154" s="1901"/>
      <c r="V154" s="1901"/>
      <c r="W154" s="1901"/>
      <c r="X154" s="1901"/>
      <c r="Y154" s="1901"/>
      <c r="Z154" s="1901"/>
      <c r="AA154" s="1901"/>
      <c r="AB154" s="1902"/>
    </row>
    <row r="155" spans="2:28" ht="30.75" customHeight="1">
      <c r="B155" s="1899"/>
      <c r="C155" s="1903" t="s">
        <v>127</v>
      </c>
      <c r="D155" s="1903" t="s">
        <v>128</v>
      </c>
      <c r="E155" s="1903" t="s">
        <v>46</v>
      </c>
      <c r="F155" s="1903"/>
      <c r="G155" s="1903" t="s">
        <v>1078</v>
      </c>
      <c r="H155" s="1903"/>
      <c r="I155" s="1903" t="s">
        <v>1077</v>
      </c>
      <c r="J155" s="1903"/>
      <c r="K155" s="1903" t="s">
        <v>1098</v>
      </c>
      <c r="L155" s="1903"/>
      <c r="M155" s="1903" t="s">
        <v>48</v>
      </c>
      <c r="N155" s="1903"/>
      <c r="O155" s="1903" t="s">
        <v>49</v>
      </c>
      <c r="P155" s="1903"/>
      <c r="Q155" s="1903" t="s">
        <v>1441</v>
      </c>
      <c r="R155" s="1903"/>
      <c r="S155" s="1903" t="s">
        <v>1065</v>
      </c>
      <c r="T155" s="1903"/>
      <c r="U155" s="1903" t="s">
        <v>1066</v>
      </c>
      <c r="V155" s="1903"/>
      <c r="W155" s="1903" t="s">
        <v>1067</v>
      </c>
      <c r="X155" s="1903"/>
      <c r="Y155" s="1903" t="s">
        <v>125</v>
      </c>
      <c r="Z155" s="1903"/>
      <c r="AA155" s="1903" t="s">
        <v>47</v>
      </c>
      <c r="AB155" s="1904"/>
    </row>
    <row r="156" spans="2:28">
      <c r="B156" s="1900"/>
      <c r="C156" s="1903"/>
      <c r="D156" s="1903"/>
      <c r="E156" s="901" t="s">
        <v>127</v>
      </c>
      <c r="F156" s="901" t="s">
        <v>128</v>
      </c>
      <c r="G156" s="901" t="s">
        <v>127</v>
      </c>
      <c r="H156" s="901" t="s">
        <v>128</v>
      </c>
      <c r="I156" s="901" t="s">
        <v>127</v>
      </c>
      <c r="J156" s="901" t="s">
        <v>128</v>
      </c>
      <c r="K156" s="901" t="s">
        <v>127</v>
      </c>
      <c r="L156" s="901" t="s">
        <v>128</v>
      </c>
      <c r="M156" s="901" t="s">
        <v>127</v>
      </c>
      <c r="N156" s="901" t="s">
        <v>128</v>
      </c>
      <c r="O156" s="901" t="s">
        <v>127</v>
      </c>
      <c r="P156" s="901" t="s">
        <v>128</v>
      </c>
      <c r="Q156" s="901" t="s">
        <v>127</v>
      </c>
      <c r="R156" s="901" t="s">
        <v>128</v>
      </c>
      <c r="S156" s="901" t="s">
        <v>127</v>
      </c>
      <c r="T156" s="901" t="s">
        <v>128</v>
      </c>
      <c r="U156" s="901" t="s">
        <v>127</v>
      </c>
      <c r="V156" s="901" t="s">
        <v>128</v>
      </c>
      <c r="W156" s="901" t="s">
        <v>127</v>
      </c>
      <c r="X156" s="901" t="s">
        <v>128</v>
      </c>
      <c r="Y156" s="901" t="s">
        <v>127</v>
      </c>
      <c r="Z156" s="901" t="s">
        <v>128</v>
      </c>
      <c r="AA156" s="901" t="s">
        <v>127</v>
      </c>
      <c r="AB156" s="902" t="s">
        <v>128</v>
      </c>
    </row>
    <row r="157" spans="2:28" ht="24">
      <c r="B157" s="408" t="s">
        <v>627</v>
      </c>
      <c r="C157" s="411">
        <v>55</v>
      </c>
      <c r="D157" s="409">
        <v>0.48672566371681414</v>
      </c>
      <c r="E157" s="411">
        <v>5</v>
      </c>
      <c r="F157" s="409">
        <v>0.25</v>
      </c>
      <c r="G157" s="411">
        <v>15</v>
      </c>
      <c r="H157" s="409">
        <v>0.78947368421052633</v>
      </c>
      <c r="I157" s="411">
        <v>29</v>
      </c>
      <c r="J157" s="409">
        <v>0.48333333333333334</v>
      </c>
      <c r="K157" s="411">
        <v>6</v>
      </c>
      <c r="L157" s="409">
        <v>0.42857142857142855</v>
      </c>
      <c r="M157" s="411">
        <v>3</v>
      </c>
      <c r="N157" s="409">
        <v>0.15</v>
      </c>
      <c r="O157" s="411">
        <v>28</v>
      </c>
      <c r="P157" s="409">
        <v>0.66666666666666652</v>
      </c>
      <c r="Q157" s="411">
        <v>24</v>
      </c>
      <c r="R157" s="409">
        <v>0.47058823529411759</v>
      </c>
      <c r="S157" s="411">
        <v>28</v>
      </c>
      <c r="T157" s="409">
        <v>0.52830188679245282</v>
      </c>
      <c r="U157" s="411">
        <v>12</v>
      </c>
      <c r="V157" s="409">
        <v>0.46153846153846151</v>
      </c>
      <c r="W157" s="411">
        <v>8</v>
      </c>
      <c r="X157" s="409">
        <v>0.53333333333333333</v>
      </c>
      <c r="Y157" s="411">
        <v>4</v>
      </c>
      <c r="Z157" s="409">
        <v>0.30769230769230771</v>
      </c>
      <c r="AA157" s="411">
        <v>3</v>
      </c>
      <c r="AB157" s="410">
        <v>0.5</v>
      </c>
    </row>
    <row r="158" spans="2:28">
      <c r="B158" s="413" t="s">
        <v>628</v>
      </c>
      <c r="C158" s="416">
        <v>1</v>
      </c>
      <c r="D158" s="414">
        <v>8.8495575221238937E-3</v>
      </c>
      <c r="E158" s="416">
        <v>0</v>
      </c>
      <c r="F158" s="414">
        <v>0</v>
      </c>
      <c r="G158" s="416">
        <v>0</v>
      </c>
      <c r="H158" s="414">
        <v>0</v>
      </c>
      <c r="I158" s="416">
        <v>1</v>
      </c>
      <c r="J158" s="414">
        <v>1.6666666666666666E-2</v>
      </c>
      <c r="K158" s="416">
        <v>0</v>
      </c>
      <c r="L158" s="414">
        <v>0</v>
      </c>
      <c r="M158" s="416">
        <v>0</v>
      </c>
      <c r="N158" s="414">
        <v>0</v>
      </c>
      <c r="O158" s="416">
        <v>0</v>
      </c>
      <c r="P158" s="414">
        <v>0</v>
      </c>
      <c r="Q158" s="416">
        <v>1</v>
      </c>
      <c r="R158" s="414">
        <v>1.9607843137254902E-2</v>
      </c>
      <c r="S158" s="416">
        <v>0</v>
      </c>
      <c r="T158" s="414">
        <v>0</v>
      </c>
      <c r="U158" s="416">
        <v>0</v>
      </c>
      <c r="V158" s="414">
        <v>0</v>
      </c>
      <c r="W158" s="416">
        <v>1</v>
      </c>
      <c r="X158" s="414">
        <v>6.6666666666666666E-2</v>
      </c>
      <c r="Y158" s="416">
        <v>0</v>
      </c>
      <c r="Z158" s="414">
        <v>0</v>
      </c>
      <c r="AA158" s="416">
        <v>0</v>
      </c>
      <c r="AB158" s="415">
        <v>0</v>
      </c>
    </row>
    <row r="159" spans="2:28" ht="24">
      <c r="B159" s="413" t="s">
        <v>629</v>
      </c>
      <c r="C159" s="416">
        <v>11</v>
      </c>
      <c r="D159" s="414">
        <v>9.7345132743362831E-2</v>
      </c>
      <c r="E159" s="416">
        <v>2</v>
      </c>
      <c r="F159" s="414">
        <v>0.1</v>
      </c>
      <c r="G159" s="416">
        <v>0</v>
      </c>
      <c r="H159" s="414">
        <v>0</v>
      </c>
      <c r="I159" s="416">
        <v>8</v>
      </c>
      <c r="J159" s="414">
        <v>0.13333333333333333</v>
      </c>
      <c r="K159" s="416">
        <v>1</v>
      </c>
      <c r="L159" s="414">
        <v>7.1428571428571425E-2</v>
      </c>
      <c r="M159" s="416">
        <v>2</v>
      </c>
      <c r="N159" s="414">
        <v>0.1</v>
      </c>
      <c r="O159" s="416">
        <v>4</v>
      </c>
      <c r="P159" s="414">
        <v>9.5238095238095233E-2</v>
      </c>
      <c r="Q159" s="416">
        <v>5</v>
      </c>
      <c r="R159" s="414">
        <v>9.8039215686274522E-2</v>
      </c>
      <c r="S159" s="416">
        <v>4</v>
      </c>
      <c r="T159" s="414">
        <v>7.5471698113207544E-2</v>
      </c>
      <c r="U159" s="416">
        <v>1</v>
      </c>
      <c r="V159" s="414">
        <v>3.8461538461538464E-2</v>
      </c>
      <c r="W159" s="416">
        <v>2</v>
      </c>
      <c r="X159" s="414">
        <v>0.13333333333333333</v>
      </c>
      <c r="Y159" s="416">
        <v>3</v>
      </c>
      <c r="Z159" s="414">
        <v>0.23076923076923075</v>
      </c>
      <c r="AA159" s="416">
        <v>1</v>
      </c>
      <c r="AB159" s="415">
        <v>0.16666666666666663</v>
      </c>
    </row>
    <row r="160" spans="2:28" ht="24">
      <c r="B160" s="413" t="s">
        <v>630</v>
      </c>
      <c r="C160" s="416">
        <v>31</v>
      </c>
      <c r="D160" s="414">
        <v>0.27433628318584069</v>
      </c>
      <c r="E160" s="416">
        <v>7</v>
      </c>
      <c r="F160" s="414">
        <v>0.35</v>
      </c>
      <c r="G160" s="416">
        <v>3</v>
      </c>
      <c r="H160" s="414">
        <v>0.15789473684210525</v>
      </c>
      <c r="I160" s="416">
        <v>19</v>
      </c>
      <c r="J160" s="414">
        <v>0.31666666666666665</v>
      </c>
      <c r="K160" s="416">
        <v>2</v>
      </c>
      <c r="L160" s="414">
        <v>0.14285714285714285</v>
      </c>
      <c r="M160" s="416">
        <v>7</v>
      </c>
      <c r="N160" s="414">
        <v>0.35</v>
      </c>
      <c r="O160" s="416">
        <v>8</v>
      </c>
      <c r="P160" s="414">
        <v>0.19047619047619047</v>
      </c>
      <c r="Q160" s="416">
        <v>16</v>
      </c>
      <c r="R160" s="414">
        <v>0.31372549019607843</v>
      </c>
      <c r="S160" s="416">
        <v>12</v>
      </c>
      <c r="T160" s="414">
        <v>0.22641509433962267</v>
      </c>
      <c r="U160" s="416">
        <v>9</v>
      </c>
      <c r="V160" s="414">
        <v>0.34615384615384615</v>
      </c>
      <c r="W160" s="416">
        <v>3</v>
      </c>
      <c r="X160" s="414">
        <v>0.2</v>
      </c>
      <c r="Y160" s="416">
        <v>5</v>
      </c>
      <c r="Z160" s="414">
        <v>0.38461538461538469</v>
      </c>
      <c r="AA160" s="416">
        <v>2</v>
      </c>
      <c r="AB160" s="415">
        <v>0.33333333333333326</v>
      </c>
    </row>
    <row r="161" spans="2:28" ht="24">
      <c r="B161" s="413" t="s">
        <v>631</v>
      </c>
      <c r="C161" s="416">
        <v>11</v>
      </c>
      <c r="D161" s="414">
        <v>9.7345132743362831E-2</v>
      </c>
      <c r="E161" s="416">
        <v>5</v>
      </c>
      <c r="F161" s="414">
        <v>0.25</v>
      </c>
      <c r="G161" s="416">
        <v>1</v>
      </c>
      <c r="H161" s="414">
        <v>5.2631578947368418E-2</v>
      </c>
      <c r="I161" s="416">
        <v>2</v>
      </c>
      <c r="J161" s="414">
        <v>3.3333333333333333E-2</v>
      </c>
      <c r="K161" s="416">
        <v>3</v>
      </c>
      <c r="L161" s="414">
        <v>0.21428571428571427</v>
      </c>
      <c r="M161" s="416">
        <v>7</v>
      </c>
      <c r="N161" s="414">
        <v>0.35</v>
      </c>
      <c r="O161" s="416">
        <v>1</v>
      </c>
      <c r="P161" s="414">
        <v>2.3809523809523808E-2</v>
      </c>
      <c r="Q161" s="416">
        <v>3</v>
      </c>
      <c r="R161" s="414">
        <v>5.8823529411764698E-2</v>
      </c>
      <c r="S161" s="416">
        <v>7</v>
      </c>
      <c r="T161" s="414">
        <v>0.13207547169811321</v>
      </c>
      <c r="U161" s="416">
        <v>3</v>
      </c>
      <c r="V161" s="414">
        <v>0.11538461538461538</v>
      </c>
      <c r="W161" s="416">
        <v>1</v>
      </c>
      <c r="X161" s="414">
        <v>6.6666666666666666E-2</v>
      </c>
      <c r="Y161" s="416">
        <v>0</v>
      </c>
      <c r="Z161" s="414">
        <v>0</v>
      </c>
      <c r="AA161" s="416">
        <v>0</v>
      </c>
      <c r="AB161" s="415">
        <v>0</v>
      </c>
    </row>
    <row r="162" spans="2:28">
      <c r="B162" s="413" t="s">
        <v>632</v>
      </c>
      <c r="C162" s="416">
        <v>4</v>
      </c>
      <c r="D162" s="414">
        <v>3.5398230088495575E-2</v>
      </c>
      <c r="E162" s="416">
        <v>1</v>
      </c>
      <c r="F162" s="414">
        <v>0.05</v>
      </c>
      <c r="G162" s="416">
        <v>0</v>
      </c>
      <c r="H162" s="414">
        <v>0</v>
      </c>
      <c r="I162" s="416">
        <v>1</v>
      </c>
      <c r="J162" s="414">
        <v>1.6666666666666666E-2</v>
      </c>
      <c r="K162" s="416">
        <v>2</v>
      </c>
      <c r="L162" s="414">
        <v>0.14285714285714285</v>
      </c>
      <c r="M162" s="416">
        <v>1</v>
      </c>
      <c r="N162" s="414">
        <v>0.05</v>
      </c>
      <c r="O162" s="416">
        <v>1</v>
      </c>
      <c r="P162" s="414">
        <v>2.3809523809523808E-2</v>
      </c>
      <c r="Q162" s="416">
        <v>2</v>
      </c>
      <c r="R162" s="414">
        <v>3.9215686274509803E-2</v>
      </c>
      <c r="S162" s="416">
        <v>2</v>
      </c>
      <c r="T162" s="414">
        <v>3.7735849056603772E-2</v>
      </c>
      <c r="U162" s="416">
        <v>1</v>
      </c>
      <c r="V162" s="414">
        <v>3.8461538461538464E-2</v>
      </c>
      <c r="W162" s="416">
        <v>0</v>
      </c>
      <c r="X162" s="414">
        <v>0</v>
      </c>
      <c r="Y162" s="416">
        <v>1</v>
      </c>
      <c r="Z162" s="414">
        <v>7.6923076923076927E-2</v>
      </c>
      <c r="AA162" s="416">
        <v>0</v>
      </c>
      <c r="AB162" s="415">
        <v>0</v>
      </c>
    </row>
    <row r="163" spans="2:28" ht="12.75" thickBot="1">
      <c r="B163" s="418" t="s">
        <v>1269</v>
      </c>
      <c r="C163" s="421">
        <v>113</v>
      </c>
      <c r="D163" s="419">
        <v>1</v>
      </c>
      <c r="E163" s="421">
        <v>20</v>
      </c>
      <c r="F163" s="419">
        <v>1</v>
      </c>
      <c r="G163" s="421">
        <v>19</v>
      </c>
      <c r="H163" s="419">
        <v>1</v>
      </c>
      <c r="I163" s="421">
        <v>60</v>
      </c>
      <c r="J163" s="419">
        <v>1</v>
      </c>
      <c r="K163" s="421">
        <v>14</v>
      </c>
      <c r="L163" s="419">
        <v>1</v>
      </c>
      <c r="M163" s="421">
        <v>20</v>
      </c>
      <c r="N163" s="419">
        <v>1</v>
      </c>
      <c r="O163" s="421">
        <v>42</v>
      </c>
      <c r="P163" s="419">
        <v>1</v>
      </c>
      <c r="Q163" s="421">
        <v>51</v>
      </c>
      <c r="R163" s="419">
        <v>1</v>
      </c>
      <c r="S163" s="421">
        <v>53</v>
      </c>
      <c r="T163" s="419">
        <v>1</v>
      </c>
      <c r="U163" s="421">
        <v>26</v>
      </c>
      <c r="V163" s="419">
        <v>1</v>
      </c>
      <c r="W163" s="421">
        <v>15</v>
      </c>
      <c r="X163" s="419">
        <v>1</v>
      </c>
      <c r="Y163" s="421">
        <v>13</v>
      </c>
      <c r="Z163" s="419">
        <v>1</v>
      </c>
      <c r="AA163" s="421">
        <v>6</v>
      </c>
      <c r="AB163" s="420">
        <v>1</v>
      </c>
    </row>
    <row r="164" spans="2:28" ht="12.75" thickTop="1">
      <c r="B164" s="1896" t="s">
        <v>1457</v>
      </c>
      <c r="C164" s="1896"/>
      <c r="D164" s="1896"/>
      <c r="E164" s="1896"/>
      <c r="F164" s="1896"/>
      <c r="G164" s="1896"/>
      <c r="H164" s="1896"/>
      <c r="I164" s="1896"/>
      <c r="J164" s="1896"/>
      <c r="K164" s="1896"/>
      <c r="L164" s="1896"/>
      <c r="M164" s="1896"/>
      <c r="N164" s="1896"/>
      <c r="O164" s="1896"/>
      <c r="P164" s="1896"/>
      <c r="Q164" s="1896"/>
      <c r="R164" s="1896"/>
      <c r="S164" s="1896"/>
      <c r="T164" s="1896"/>
      <c r="U164" s="1896"/>
      <c r="V164" s="1896"/>
      <c r="W164" s="1896"/>
      <c r="X164" s="1896"/>
      <c r="Y164" s="1896"/>
      <c r="Z164" s="1896"/>
      <c r="AA164" s="1896"/>
      <c r="AB164" s="1896"/>
    </row>
    <row r="166" spans="2:28" ht="51.75" customHeight="1" thickBot="1">
      <c r="B166" s="1897" t="s">
        <v>654</v>
      </c>
      <c r="C166" s="1897"/>
      <c r="D166" s="1897"/>
      <c r="E166" s="1897"/>
      <c r="F166" s="1897"/>
      <c r="G166" s="1897"/>
      <c r="H166" s="1897"/>
      <c r="I166" s="1897"/>
      <c r="J166" s="1897"/>
      <c r="K166" s="1897"/>
      <c r="L166" s="1897"/>
      <c r="M166" s="1897"/>
      <c r="N166" s="1897"/>
      <c r="O166" s="1897"/>
      <c r="P166" s="1897"/>
      <c r="Q166" s="1897"/>
      <c r="R166" s="1897"/>
      <c r="S166" s="1897"/>
      <c r="T166" s="1897"/>
      <c r="U166" s="1897"/>
      <c r="V166" s="1897"/>
      <c r="W166" s="1897"/>
      <c r="X166" s="1897"/>
      <c r="Y166" s="1897"/>
      <c r="Z166" s="1897"/>
      <c r="AA166" s="1897"/>
      <c r="AB166" s="1897"/>
    </row>
    <row r="167" spans="2:28" ht="12.75" thickTop="1">
      <c r="B167" s="1898"/>
      <c r="C167" s="1901" t="s">
        <v>44</v>
      </c>
      <c r="D167" s="1901"/>
      <c r="E167" s="1901" t="s">
        <v>123</v>
      </c>
      <c r="F167" s="1901"/>
      <c r="G167" s="1901"/>
      <c r="H167" s="1901"/>
      <c r="I167" s="1901"/>
      <c r="J167" s="1901"/>
      <c r="K167" s="1901"/>
      <c r="L167" s="1901"/>
      <c r="M167" s="1901" t="s">
        <v>124</v>
      </c>
      <c r="N167" s="1901"/>
      <c r="O167" s="1901"/>
      <c r="P167" s="1901"/>
      <c r="Q167" s="1901"/>
      <c r="R167" s="1901"/>
      <c r="S167" s="1901" t="s">
        <v>45</v>
      </c>
      <c r="T167" s="1901"/>
      <c r="U167" s="1901"/>
      <c r="V167" s="1901"/>
      <c r="W167" s="1901"/>
      <c r="X167" s="1901"/>
      <c r="Y167" s="1901"/>
      <c r="Z167" s="1901"/>
      <c r="AA167" s="1901"/>
      <c r="AB167" s="1902"/>
    </row>
    <row r="168" spans="2:28" ht="30.75" customHeight="1">
      <c r="B168" s="1899"/>
      <c r="C168" s="1903" t="s">
        <v>127</v>
      </c>
      <c r="D168" s="1903" t="s">
        <v>128</v>
      </c>
      <c r="E168" s="1903" t="s">
        <v>46</v>
      </c>
      <c r="F168" s="1903"/>
      <c r="G168" s="1903" t="s">
        <v>1078</v>
      </c>
      <c r="H168" s="1903"/>
      <c r="I168" s="1903" t="s">
        <v>1077</v>
      </c>
      <c r="J168" s="1903"/>
      <c r="K168" s="1903" t="s">
        <v>1098</v>
      </c>
      <c r="L168" s="1903"/>
      <c r="M168" s="1903" t="s">
        <v>48</v>
      </c>
      <c r="N168" s="1903"/>
      <c r="O168" s="1903" t="s">
        <v>49</v>
      </c>
      <c r="P168" s="1903"/>
      <c r="Q168" s="1903" t="s">
        <v>1441</v>
      </c>
      <c r="R168" s="1903"/>
      <c r="S168" s="1903" t="s">
        <v>1065</v>
      </c>
      <c r="T168" s="1903"/>
      <c r="U168" s="1903" t="s">
        <v>1066</v>
      </c>
      <c r="V168" s="1903"/>
      <c r="W168" s="1903" t="s">
        <v>1067</v>
      </c>
      <c r="X168" s="1903"/>
      <c r="Y168" s="1903" t="s">
        <v>125</v>
      </c>
      <c r="Z168" s="1903"/>
      <c r="AA168" s="1903" t="s">
        <v>47</v>
      </c>
      <c r="AB168" s="1904"/>
    </row>
    <row r="169" spans="2:28">
      <c r="B169" s="1900"/>
      <c r="C169" s="1903"/>
      <c r="D169" s="1903"/>
      <c r="E169" s="901" t="s">
        <v>127</v>
      </c>
      <c r="F169" s="901" t="s">
        <v>128</v>
      </c>
      <c r="G169" s="901" t="s">
        <v>127</v>
      </c>
      <c r="H169" s="901" t="s">
        <v>128</v>
      </c>
      <c r="I169" s="901" t="s">
        <v>127</v>
      </c>
      <c r="J169" s="901" t="s">
        <v>128</v>
      </c>
      <c r="K169" s="901" t="s">
        <v>127</v>
      </c>
      <c r="L169" s="901" t="s">
        <v>128</v>
      </c>
      <c r="M169" s="901" t="s">
        <v>127</v>
      </c>
      <c r="N169" s="901" t="s">
        <v>128</v>
      </c>
      <c r="O169" s="901" t="s">
        <v>127</v>
      </c>
      <c r="P169" s="901" t="s">
        <v>128</v>
      </c>
      <c r="Q169" s="901" t="s">
        <v>127</v>
      </c>
      <c r="R169" s="901" t="s">
        <v>128</v>
      </c>
      <c r="S169" s="901" t="s">
        <v>127</v>
      </c>
      <c r="T169" s="901" t="s">
        <v>128</v>
      </c>
      <c r="U169" s="901" t="s">
        <v>127</v>
      </c>
      <c r="V169" s="901" t="s">
        <v>128</v>
      </c>
      <c r="W169" s="901" t="s">
        <v>127</v>
      </c>
      <c r="X169" s="901" t="s">
        <v>128</v>
      </c>
      <c r="Y169" s="901" t="s">
        <v>127</v>
      </c>
      <c r="Z169" s="901" t="s">
        <v>128</v>
      </c>
      <c r="AA169" s="901" t="s">
        <v>127</v>
      </c>
      <c r="AB169" s="902" t="s">
        <v>128</v>
      </c>
    </row>
    <row r="170" spans="2:28" ht="24">
      <c r="B170" s="408" t="s">
        <v>627</v>
      </c>
      <c r="C170" s="411">
        <v>58</v>
      </c>
      <c r="D170" s="409">
        <v>0.51327433628318586</v>
      </c>
      <c r="E170" s="411">
        <v>8</v>
      </c>
      <c r="F170" s="409">
        <v>0.4</v>
      </c>
      <c r="G170" s="411">
        <v>17</v>
      </c>
      <c r="H170" s="409">
        <v>0.89473684210526316</v>
      </c>
      <c r="I170" s="411">
        <v>26</v>
      </c>
      <c r="J170" s="409">
        <v>0.43333333333333335</v>
      </c>
      <c r="K170" s="411">
        <v>7</v>
      </c>
      <c r="L170" s="409">
        <v>0.5</v>
      </c>
      <c r="M170" s="411">
        <v>10</v>
      </c>
      <c r="N170" s="409">
        <v>0.5</v>
      </c>
      <c r="O170" s="411">
        <v>24</v>
      </c>
      <c r="P170" s="409">
        <v>0.5714285714285714</v>
      </c>
      <c r="Q170" s="411">
        <v>24</v>
      </c>
      <c r="R170" s="409">
        <v>0.47058823529411759</v>
      </c>
      <c r="S170" s="411">
        <v>32</v>
      </c>
      <c r="T170" s="409">
        <v>0.60377358490566035</v>
      </c>
      <c r="U170" s="411">
        <v>12</v>
      </c>
      <c r="V170" s="409">
        <v>0.46153846153846151</v>
      </c>
      <c r="W170" s="411">
        <v>6</v>
      </c>
      <c r="X170" s="409">
        <v>0.4</v>
      </c>
      <c r="Y170" s="411">
        <v>5</v>
      </c>
      <c r="Z170" s="409">
        <v>0.38461538461538469</v>
      </c>
      <c r="AA170" s="411">
        <v>3</v>
      </c>
      <c r="AB170" s="410">
        <v>0.5</v>
      </c>
    </row>
    <row r="171" spans="2:28">
      <c r="B171" s="413" t="s">
        <v>628</v>
      </c>
      <c r="C171" s="416">
        <v>4</v>
      </c>
      <c r="D171" s="414">
        <v>3.5398230088495575E-2</v>
      </c>
      <c r="E171" s="416">
        <v>1</v>
      </c>
      <c r="F171" s="414">
        <v>0.05</v>
      </c>
      <c r="G171" s="416">
        <v>0</v>
      </c>
      <c r="H171" s="414">
        <v>0</v>
      </c>
      <c r="I171" s="416">
        <v>3</v>
      </c>
      <c r="J171" s="414">
        <v>0.05</v>
      </c>
      <c r="K171" s="416">
        <v>0</v>
      </c>
      <c r="L171" s="414">
        <v>0</v>
      </c>
      <c r="M171" s="416">
        <v>0</v>
      </c>
      <c r="N171" s="414">
        <v>0</v>
      </c>
      <c r="O171" s="416">
        <v>2</v>
      </c>
      <c r="P171" s="414">
        <v>4.7619047619047616E-2</v>
      </c>
      <c r="Q171" s="416">
        <v>2</v>
      </c>
      <c r="R171" s="414">
        <v>3.9215686274509803E-2</v>
      </c>
      <c r="S171" s="416">
        <v>1</v>
      </c>
      <c r="T171" s="414">
        <v>1.8867924528301886E-2</v>
      </c>
      <c r="U171" s="416">
        <v>1</v>
      </c>
      <c r="V171" s="414">
        <v>3.8461538461538464E-2</v>
      </c>
      <c r="W171" s="416">
        <v>1</v>
      </c>
      <c r="X171" s="414">
        <v>6.6666666666666666E-2</v>
      </c>
      <c r="Y171" s="416">
        <v>0</v>
      </c>
      <c r="Z171" s="414">
        <v>0</v>
      </c>
      <c r="AA171" s="416">
        <v>1</v>
      </c>
      <c r="AB171" s="415">
        <v>0.16666666666666663</v>
      </c>
    </row>
    <row r="172" spans="2:28" ht="24">
      <c r="B172" s="413" t="s">
        <v>629</v>
      </c>
      <c r="C172" s="416">
        <v>9</v>
      </c>
      <c r="D172" s="414">
        <v>7.9646017699115043E-2</v>
      </c>
      <c r="E172" s="416">
        <v>0</v>
      </c>
      <c r="F172" s="414">
        <v>0</v>
      </c>
      <c r="G172" s="416">
        <v>0</v>
      </c>
      <c r="H172" s="414">
        <v>0</v>
      </c>
      <c r="I172" s="416">
        <v>7</v>
      </c>
      <c r="J172" s="414">
        <v>0.11666666666666665</v>
      </c>
      <c r="K172" s="416">
        <v>2</v>
      </c>
      <c r="L172" s="414">
        <v>0.14285714285714285</v>
      </c>
      <c r="M172" s="416">
        <v>2</v>
      </c>
      <c r="N172" s="414">
        <v>0.1</v>
      </c>
      <c r="O172" s="416">
        <v>3</v>
      </c>
      <c r="P172" s="414">
        <v>7.1428571428571425E-2</v>
      </c>
      <c r="Q172" s="416">
        <v>4</v>
      </c>
      <c r="R172" s="414">
        <v>7.8431372549019607E-2</v>
      </c>
      <c r="S172" s="416">
        <v>1</v>
      </c>
      <c r="T172" s="414">
        <v>1.8867924528301886E-2</v>
      </c>
      <c r="U172" s="416">
        <v>3</v>
      </c>
      <c r="V172" s="414">
        <v>0.11538461538461538</v>
      </c>
      <c r="W172" s="416">
        <v>2</v>
      </c>
      <c r="X172" s="414">
        <v>0.13333333333333333</v>
      </c>
      <c r="Y172" s="416">
        <v>3</v>
      </c>
      <c r="Z172" s="414">
        <v>0.23076923076923075</v>
      </c>
      <c r="AA172" s="416">
        <v>0</v>
      </c>
      <c r="AB172" s="415">
        <v>0</v>
      </c>
    </row>
    <row r="173" spans="2:28" ht="24">
      <c r="B173" s="413" t="s">
        <v>630</v>
      </c>
      <c r="C173" s="416">
        <v>34</v>
      </c>
      <c r="D173" s="414">
        <v>0.30088495575221241</v>
      </c>
      <c r="E173" s="416">
        <v>8</v>
      </c>
      <c r="F173" s="414">
        <v>0.4</v>
      </c>
      <c r="G173" s="416">
        <v>1</v>
      </c>
      <c r="H173" s="414">
        <v>5.2631578947368418E-2</v>
      </c>
      <c r="I173" s="416">
        <v>21</v>
      </c>
      <c r="J173" s="414">
        <v>0.35</v>
      </c>
      <c r="K173" s="416">
        <v>4</v>
      </c>
      <c r="L173" s="414">
        <v>0.2857142857142857</v>
      </c>
      <c r="M173" s="416">
        <v>5</v>
      </c>
      <c r="N173" s="414">
        <v>0.25</v>
      </c>
      <c r="O173" s="416">
        <v>11</v>
      </c>
      <c r="P173" s="414">
        <v>0.26190476190476192</v>
      </c>
      <c r="Q173" s="416">
        <v>18</v>
      </c>
      <c r="R173" s="414">
        <v>0.35294117647058826</v>
      </c>
      <c r="S173" s="416">
        <v>16</v>
      </c>
      <c r="T173" s="414">
        <v>0.30188679245283018</v>
      </c>
      <c r="U173" s="416">
        <v>7</v>
      </c>
      <c r="V173" s="414">
        <v>0.26923076923076922</v>
      </c>
      <c r="W173" s="416">
        <v>5</v>
      </c>
      <c r="X173" s="414">
        <v>0.33333333333333326</v>
      </c>
      <c r="Y173" s="416">
        <v>4</v>
      </c>
      <c r="Z173" s="414">
        <v>0.30769230769230771</v>
      </c>
      <c r="AA173" s="416">
        <v>2</v>
      </c>
      <c r="AB173" s="415">
        <v>0.33333333333333326</v>
      </c>
    </row>
    <row r="174" spans="2:28" ht="24">
      <c r="B174" s="413" t="s">
        <v>631</v>
      </c>
      <c r="C174" s="416">
        <v>7</v>
      </c>
      <c r="D174" s="414">
        <v>6.1946902654867256E-2</v>
      </c>
      <c r="E174" s="416">
        <v>2</v>
      </c>
      <c r="F174" s="414">
        <v>0.1</v>
      </c>
      <c r="G174" s="416">
        <v>1</v>
      </c>
      <c r="H174" s="414">
        <v>5.2631578947368418E-2</v>
      </c>
      <c r="I174" s="416">
        <v>3</v>
      </c>
      <c r="J174" s="414">
        <v>0.05</v>
      </c>
      <c r="K174" s="416">
        <v>1</v>
      </c>
      <c r="L174" s="414">
        <v>7.1428571428571425E-2</v>
      </c>
      <c r="M174" s="416">
        <v>3</v>
      </c>
      <c r="N174" s="414">
        <v>0.15</v>
      </c>
      <c r="O174" s="416">
        <v>2</v>
      </c>
      <c r="P174" s="414">
        <v>4.7619047619047616E-2</v>
      </c>
      <c r="Q174" s="416">
        <v>2</v>
      </c>
      <c r="R174" s="414">
        <v>3.9215686274509803E-2</v>
      </c>
      <c r="S174" s="416">
        <v>3</v>
      </c>
      <c r="T174" s="414">
        <v>5.6603773584905669E-2</v>
      </c>
      <c r="U174" s="416">
        <v>3</v>
      </c>
      <c r="V174" s="414">
        <v>0.11538461538461538</v>
      </c>
      <c r="W174" s="416">
        <v>1</v>
      </c>
      <c r="X174" s="414">
        <v>6.6666666666666666E-2</v>
      </c>
      <c r="Y174" s="416">
        <v>0</v>
      </c>
      <c r="Z174" s="414">
        <v>0</v>
      </c>
      <c r="AA174" s="416">
        <v>0</v>
      </c>
      <c r="AB174" s="415">
        <v>0</v>
      </c>
    </row>
    <row r="175" spans="2:28">
      <c r="B175" s="413" t="s">
        <v>632</v>
      </c>
      <c r="C175" s="416">
        <v>1</v>
      </c>
      <c r="D175" s="414">
        <v>8.8495575221238937E-3</v>
      </c>
      <c r="E175" s="416">
        <v>1</v>
      </c>
      <c r="F175" s="414">
        <v>0.05</v>
      </c>
      <c r="G175" s="416">
        <v>0</v>
      </c>
      <c r="H175" s="414">
        <v>0</v>
      </c>
      <c r="I175" s="416">
        <v>0</v>
      </c>
      <c r="J175" s="414">
        <v>0</v>
      </c>
      <c r="K175" s="416">
        <v>0</v>
      </c>
      <c r="L175" s="414">
        <v>0</v>
      </c>
      <c r="M175" s="416">
        <v>0</v>
      </c>
      <c r="N175" s="414">
        <v>0</v>
      </c>
      <c r="O175" s="416">
        <v>0</v>
      </c>
      <c r="P175" s="414">
        <v>0</v>
      </c>
      <c r="Q175" s="416">
        <v>1</v>
      </c>
      <c r="R175" s="414">
        <v>1.9607843137254902E-2</v>
      </c>
      <c r="S175" s="416">
        <v>0</v>
      </c>
      <c r="T175" s="414">
        <v>0</v>
      </c>
      <c r="U175" s="416">
        <v>0</v>
      </c>
      <c r="V175" s="414">
        <v>0</v>
      </c>
      <c r="W175" s="416">
        <v>0</v>
      </c>
      <c r="X175" s="414">
        <v>0</v>
      </c>
      <c r="Y175" s="416">
        <v>1</v>
      </c>
      <c r="Z175" s="414">
        <v>7.6923076923076927E-2</v>
      </c>
      <c r="AA175" s="416">
        <v>0</v>
      </c>
      <c r="AB175" s="415">
        <v>0</v>
      </c>
    </row>
    <row r="176" spans="2:28" ht="12.75" thickBot="1">
      <c r="B176" s="418" t="s">
        <v>1269</v>
      </c>
      <c r="C176" s="421">
        <v>113</v>
      </c>
      <c r="D176" s="419">
        <v>1</v>
      </c>
      <c r="E176" s="421">
        <v>20</v>
      </c>
      <c r="F176" s="419">
        <v>1</v>
      </c>
      <c r="G176" s="421">
        <v>19</v>
      </c>
      <c r="H176" s="419">
        <v>1</v>
      </c>
      <c r="I176" s="421">
        <v>60</v>
      </c>
      <c r="J176" s="419">
        <v>1</v>
      </c>
      <c r="K176" s="421">
        <v>14</v>
      </c>
      <c r="L176" s="419">
        <v>1</v>
      </c>
      <c r="M176" s="421">
        <v>20</v>
      </c>
      <c r="N176" s="419">
        <v>1</v>
      </c>
      <c r="O176" s="421">
        <v>42</v>
      </c>
      <c r="P176" s="419">
        <v>1</v>
      </c>
      <c r="Q176" s="421">
        <v>51</v>
      </c>
      <c r="R176" s="419">
        <v>1</v>
      </c>
      <c r="S176" s="421">
        <v>53</v>
      </c>
      <c r="T176" s="419">
        <v>1</v>
      </c>
      <c r="U176" s="421">
        <v>26</v>
      </c>
      <c r="V176" s="419">
        <v>1</v>
      </c>
      <c r="W176" s="421">
        <v>15</v>
      </c>
      <c r="X176" s="419">
        <v>1</v>
      </c>
      <c r="Y176" s="421">
        <v>13</v>
      </c>
      <c r="Z176" s="419">
        <v>1</v>
      </c>
      <c r="AA176" s="421">
        <v>6</v>
      </c>
      <c r="AB176" s="420">
        <v>1</v>
      </c>
    </row>
    <row r="177" spans="2:28" ht="12.75" thickTop="1">
      <c r="B177" s="1896" t="s">
        <v>1457</v>
      </c>
      <c r="C177" s="1896"/>
      <c r="D177" s="1896"/>
      <c r="E177" s="1896"/>
      <c r="F177" s="1896"/>
      <c r="G177" s="1896"/>
      <c r="H177" s="1896"/>
      <c r="I177" s="1896"/>
      <c r="J177" s="1896"/>
      <c r="K177" s="1896"/>
      <c r="L177" s="1896"/>
      <c r="M177" s="1896"/>
      <c r="N177" s="1896"/>
      <c r="O177" s="1896"/>
      <c r="P177" s="1896"/>
      <c r="Q177" s="1896"/>
      <c r="R177" s="1896"/>
      <c r="S177" s="1896"/>
      <c r="T177" s="1896"/>
      <c r="U177" s="1896"/>
      <c r="V177" s="1896"/>
      <c r="W177" s="1896"/>
      <c r="X177" s="1896"/>
      <c r="Y177" s="1896"/>
      <c r="Z177" s="1896"/>
      <c r="AA177" s="1896"/>
      <c r="AB177" s="1896"/>
    </row>
    <row r="179" spans="2:28" ht="56.25" customHeight="1" thickBot="1">
      <c r="B179" s="1897" t="s">
        <v>655</v>
      </c>
      <c r="C179" s="1897"/>
      <c r="D179" s="1897"/>
      <c r="E179" s="1897"/>
      <c r="F179" s="1897"/>
      <c r="G179" s="1897"/>
      <c r="H179" s="1897"/>
      <c r="I179" s="1897"/>
      <c r="J179" s="1897"/>
      <c r="K179" s="1897"/>
      <c r="L179" s="1897"/>
      <c r="M179" s="1897"/>
      <c r="N179" s="1897"/>
      <c r="O179" s="1897"/>
      <c r="P179" s="1897"/>
      <c r="Q179" s="1897"/>
      <c r="R179" s="1897"/>
      <c r="S179" s="1897"/>
      <c r="T179" s="1897"/>
      <c r="U179" s="1897"/>
      <c r="V179" s="1897"/>
      <c r="W179" s="1897"/>
      <c r="X179" s="1897"/>
      <c r="Y179" s="1897"/>
      <c r="Z179" s="1897"/>
      <c r="AA179" s="1897"/>
      <c r="AB179" s="1897"/>
    </row>
    <row r="180" spans="2:28" ht="12.75" thickTop="1">
      <c r="B180" s="1898"/>
      <c r="C180" s="1901" t="s">
        <v>44</v>
      </c>
      <c r="D180" s="1901"/>
      <c r="E180" s="1901" t="s">
        <v>123</v>
      </c>
      <c r="F180" s="1901"/>
      <c r="G180" s="1901"/>
      <c r="H180" s="1901"/>
      <c r="I180" s="1901"/>
      <c r="J180" s="1901"/>
      <c r="K180" s="1901"/>
      <c r="L180" s="1901"/>
      <c r="M180" s="1901" t="s">
        <v>124</v>
      </c>
      <c r="N180" s="1901"/>
      <c r="O180" s="1901"/>
      <c r="P180" s="1901"/>
      <c r="Q180" s="1901"/>
      <c r="R180" s="1901"/>
      <c r="S180" s="1901" t="s">
        <v>45</v>
      </c>
      <c r="T180" s="1901"/>
      <c r="U180" s="1901"/>
      <c r="V180" s="1901"/>
      <c r="W180" s="1901"/>
      <c r="X180" s="1901"/>
      <c r="Y180" s="1901"/>
      <c r="Z180" s="1901"/>
      <c r="AA180" s="1901"/>
      <c r="AB180" s="1902"/>
    </row>
    <row r="181" spans="2:28" ht="30.75" customHeight="1">
      <c r="B181" s="1899"/>
      <c r="C181" s="1903" t="s">
        <v>127</v>
      </c>
      <c r="D181" s="1903" t="s">
        <v>128</v>
      </c>
      <c r="E181" s="1903" t="s">
        <v>46</v>
      </c>
      <c r="F181" s="1903"/>
      <c r="G181" s="1903" t="s">
        <v>1078</v>
      </c>
      <c r="H181" s="1903"/>
      <c r="I181" s="1903" t="s">
        <v>1077</v>
      </c>
      <c r="J181" s="1903"/>
      <c r="K181" s="1903" t="s">
        <v>1098</v>
      </c>
      <c r="L181" s="1903"/>
      <c r="M181" s="1903" t="s">
        <v>48</v>
      </c>
      <c r="N181" s="1903"/>
      <c r="O181" s="1903" t="s">
        <v>49</v>
      </c>
      <c r="P181" s="1903"/>
      <c r="Q181" s="1903" t="s">
        <v>1441</v>
      </c>
      <c r="R181" s="1903"/>
      <c r="S181" s="1903" t="s">
        <v>1065</v>
      </c>
      <c r="T181" s="1903"/>
      <c r="U181" s="1903" t="s">
        <v>1066</v>
      </c>
      <c r="V181" s="1903"/>
      <c r="W181" s="1903" t="s">
        <v>1067</v>
      </c>
      <c r="X181" s="1903"/>
      <c r="Y181" s="1903" t="s">
        <v>125</v>
      </c>
      <c r="Z181" s="1903"/>
      <c r="AA181" s="1903" t="s">
        <v>47</v>
      </c>
      <c r="AB181" s="1904"/>
    </row>
    <row r="182" spans="2:28">
      <c r="B182" s="1900"/>
      <c r="C182" s="1903"/>
      <c r="D182" s="1903"/>
      <c r="E182" s="901" t="s">
        <v>127</v>
      </c>
      <c r="F182" s="901" t="s">
        <v>128</v>
      </c>
      <c r="G182" s="901" t="s">
        <v>127</v>
      </c>
      <c r="H182" s="901" t="s">
        <v>128</v>
      </c>
      <c r="I182" s="901" t="s">
        <v>127</v>
      </c>
      <c r="J182" s="901" t="s">
        <v>128</v>
      </c>
      <c r="K182" s="901" t="s">
        <v>127</v>
      </c>
      <c r="L182" s="901" t="s">
        <v>128</v>
      </c>
      <c r="M182" s="901" t="s">
        <v>127</v>
      </c>
      <c r="N182" s="901" t="s">
        <v>128</v>
      </c>
      <c r="O182" s="901" t="s">
        <v>127</v>
      </c>
      <c r="P182" s="901" t="s">
        <v>128</v>
      </c>
      <c r="Q182" s="901" t="s">
        <v>127</v>
      </c>
      <c r="R182" s="901" t="s">
        <v>128</v>
      </c>
      <c r="S182" s="901" t="s">
        <v>127</v>
      </c>
      <c r="T182" s="901" t="s">
        <v>128</v>
      </c>
      <c r="U182" s="901" t="s">
        <v>127</v>
      </c>
      <c r="V182" s="901" t="s">
        <v>128</v>
      </c>
      <c r="W182" s="901" t="s">
        <v>127</v>
      </c>
      <c r="X182" s="901" t="s">
        <v>128</v>
      </c>
      <c r="Y182" s="901" t="s">
        <v>127</v>
      </c>
      <c r="Z182" s="901" t="s">
        <v>128</v>
      </c>
      <c r="AA182" s="901" t="s">
        <v>127</v>
      </c>
      <c r="AB182" s="902" t="s">
        <v>128</v>
      </c>
    </row>
    <row r="183" spans="2:28" ht="24">
      <c r="B183" s="408" t="s">
        <v>627</v>
      </c>
      <c r="C183" s="411">
        <v>66</v>
      </c>
      <c r="D183" s="409">
        <v>0.58407079646017701</v>
      </c>
      <c r="E183" s="411">
        <v>10</v>
      </c>
      <c r="F183" s="409">
        <v>0.5</v>
      </c>
      <c r="G183" s="411">
        <v>14</v>
      </c>
      <c r="H183" s="409">
        <v>0.73684210526315785</v>
      </c>
      <c r="I183" s="411">
        <v>37</v>
      </c>
      <c r="J183" s="409">
        <v>0.6166666666666667</v>
      </c>
      <c r="K183" s="411">
        <v>5</v>
      </c>
      <c r="L183" s="409">
        <v>0.35714285714285715</v>
      </c>
      <c r="M183" s="411">
        <v>10</v>
      </c>
      <c r="N183" s="409">
        <v>0.5</v>
      </c>
      <c r="O183" s="411">
        <v>27</v>
      </c>
      <c r="P183" s="409">
        <v>0.6428571428571429</v>
      </c>
      <c r="Q183" s="411">
        <v>29</v>
      </c>
      <c r="R183" s="409">
        <v>0.56862745098039214</v>
      </c>
      <c r="S183" s="411">
        <v>31</v>
      </c>
      <c r="T183" s="409">
        <v>0.58490566037735847</v>
      </c>
      <c r="U183" s="411">
        <v>16</v>
      </c>
      <c r="V183" s="409">
        <v>0.61538461538461542</v>
      </c>
      <c r="W183" s="411">
        <v>10</v>
      </c>
      <c r="X183" s="409">
        <v>0.66666666666666652</v>
      </c>
      <c r="Y183" s="411">
        <v>4</v>
      </c>
      <c r="Z183" s="409">
        <v>0.30769230769230771</v>
      </c>
      <c r="AA183" s="411">
        <v>5</v>
      </c>
      <c r="AB183" s="410">
        <v>0.83333333333333348</v>
      </c>
    </row>
    <row r="184" spans="2:28">
      <c r="B184" s="413" t="s">
        <v>628</v>
      </c>
      <c r="C184" s="416">
        <v>2</v>
      </c>
      <c r="D184" s="414">
        <v>1.7699115044247787E-2</v>
      </c>
      <c r="E184" s="416">
        <v>1</v>
      </c>
      <c r="F184" s="414">
        <v>0.05</v>
      </c>
      <c r="G184" s="416">
        <v>0</v>
      </c>
      <c r="H184" s="414">
        <v>0</v>
      </c>
      <c r="I184" s="416">
        <v>0</v>
      </c>
      <c r="J184" s="414">
        <v>0</v>
      </c>
      <c r="K184" s="416">
        <v>1</v>
      </c>
      <c r="L184" s="414">
        <v>7.1428571428571425E-2</v>
      </c>
      <c r="M184" s="416">
        <v>0</v>
      </c>
      <c r="N184" s="414">
        <v>0</v>
      </c>
      <c r="O184" s="416">
        <v>1</v>
      </c>
      <c r="P184" s="414">
        <v>2.3809523809523808E-2</v>
      </c>
      <c r="Q184" s="416">
        <v>1</v>
      </c>
      <c r="R184" s="414">
        <v>1.9607843137254902E-2</v>
      </c>
      <c r="S184" s="416">
        <v>1</v>
      </c>
      <c r="T184" s="414">
        <v>1.8867924528301886E-2</v>
      </c>
      <c r="U184" s="416">
        <v>1</v>
      </c>
      <c r="V184" s="414">
        <v>3.8461538461538464E-2</v>
      </c>
      <c r="W184" s="416">
        <v>0</v>
      </c>
      <c r="X184" s="414">
        <v>0</v>
      </c>
      <c r="Y184" s="416">
        <v>0</v>
      </c>
      <c r="Z184" s="414">
        <v>0</v>
      </c>
      <c r="AA184" s="416">
        <v>0</v>
      </c>
      <c r="AB184" s="415">
        <v>0</v>
      </c>
    </row>
    <row r="185" spans="2:28" ht="24">
      <c r="B185" s="413" t="s">
        <v>629</v>
      </c>
      <c r="C185" s="416">
        <v>7</v>
      </c>
      <c r="D185" s="414">
        <v>6.1946902654867256E-2</v>
      </c>
      <c r="E185" s="416">
        <v>1</v>
      </c>
      <c r="F185" s="414">
        <v>0.05</v>
      </c>
      <c r="G185" s="416">
        <v>1</v>
      </c>
      <c r="H185" s="414">
        <v>5.2631578947368418E-2</v>
      </c>
      <c r="I185" s="416">
        <v>5</v>
      </c>
      <c r="J185" s="414">
        <v>8.3333333333333315E-2</v>
      </c>
      <c r="K185" s="416">
        <v>0</v>
      </c>
      <c r="L185" s="414">
        <v>0</v>
      </c>
      <c r="M185" s="416">
        <v>1</v>
      </c>
      <c r="N185" s="414">
        <v>0.05</v>
      </c>
      <c r="O185" s="416">
        <v>3</v>
      </c>
      <c r="P185" s="414">
        <v>7.1428571428571425E-2</v>
      </c>
      <c r="Q185" s="416">
        <v>3</v>
      </c>
      <c r="R185" s="414">
        <v>5.8823529411764698E-2</v>
      </c>
      <c r="S185" s="416">
        <v>1</v>
      </c>
      <c r="T185" s="414">
        <v>1.8867924528301886E-2</v>
      </c>
      <c r="U185" s="416">
        <v>2</v>
      </c>
      <c r="V185" s="414">
        <v>7.6923076923076927E-2</v>
      </c>
      <c r="W185" s="416">
        <v>0</v>
      </c>
      <c r="X185" s="414">
        <v>0</v>
      </c>
      <c r="Y185" s="416">
        <v>4</v>
      </c>
      <c r="Z185" s="414">
        <v>0.30769230769230771</v>
      </c>
      <c r="AA185" s="416">
        <v>0</v>
      </c>
      <c r="AB185" s="415">
        <v>0</v>
      </c>
    </row>
    <row r="186" spans="2:28" ht="24">
      <c r="B186" s="413" t="s">
        <v>630</v>
      </c>
      <c r="C186" s="416">
        <v>24</v>
      </c>
      <c r="D186" s="414">
        <v>0.21238938053097345</v>
      </c>
      <c r="E186" s="416">
        <v>2</v>
      </c>
      <c r="F186" s="414">
        <v>0.1</v>
      </c>
      <c r="G186" s="416">
        <v>3</v>
      </c>
      <c r="H186" s="414">
        <v>0.15789473684210525</v>
      </c>
      <c r="I186" s="416">
        <v>14</v>
      </c>
      <c r="J186" s="414">
        <v>0.23333333333333331</v>
      </c>
      <c r="K186" s="416">
        <v>5</v>
      </c>
      <c r="L186" s="414">
        <v>0.35714285714285715</v>
      </c>
      <c r="M186" s="416">
        <v>4</v>
      </c>
      <c r="N186" s="414">
        <v>0.2</v>
      </c>
      <c r="O186" s="416">
        <v>10</v>
      </c>
      <c r="P186" s="414">
        <v>0.23809523809523805</v>
      </c>
      <c r="Q186" s="416">
        <v>10</v>
      </c>
      <c r="R186" s="414">
        <v>0.19607843137254904</v>
      </c>
      <c r="S186" s="416">
        <v>10</v>
      </c>
      <c r="T186" s="414">
        <v>0.18867924528301888</v>
      </c>
      <c r="U186" s="416">
        <v>6</v>
      </c>
      <c r="V186" s="414">
        <v>0.23076923076923075</v>
      </c>
      <c r="W186" s="416">
        <v>4</v>
      </c>
      <c r="X186" s="414">
        <v>0.26666666666666666</v>
      </c>
      <c r="Y186" s="416">
        <v>3</v>
      </c>
      <c r="Z186" s="414">
        <v>0.23076923076923075</v>
      </c>
      <c r="AA186" s="416">
        <v>1</v>
      </c>
      <c r="AB186" s="415">
        <v>0.16666666666666663</v>
      </c>
    </row>
    <row r="187" spans="2:28" ht="24">
      <c r="B187" s="413" t="s">
        <v>631</v>
      </c>
      <c r="C187" s="416">
        <v>13</v>
      </c>
      <c r="D187" s="414">
        <v>0.11504424778761062</v>
      </c>
      <c r="E187" s="416">
        <v>5</v>
      </c>
      <c r="F187" s="414">
        <v>0.25</v>
      </c>
      <c r="G187" s="416">
        <v>1</v>
      </c>
      <c r="H187" s="414">
        <v>5.2631578947368418E-2</v>
      </c>
      <c r="I187" s="416">
        <v>4</v>
      </c>
      <c r="J187" s="414">
        <v>6.6666666666666666E-2</v>
      </c>
      <c r="K187" s="416">
        <v>3</v>
      </c>
      <c r="L187" s="414">
        <v>0.21428571428571427</v>
      </c>
      <c r="M187" s="416">
        <v>5</v>
      </c>
      <c r="N187" s="414">
        <v>0.25</v>
      </c>
      <c r="O187" s="416">
        <v>1</v>
      </c>
      <c r="P187" s="414">
        <v>2.3809523809523808E-2</v>
      </c>
      <c r="Q187" s="416">
        <v>7</v>
      </c>
      <c r="R187" s="414">
        <v>0.13725490196078433</v>
      </c>
      <c r="S187" s="416">
        <v>10</v>
      </c>
      <c r="T187" s="414">
        <v>0.18867924528301888</v>
      </c>
      <c r="U187" s="416">
        <v>1</v>
      </c>
      <c r="V187" s="414">
        <v>3.8461538461538464E-2</v>
      </c>
      <c r="W187" s="416">
        <v>1</v>
      </c>
      <c r="X187" s="414">
        <v>6.6666666666666666E-2</v>
      </c>
      <c r="Y187" s="416">
        <v>1</v>
      </c>
      <c r="Z187" s="414">
        <v>7.6923076923076927E-2</v>
      </c>
      <c r="AA187" s="416">
        <v>0</v>
      </c>
      <c r="AB187" s="415">
        <v>0</v>
      </c>
    </row>
    <row r="188" spans="2:28">
      <c r="B188" s="413" t="s">
        <v>632</v>
      </c>
      <c r="C188" s="416">
        <v>1</v>
      </c>
      <c r="D188" s="414">
        <v>8.8495575221238937E-3</v>
      </c>
      <c r="E188" s="416">
        <v>1</v>
      </c>
      <c r="F188" s="414">
        <v>0.05</v>
      </c>
      <c r="G188" s="416">
        <v>0</v>
      </c>
      <c r="H188" s="414">
        <v>0</v>
      </c>
      <c r="I188" s="416">
        <v>0</v>
      </c>
      <c r="J188" s="414">
        <v>0</v>
      </c>
      <c r="K188" s="416">
        <v>0</v>
      </c>
      <c r="L188" s="414">
        <v>0</v>
      </c>
      <c r="M188" s="416">
        <v>0</v>
      </c>
      <c r="N188" s="414">
        <v>0</v>
      </c>
      <c r="O188" s="416">
        <v>0</v>
      </c>
      <c r="P188" s="414">
        <v>0</v>
      </c>
      <c r="Q188" s="416">
        <v>1</v>
      </c>
      <c r="R188" s="414">
        <v>1.9607843137254902E-2</v>
      </c>
      <c r="S188" s="416">
        <v>0</v>
      </c>
      <c r="T188" s="414">
        <v>0</v>
      </c>
      <c r="U188" s="416">
        <v>0</v>
      </c>
      <c r="V188" s="414">
        <v>0</v>
      </c>
      <c r="W188" s="416">
        <v>0</v>
      </c>
      <c r="X188" s="414">
        <v>0</v>
      </c>
      <c r="Y188" s="416">
        <v>1</v>
      </c>
      <c r="Z188" s="414">
        <v>7.6923076923076927E-2</v>
      </c>
      <c r="AA188" s="416">
        <v>0</v>
      </c>
      <c r="AB188" s="415">
        <v>0</v>
      </c>
    </row>
    <row r="189" spans="2:28" ht="12.75" thickBot="1">
      <c r="B189" s="418" t="s">
        <v>1269</v>
      </c>
      <c r="C189" s="421">
        <v>113</v>
      </c>
      <c r="D189" s="419">
        <v>1</v>
      </c>
      <c r="E189" s="421">
        <v>20</v>
      </c>
      <c r="F189" s="419">
        <v>1</v>
      </c>
      <c r="G189" s="421">
        <v>19</v>
      </c>
      <c r="H189" s="419">
        <v>1</v>
      </c>
      <c r="I189" s="421">
        <v>60</v>
      </c>
      <c r="J189" s="419">
        <v>1</v>
      </c>
      <c r="K189" s="421">
        <v>14</v>
      </c>
      <c r="L189" s="419">
        <v>1</v>
      </c>
      <c r="M189" s="421">
        <v>20</v>
      </c>
      <c r="N189" s="419">
        <v>1</v>
      </c>
      <c r="O189" s="421">
        <v>42</v>
      </c>
      <c r="P189" s="419">
        <v>1</v>
      </c>
      <c r="Q189" s="421">
        <v>51</v>
      </c>
      <c r="R189" s="419">
        <v>1</v>
      </c>
      <c r="S189" s="421">
        <v>53</v>
      </c>
      <c r="T189" s="419">
        <v>1</v>
      </c>
      <c r="U189" s="421">
        <v>26</v>
      </c>
      <c r="V189" s="419">
        <v>1</v>
      </c>
      <c r="W189" s="421">
        <v>15</v>
      </c>
      <c r="X189" s="419">
        <v>1</v>
      </c>
      <c r="Y189" s="421">
        <v>13</v>
      </c>
      <c r="Z189" s="419">
        <v>1</v>
      </c>
      <c r="AA189" s="421">
        <v>6</v>
      </c>
      <c r="AB189" s="420">
        <v>1</v>
      </c>
    </row>
    <row r="190" spans="2:28" ht="12.75" thickTop="1">
      <c r="B190" s="1896" t="s">
        <v>1457</v>
      </c>
      <c r="C190" s="1896"/>
      <c r="D190" s="1896"/>
      <c r="E190" s="1896"/>
      <c r="F190" s="1896"/>
      <c r="G190" s="1896"/>
      <c r="H190" s="1896"/>
      <c r="I190" s="1896"/>
      <c r="J190" s="1896"/>
      <c r="K190" s="1896"/>
      <c r="L190" s="1896"/>
      <c r="M190" s="1896"/>
      <c r="N190" s="1896"/>
      <c r="O190" s="1896"/>
      <c r="P190" s="1896"/>
      <c r="Q190" s="1896"/>
      <c r="R190" s="1896"/>
      <c r="S190" s="1896"/>
      <c r="T190" s="1896"/>
      <c r="U190" s="1896"/>
      <c r="V190" s="1896"/>
      <c r="W190" s="1896"/>
      <c r="X190" s="1896"/>
      <c r="Y190" s="1896"/>
      <c r="Z190" s="1896"/>
      <c r="AA190" s="1896"/>
      <c r="AB190" s="1896"/>
    </row>
    <row r="192" spans="2:28" ht="49.5" customHeight="1" thickBot="1">
      <c r="B192" s="1897" t="s">
        <v>656</v>
      </c>
      <c r="C192" s="1897"/>
      <c r="D192" s="1897"/>
      <c r="E192" s="1897"/>
      <c r="F192" s="1897"/>
      <c r="G192" s="1897"/>
      <c r="H192" s="1897"/>
      <c r="I192" s="1897"/>
      <c r="J192" s="1897"/>
      <c r="K192" s="1897"/>
      <c r="L192" s="1897"/>
      <c r="M192" s="1897"/>
      <c r="N192" s="1897"/>
      <c r="O192" s="1897"/>
      <c r="P192" s="1897"/>
      <c r="Q192" s="1897"/>
      <c r="R192" s="1897"/>
      <c r="S192" s="1897"/>
      <c r="T192" s="1897"/>
      <c r="U192" s="1897"/>
      <c r="V192" s="1897"/>
      <c r="W192" s="1897"/>
      <c r="X192" s="1897"/>
      <c r="Y192" s="1897"/>
      <c r="Z192" s="1897"/>
      <c r="AA192" s="1897"/>
      <c r="AB192" s="1897"/>
    </row>
    <row r="193" spans="2:28" ht="12.75" thickTop="1">
      <c r="B193" s="1898"/>
      <c r="C193" s="1901" t="s">
        <v>44</v>
      </c>
      <c r="D193" s="1901"/>
      <c r="E193" s="1901" t="s">
        <v>123</v>
      </c>
      <c r="F193" s="1901"/>
      <c r="G193" s="1901"/>
      <c r="H193" s="1901"/>
      <c r="I193" s="1901"/>
      <c r="J193" s="1901"/>
      <c r="K193" s="1901"/>
      <c r="L193" s="1901"/>
      <c r="M193" s="1901" t="s">
        <v>124</v>
      </c>
      <c r="N193" s="1901"/>
      <c r="O193" s="1901"/>
      <c r="P193" s="1901"/>
      <c r="Q193" s="1901"/>
      <c r="R193" s="1901"/>
      <c r="S193" s="1901" t="s">
        <v>45</v>
      </c>
      <c r="T193" s="1901"/>
      <c r="U193" s="1901"/>
      <c r="V193" s="1901"/>
      <c r="W193" s="1901"/>
      <c r="X193" s="1901"/>
      <c r="Y193" s="1901"/>
      <c r="Z193" s="1901"/>
      <c r="AA193" s="1901"/>
      <c r="AB193" s="1902"/>
    </row>
    <row r="194" spans="2:28" ht="30.75" customHeight="1">
      <c r="B194" s="1899"/>
      <c r="C194" s="1903" t="s">
        <v>127</v>
      </c>
      <c r="D194" s="1903" t="s">
        <v>128</v>
      </c>
      <c r="E194" s="1903" t="s">
        <v>46</v>
      </c>
      <c r="F194" s="1903"/>
      <c r="G194" s="1903" t="s">
        <v>1078</v>
      </c>
      <c r="H194" s="1903"/>
      <c r="I194" s="1903" t="s">
        <v>1077</v>
      </c>
      <c r="J194" s="1903"/>
      <c r="K194" s="1903" t="s">
        <v>1098</v>
      </c>
      <c r="L194" s="1903"/>
      <c r="M194" s="1903" t="s">
        <v>48</v>
      </c>
      <c r="N194" s="1903"/>
      <c r="O194" s="1903" t="s">
        <v>49</v>
      </c>
      <c r="P194" s="1903"/>
      <c r="Q194" s="1903" t="s">
        <v>1441</v>
      </c>
      <c r="R194" s="1903"/>
      <c r="S194" s="1903" t="s">
        <v>1065</v>
      </c>
      <c r="T194" s="1903"/>
      <c r="U194" s="1903" t="s">
        <v>1066</v>
      </c>
      <c r="V194" s="1903"/>
      <c r="W194" s="1903" t="s">
        <v>1067</v>
      </c>
      <c r="X194" s="1903"/>
      <c r="Y194" s="1903" t="s">
        <v>125</v>
      </c>
      <c r="Z194" s="1903"/>
      <c r="AA194" s="1903" t="s">
        <v>47</v>
      </c>
      <c r="AB194" s="1904"/>
    </row>
    <row r="195" spans="2:28">
      <c r="B195" s="1900"/>
      <c r="C195" s="1903"/>
      <c r="D195" s="1903"/>
      <c r="E195" s="901" t="s">
        <v>127</v>
      </c>
      <c r="F195" s="901" t="s">
        <v>128</v>
      </c>
      <c r="G195" s="901" t="s">
        <v>127</v>
      </c>
      <c r="H195" s="901" t="s">
        <v>128</v>
      </c>
      <c r="I195" s="901" t="s">
        <v>127</v>
      </c>
      <c r="J195" s="901" t="s">
        <v>128</v>
      </c>
      <c r="K195" s="901" t="s">
        <v>127</v>
      </c>
      <c r="L195" s="901" t="s">
        <v>128</v>
      </c>
      <c r="M195" s="901" t="s">
        <v>127</v>
      </c>
      <c r="N195" s="901" t="s">
        <v>128</v>
      </c>
      <c r="O195" s="901" t="s">
        <v>127</v>
      </c>
      <c r="P195" s="901" t="s">
        <v>128</v>
      </c>
      <c r="Q195" s="901" t="s">
        <v>127</v>
      </c>
      <c r="R195" s="901" t="s">
        <v>128</v>
      </c>
      <c r="S195" s="901" t="s">
        <v>127</v>
      </c>
      <c r="T195" s="901" t="s">
        <v>128</v>
      </c>
      <c r="U195" s="901" t="s">
        <v>127</v>
      </c>
      <c r="V195" s="901" t="s">
        <v>128</v>
      </c>
      <c r="W195" s="901" t="s">
        <v>127</v>
      </c>
      <c r="X195" s="901" t="s">
        <v>128</v>
      </c>
      <c r="Y195" s="901" t="s">
        <v>127</v>
      </c>
      <c r="Z195" s="901" t="s">
        <v>128</v>
      </c>
      <c r="AA195" s="901" t="s">
        <v>127</v>
      </c>
      <c r="AB195" s="902" t="s">
        <v>128</v>
      </c>
    </row>
    <row r="196" spans="2:28" ht="24">
      <c r="B196" s="408" t="s">
        <v>629</v>
      </c>
      <c r="C196" s="411">
        <v>3</v>
      </c>
      <c r="D196" s="409">
        <v>2.6548672566371681E-2</v>
      </c>
      <c r="E196" s="411">
        <v>1</v>
      </c>
      <c r="F196" s="409">
        <v>0.05</v>
      </c>
      <c r="G196" s="411">
        <v>0</v>
      </c>
      <c r="H196" s="409">
        <v>0</v>
      </c>
      <c r="I196" s="411">
        <v>1</v>
      </c>
      <c r="J196" s="409">
        <v>1.6666666666666666E-2</v>
      </c>
      <c r="K196" s="411">
        <v>1</v>
      </c>
      <c r="L196" s="409">
        <v>7.1428571428571425E-2</v>
      </c>
      <c r="M196" s="411">
        <v>1</v>
      </c>
      <c r="N196" s="409">
        <v>0.05</v>
      </c>
      <c r="O196" s="411">
        <v>1</v>
      </c>
      <c r="P196" s="409">
        <v>2.3809523809523808E-2</v>
      </c>
      <c r="Q196" s="411">
        <v>1</v>
      </c>
      <c r="R196" s="409">
        <v>1.9607843137254902E-2</v>
      </c>
      <c r="S196" s="411">
        <v>0</v>
      </c>
      <c r="T196" s="409">
        <v>0</v>
      </c>
      <c r="U196" s="411">
        <v>1</v>
      </c>
      <c r="V196" s="409">
        <v>3.8461538461538464E-2</v>
      </c>
      <c r="W196" s="411">
        <v>1</v>
      </c>
      <c r="X196" s="409">
        <v>6.6666666666666666E-2</v>
      </c>
      <c r="Y196" s="411">
        <v>1</v>
      </c>
      <c r="Z196" s="409">
        <v>7.6923076923076927E-2</v>
      </c>
      <c r="AA196" s="411">
        <v>0</v>
      </c>
      <c r="AB196" s="410">
        <v>0</v>
      </c>
    </row>
    <row r="197" spans="2:28" ht="24">
      <c r="B197" s="413" t="s">
        <v>630</v>
      </c>
      <c r="C197" s="416">
        <v>6</v>
      </c>
      <c r="D197" s="414">
        <v>5.3097345132743362E-2</v>
      </c>
      <c r="E197" s="416">
        <v>0</v>
      </c>
      <c r="F197" s="414">
        <v>0</v>
      </c>
      <c r="G197" s="416">
        <v>0</v>
      </c>
      <c r="H197" s="414">
        <v>0</v>
      </c>
      <c r="I197" s="416">
        <v>6</v>
      </c>
      <c r="J197" s="414">
        <v>0.1</v>
      </c>
      <c r="K197" s="416">
        <v>0</v>
      </c>
      <c r="L197" s="414">
        <v>0</v>
      </c>
      <c r="M197" s="416">
        <v>0</v>
      </c>
      <c r="N197" s="414">
        <v>0</v>
      </c>
      <c r="O197" s="416">
        <v>1</v>
      </c>
      <c r="P197" s="414">
        <v>2.3809523809523808E-2</v>
      </c>
      <c r="Q197" s="416">
        <v>5</v>
      </c>
      <c r="R197" s="414">
        <v>9.8039215686274522E-2</v>
      </c>
      <c r="S197" s="416">
        <v>2</v>
      </c>
      <c r="T197" s="414">
        <v>3.7735849056603772E-2</v>
      </c>
      <c r="U197" s="416">
        <v>2</v>
      </c>
      <c r="V197" s="414">
        <v>7.6923076923076927E-2</v>
      </c>
      <c r="W197" s="416">
        <v>1</v>
      </c>
      <c r="X197" s="414">
        <v>6.6666666666666666E-2</v>
      </c>
      <c r="Y197" s="416">
        <v>1</v>
      </c>
      <c r="Z197" s="414">
        <v>7.6923076923076927E-2</v>
      </c>
      <c r="AA197" s="416">
        <v>0</v>
      </c>
      <c r="AB197" s="415">
        <v>0</v>
      </c>
    </row>
    <row r="198" spans="2:28" ht="24">
      <c r="B198" s="413" t="s">
        <v>631</v>
      </c>
      <c r="C198" s="416">
        <v>7</v>
      </c>
      <c r="D198" s="414">
        <v>6.1946902654867256E-2</v>
      </c>
      <c r="E198" s="416">
        <v>2</v>
      </c>
      <c r="F198" s="414">
        <v>0.1</v>
      </c>
      <c r="G198" s="416">
        <v>3</v>
      </c>
      <c r="H198" s="414">
        <v>0.15789473684210525</v>
      </c>
      <c r="I198" s="416">
        <v>0</v>
      </c>
      <c r="J198" s="414">
        <v>0</v>
      </c>
      <c r="K198" s="416">
        <v>2</v>
      </c>
      <c r="L198" s="414">
        <v>0.14285714285714285</v>
      </c>
      <c r="M198" s="416">
        <v>2</v>
      </c>
      <c r="N198" s="414">
        <v>0.1</v>
      </c>
      <c r="O198" s="416">
        <v>2</v>
      </c>
      <c r="P198" s="414">
        <v>4.7619047619047616E-2</v>
      </c>
      <c r="Q198" s="416">
        <v>3</v>
      </c>
      <c r="R198" s="414">
        <v>5.8823529411764698E-2</v>
      </c>
      <c r="S198" s="416">
        <v>4</v>
      </c>
      <c r="T198" s="414">
        <v>7.5471698113207544E-2</v>
      </c>
      <c r="U198" s="416">
        <v>2</v>
      </c>
      <c r="V198" s="414">
        <v>7.6923076923076927E-2</v>
      </c>
      <c r="W198" s="416">
        <v>1</v>
      </c>
      <c r="X198" s="414">
        <v>6.6666666666666666E-2</v>
      </c>
      <c r="Y198" s="416">
        <v>0</v>
      </c>
      <c r="Z198" s="414">
        <v>0</v>
      </c>
      <c r="AA198" s="416">
        <v>0</v>
      </c>
      <c r="AB198" s="415">
        <v>0</v>
      </c>
    </row>
    <row r="199" spans="2:28">
      <c r="B199" s="413" t="s">
        <v>632</v>
      </c>
      <c r="C199" s="416">
        <v>1</v>
      </c>
      <c r="D199" s="414">
        <v>8.8495575221238937E-3</v>
      </c>
      <c r="E199" s="416">
        <v>0</v>
      </c>
      <c r="F199" s="414">
        <v>0</v>
      </c>
      <c r="G199" s="416">
        <v>1</v>
      </c>
      <c r="H199" s="414">
        <v>5.2631578947368418E-2</v>
      </c>
      <c r="I199" s="416">
        <v>0</v>
      </c>
      <c r="J199" s="414">
        <v>0</v>
      </c>
      <c r="K199" s="416">
        <v>0</v>
      </c>
      <c r="L199" s="414">
        <v>0</v>
      </c>
      <c r="M199" s="416">
        <v>0</v>
      </c>
      <c r="N199" s="414">
        <v>0</v>
      </c>
      <c r="O199" s="416">
        <v>1</v>
      </c>
      <c r="P199" s="414">
        <v>2.3809523809523808E-2</v>
      </c>
      <c r="Q199" s="416">
        <v>0</v>
      </c>
      <c r="R199" s="414">
        <v>0</v>
      </c>
      <c r="S199" s="416">
        <v>0</v>
      </c>
      <c r="T199" s="414">
        <v>0</v>
      </c>
      <c r="U199" s="416">
        <v>0</v>
      </c>
      <c r="V199" s="414">
        <v>0</v>
      </c>
      <c r="W199" s="416">
        <v>1</v>
      </c>
      <c r="X199" s="414">
        <v>6.6666666666666666E-2</v>
      </c>
      <c r="Y199" s="416">
        <v>0</v>
      </c>
      <c r="Z199" s="414">
        <v>0</v>
      </c>
      <c r="AA199" s="416">
        <v>0</v>
      </c>
      <c r="AB199" s="415">
        <v>0</v>
      </c>
    </row>
    <row r="200" spans="2:28">
      <c r="B200" s="413" t="s">
        <v>194</v>
      </c>
      <c r="C200" s="416">
        <v>96</v>
      </c>
      <c r="D200" s="414">
        <v>0.84955752212389379</v>
      </c>
      <c r="E200" s="416">
        <v>17</v>
      </c>
      <c r="F200" s="414">
        <v>0.85</v>
      </c>
      <c r="G200" s="416">
        <v>15</v>
      </c>
      <c r="H200" s="414">
        <v>0.78947368421052633</v>
      </c>
      <c r="I200" s="416">
        <v>53</v>
      </c>
      <c r="J200" s="414">
        <v>0.8833333333333333</v>
      </c>
      <c r="K200" s="416">
        <v>11</v>
      </c>
      <c r="L200" s="414">
        <v>0.7857142857142857</v>
      </c>
      <c r="M200" s="416">
        <v>17</v>
      </c>
      <c r="N200" s="414">
        <v>0.85</v>
      </c>
      <c r="O200" s="416">
        <v>37</v>
      </c>
      <c r="P200" s="414">
        <v>0.88095238095238093</v>
      </c>
      <c r="Q200" s="416">
        <v>42</v>
      </c>
      <c r="R200" s="414">
        <v>0.82352941176470584</v>
      </c>
      <c r="S200" s="416">
        <v>47</v>
      </c>
      <c r="T200" s="414">
        <v>0.8867924528301887</v>
      </c>
      <c r="U200" s="416">
        <v>21</v>
      </c>
      <c r="V200" s="414">
        <v>0.80769230769230771</v>
      </c>
      <c r="W200" s="416">
        <v>11</v>
      </c>
      <c r="X200" s="414">
        <v>0.73333333333333328</v>
      </c>
      <c r="Y200" s="416">
        <v>11</v>
      </c>
      <c r="Z200" s="414">
        <v>0.84615384615384615</v>
      </c>
      <c r="AA200" s="416">
        <v>6</v>
      </c>
      <c r="AB200" s="415">
        <v>1</v>
      </c>
    </row>
    <row r="201" spans="2:28" ht="12.75" thickBot="1">
      <c r="B201" s="418" t="s">
        <v>1269</v>
      </c>
      <c r="C201" s="421">
        <v>113</v>
      </c>
      <c r="D201" s="419">
        <v>1</v>
      </c>
      <c r="E201" s="421">
        <v>20</v>
      </c>
      <c r="F201" s="419">
        <v>1</v>
      </c>
      <c r="G201" s="421">
        <v>19</v>
      </c>
      <c r="H201" s="419">
        <v>1</v>
      </c>
      <c r="I201" s="421">
        <v>60</v>
      </c>
      <c r="J201" s="419">
        <v>1</v>
      </c>
      <c r="K201" s="421">
        <v>14</v>
      </c>
      <c r="L201" s="419">
        <v>1</v>
      </c>
      <c r="M201" s="421">
        <v>20</v>
      </c>
      <c r="N201" s="419">
        <v>1</v>
      </c>
      <c r="O201" s="421">
        <v>42</v>
      </c>
      <c r="P201" s="419">
        <v>1</v>
      </c>
      <c r="Q201" s="421">
        <v>51</v>
      </c>
      <c r="R201" s="419">
        <v>1</v>
      </c>
      <c r="S201" s="421">
        <v>53</v>
      </c>
      <c r="T201" s="419">
        <v>1</v>
      </c>
      <c r="U201" s="421">
        <v>26</v>
      </c>
      <c r="V201" s="419">
        <v>1</v>
      </c>
      <c r="W201" s="421">
        <v>15</v>
      </c>
      <c r="X201" s="419">
        <v>1</v>
      </c>
      <c r="Y201" s="421">
        <v>13</v>
      </c>
      <c r="Z201" s="419">
        <v>1</v>
      </c>
      <c r="AA201" s="421">
        <v>6</v>
      </c>
      <c r="AB201" s="420">
        <v>1</v>
      </c>
    </row>
    <row r="202" spans="2:28" ht="12.75" thickTop="1">
      <c r="B202" s="1896" t="s">
        <v>1457</v>
      </c>
      <c r="C202" s="1896"/>
      <c r="D202" s="1896"/>
      <c r="E202" s="1896"/>
      <c r="F202" s="1896"/>
      <c r="G202" s="1896"/>
      <c r="H202" s="1896"/>
      <c r="I202" s="1896"/>
      <c r="J202" s="1896"/>
      <c r="K202" s="1896"/>
      <c r="L202" s="1896"/>
      <c r="M202" s="1896"/>
      <c r="N202" s="1896"/>
      <c r="O202" s="1896"/>
      <c r="P202" s="1896"/>
      <c r="Q202" s="1896"/>
      <c r="R202" s="1896"/>
      <c r="S202" s="1896"/>
      <c r="T202" s="1896"/>
      <c r="U202" s="1896"/>
      <c r="V202" s="1896"/>
      <c r="W202" s="1896"/>
      <c r="X202" s="1896"/>
      <c r="Y202" s="1896"/>
      <c r="Z202" s="1896"/>
      <c r="AA202" s="1896"/>
      <c r="AB202" s="1896"/>
    </row>
    <row r="204" spans="2:28">
      <c r="C204" s="1160"/>
    </row>
    <row r="205" spans="2:28" ht="15" thickBot="1">
      <c r="B205" s="1579" t="s">
        <v>987</v>
      </c>
      <c r="C205" s="1579"/>
      <c r="D205" s="1579"/>
      <c r="F205"/>
      <c r="G205"/>
    </row>
    <row r="206" spans="2:28" ht="15" thickTop="1">
      <c r="B206" s="1460"/>
      <c r="C206" s="591" t="s">
        <v>127</v>
      </c>
      <c r="D206" s="1434" t="s">
        <v>128</v>
      </c>
      <c r="F206"/>
      <c r="G206"/>
    </row>
    <row r="207" spans="2:28" ht="14.25">
      <c r="B207" s="898" t="s">
        <v>888</v>
      </c>
      <c r="C207" s="592">
        <v>1</v>
      </c>
      <c r="D207" s="1435">
        <f>C207/133</f>
        <v>7.5187969924812026E-3</v>
      </c>
      <c r="F207"/>
      <c r="G207"/>
    </row>
    <row r="208" spans="2:28" ht="14.25">
      <c r="B208" s="898" t="s">
        <v>889</v>
      </c>
      <c r="C208" s="592">
        <v>1</v>
      </c>
      <c r="D208" s="1435">
        <f t="shared" ref="D208:D222" si="0">C208/133</f>
        <v>7.5187969924812026E-3</v>
      </c>
      <c r="F208"/>
      <c r="G208"/>
    </row>
    <row r="209" spans="2:7" ht="36">
      <c r="B209" s="898" t="s">
        <v>890</v>
      </c>
      <c r="C209" s="592">
        <v>1</v>
      </c>
      <c r="D209" s="1435">
        <f t="shared" si="0"/>
        <v>7.5187969924812026E-3</v>
      </c>
      <c r="F209"/>
      <c r="G209"/>
    </row>
    <row r="210" spans="2:7" ht="14.25">
      <c r="B210" s="898" t="s">
        <v>891</v>
      </c>
      <c r="C210" s="592">
        <v>4</v>
      </c>
      <c r="D210" s="1435">
        <f t="shared" si="0"/>
        <v>3.007518796992481E-2</v>
      </c>
      <c r="F210"/>
      <c r="G210"/>
    </row>
    <row r="211" spans="2:7" ht="24">
      <c r="B211" s="898" t="s">
        <v>892</v>
      </c>
      <c r="C211" s="592">
        <v>1</v>
      </c>
      <c r="D211" s="1435">
        <f t="shared" si="0"/>
        <v>7.5187969924812026E-3</v>
      </c>
      <c r="F211"/>
      <c r="G211"/>
    </row>
    <row r="212" spans="2:7" ht="14.25">
      <c r="B212" s="898" t="s">
        <v>893</v>
      </c>
      <c r="C212" s="592">
        <v>1</v>
      </c>
      <c r="D212" s="1435">
        <f t="shared" si="0"/>
        <v>7.5187969924812026E-3</v>
      </c>
      <c r="F212"/>
      <c r="G212"/>
    </row>
    <row r="213" spans="2:7" ht="24">
      <c r="B213" s="898" t="s">
        <v>894</v>
      </c>
      <c r="C213" s="592">
        <v>1</v>
      </c>
      <c r="D213" s="1435">
        <f t="shared" si="0"/>
        <v>7.5187969924812026E-3</v>
      </c>
      <c r="F213"/>
      <c r="G213"/>
    </row>
    <row r="214" spans="2:7" ht="24">
      <c r="B214" s="898" t="s">
        <v>895</v>
      </c>
      <c r="C214" s="592">
        <v>1</v>
      </c>
      <c r="D214" s="1435">
        <f t="shared" si="0"/>
        <v>7.5187969924812026E-3</v>
      </c>
      <c r="F214"/>
      <c r="G214"/>
    </row>
    <row r="215" spans="2:7" ht="24">
      <c r="B215" s="898" t="s">
        <v>896</v>
      </c>
      <c r="C215" s="592">
        <v>1</v>
      </c>
      <c r="D215" s="1435">
        <f t="shared" si="0"/>
        <v>7.5187969924812026E-3</v>
      </c>
      <c r="F215"/>
      <c r="G215"/>
    </row>
    <row r="216" spans="2:7" ht="14.25">
      <c r="B216" s="898" t="s">
        <v>897</v>
      </c>
      <c r="C216" s="592">
        <v>1</v>
      </c>
      <c r="D216" s="1435">
        <f t="shared" si="0"/>
        <v>7.5187969924812026E-3</v>
      </c>
      <c r="F216"/>
      <c r="G216"/>
    </row>
    <row r="217" spans="2:7" ht="24">
      <c r="B217" s="898" t="s">
        <v>898</v>
      </c>
      <c r="C217" s="592">
        <v>1</v>
      </c>
      <c r="D217" s="1435">
        <f t="shared" si="0"/>
        <v>7.5187969924812026E-3</v>
      </c>
      <c r="F217"/>
      <c r="G217"/>
    </row>
    <row r="218" spans="2:7" ht="14.25">
      <c r="B218" s="898" t="s">
        <v>899</v>
      </c>
      <c r="C218" s="592">
        <v>1</v>
      </c>
      <c r="D218" s="1435">
        <f t="shared" si="0"/>
        <v>7.5187969924812026E-3</v>
      </c>
      <c r="F218"/>
      <c r="G218"/>
    </row>
    <row r="219" spans="2:7" ht="14.25">
      <c r="B219" s="898" t="s">
        <v>900</v>
      </c>
      <c r="C219" s="592">
        <v>1</v>
      </c>
      <c r="D219" s="1435">
        <f t="shared" si="0"/>
        <v>7.5187969924812026E-3</v>
      </c>
      <c r="F219"/>
      <c r="G219"/>
    </row>
    <row r="220" spans="2:7" ht="14.25">
      <c r="B220" s="898" t="s">
        <v>872</v>
      </c>
      <c r="C220" s="592">
        <v>1</v>
      </c>
      <c r="D220" s="1435">
        <f t="shared" si="0"/>
        <v>7.5187969924812026E-3</v>
      </c>
      <c r="F220"/>
      <c r="G220"/>
    </row>
    <row r="221" spans="2:7" ht="14.25">
      <c r="B221" s="898" t="s">
        <v>44</v>
      </c>
      <c r="C221" s="592">
        <f>SUM(C207:C220)</f>
        <v>17</v>
      </c>
      <c r="D221" s="1435">
        <f t="shared" si="0"/>
        <v>0.12781954887218044</v>
      </c>
      <c r="F221" s="782"/>
      <c r="G221" s="782"/>
    </row>
    <row r="222" spans="2:7" ht="15" thickBot="1">
      <c r="B222" s="1464" t="s">
        <v>1269</v>
      </c>
      <c r="C222" s="593">
        <v>113</v>
      </c>
      <c r="D222" s="1436">
        <f t="shared" si="0"/>
        <v>0.84962406015037595</v>
      </c>
      <c r="F222"/>
      <c r="G222"/>
    </row>
    <row r="223" spans="2:7" ht="15" thickTop="1">
      <c r="F223"/>
      <c r="G223"/>
    </row>
  </sheetData>
  <mergeCells count="278">
    <mergeCell ref="B205:D205"/>
    <mergeCell ref="B202:AB202"/>
    <mergeCell ref="M194:N194"/>
    <mergeCell ref="O194:P194"/>
    <mergeCell ref="Q194:R194"/>
    <mergeCell ref="S194:T194"/>
    <mergeCell ref="U194:V194"/>
    <mergeCell ref="W194:X194"/>
    <mergeCell ref="C194:C195"/>
    <mergeCell ref="D194:D195"/>
    <mergeCell ref="E194:F194"/>
    <mergeCell ref="G194:H194"/>
    <mergeCell ref="I194:J194"/>
    <mergeCell ref="K194:L194"/>
    <mergeCell ref="Y194:Z194"/>
    <mergeCell ref="AA194:AB194"/>
    <mergeCell ref="G181:H181"/>
    <mergeCell ref="I181:J181"/>
    <mergeCell ref="U168:V168"/>
    <mergeCell ref="W168:X168"/>
    <mergeCell ref="Y168:Z168"/>
    <mergeCell ref="AA168:AB168"/>
    <mergeCell ref="B177:AB177"/>
    <mergeCell ref="B179:AB179"/>
    <mergeCell ref="I168:J168"/>
    <mergeCell ref="K168:L168"/>
    <mergeCell ref="M168:N168"/>
    <mergeCell ref="O168:P168"/>
    <mergeCell ref="Q168:R168"/>
    <mergeCell ref="S168:T168"/>
    <mergeCell ref="B190:AB190"/>
    <mergeCell ref="B192:AB192"/>
    <mergeCell ref="B193:B195"/>
    <mergeCell ref="C193:D193"/>
    <mergeCell ref="E193:L193"/>
    <mergeCell ref="M193:R193"/>
    <mergeCell ref="S193:AB193"/>
    <mergeCell ref="K181:L181"/>
    <mergeCell ref="W181:X181"/>
    <mergeCell ref="Y181:Z181"/>
    <mergeCell ref="AA181:AB181"/>
    <mergeCell ref="M181:N181"/>
    <mergeCell ref="O181:P181"/>
    <mergeCell ref="Q181:R181"/>
    <mergeCell ref="S181:T181"/>
    <mergeCell ref="U181:V181"/>
    <mergeCell ref="B164:AB164"/>
    <mergeCell ref="E180:L180"/>
    <mergeCell ref="M180:R180"/>
    <mergeCell ref="S180:AB180"/>
    <mergeCell ref="C181:C182"/>
    <mergeCell ref="D181:D182"/>
    <mergeCell ref="E181:F181"/>
    <mergeCell ref="B180:B182"/>
    <mergeCell ref="C180:D180"/>
    <mergeCell ref="B166:AB166"/>
    <mergeCell ref="B167:B169"/>
    <mergeCell ref="C167:D167"/>
    <mergeCell ref="E167:L167"/>
    <mergeCell ref="M167:R167"/>
    <mergeCell ref="S167:AB167"/>
    <mergeCell ref="C168:C169"/>
    <mergeCell ref="D168:D169"/>
    <mergeCell ref="E168:F168"/>
    <mergeCell ref="G168:H168"/>
    <mergeCell ref="B151:AB151"/>
    <mergeCell ref="B153:AB153"/>
    <mergeCell ref="B154:B156"/>
    <mergeCell ref="C154:D154"/>
    <mergeCell ref="E154:L154"/>
    <mergeCell ref="M154:R154"/>
    <mergeCell ref="S154:AB154"/>
    <mergeCell ref="C155:C156"/>
    <mergeCell ref="D155:D156"/>
    <mergeCell ref="E155:F155"/>
    <mergeCell ref="S155:T155"/>
    <mergeCell ref="U155:V155"/>
    <mergeCell ref="W155:X155"/>
    <mergeCell ref="Y155:Z155"/>
    <mergeCell ref="AA155:AB155"/>
    <mergeCell ref="G155:H155"/>
    <mergeCell ref="I155:J155"/>
    <mergeCell ref="K155:L155"/>
    <mergeCell ref="M155:N155"/>
    <mergeCell ref="O155:P155"/>
    <mergeCell ref="Q155:R155"/>
    <mergeCell ref="U129:V129"/>
    <mergeCell ref="W129:X129"/>
    <mergeCell ref="Y129:Z129"/>
    <mergeCell ref="D129:D130"/>
    <mergeCell ref="E129:F129"/>
    <mergeCell ref="G129:H129"/>
    <mergeCell ref="I129:J129"/>
    <mergeCell ref="K129:L129"/>
    <mergeCell ref="M129:N129"/>
    <mergeCell ref="B138:AB138"/>
    <mergeCell ref="B140:AB140"/>
    <mergeCell ref="B141:B143"/>
    <mergeCell ref="C141:D141"/>
    <mergeCell ref="E141:L141"/>
    <mergeCell ref="M141:R141"/>
    <mergeCell ref="S141:AB141"/>
    <mergeCell ref="C142:C143"/>
    <mergeCell ref="D142:D143"/>
    <mergeCell ref="Q142:R142"/>
    <mergeCell ref="S142:T142"/>
    <mergeCell ref="U142:V142"/>
    <mergeCell ref="W142:X142"/>
    <mergeCell ref="Y142:Z142"/>
    <mergeCell ref="AA142:AB142"/>
    <mergeCell ref="E142:F142"/>
    <mergeCell ref="G142:H142"/>
    <mergeCell ref="I142:J142"/>
    <mergeCell ref="K142:L142"/>
    <mergeCell ref="M142:N142"/>
    <mergeCell ref="O142:P142"/>
    <mergeCell ref="B125:AB125"/>
    <mergeCell ref="B127:AB127"/>
    <mergeCell ref="B128:B130"/>
    <mergeCell ref="C128:D128"/>
    <mergeCell ref="E128:L128"/>
    <mergeCell ref="M128:R128"/>
    <mergeCell ref="S128:AB128"/>
    <mergeCell ref="C129:C130"/>
    <mergeCell ref="M116:N116"/>
    <mergeCell ref="O116:P116"/>
    <mergeCell ref="Q116:R116"/>
    <mergeCell ref="S116:T116"/>
    <mergeCell ref="U116:V116"/>
    <mergeCell ref="W116:X116"/>
    <mergeCell ref="C116:C117"/>
    <mergeCell ref="D116:D117"/>
    <mergeCell ref="E116:F116"/>
    <mergeCell ref="G116:H116"/>
    <mergeCell ref="I116:J116"/>
    <mergeCell ref="K116:L116"/>
    <mergeCell ref="AA129:AB129"/>
    <mergeCell ref="O129:P129"/>
    <mergeCell ref="Q129:R129"/>
    <mergeCell ref="S129:T129"/>
    <mergeCell ref="B112:AB112"/>
    <mergeCell ref="B114:AB114"/>
    <mergeCell ref="B115:B117"/>
    <mergeCell ref="C115:D115"/>
    <mergeCell ref="E115:L115"/>
    <mergeCell ref="M115:R115"/>
    <mergeCell ref="S115:AB115"/>
    <mergeCell ref="K104:L104"/>
    <mergeCell ref="M104:N104"/>
    <mergeCell ref="O104:P104"/>
    <mergeCell ref="Q104:R104"/>
    <mergeCell ref="S104:T104"/>
    <mergeCell ref="U104:V104"/>
    <mergeCell ref="B103:B105"/>
    <mergeCell ref="C103:D103"/>
    <mergeCell ref="E103:L103"/>
    <mergeCell ref="M103:R103"/>
    <mergeCell ref="S103:AB103"/>
    <mergeCell ref="C104:C105"/>
    <mergeCell ref="D104:D105"/>
    <mergeCell ref="E104:F104"/>
    <mergeCell ref="Y116:Z116"/>
    <mergeCell ref="AA116:AB116"/>
    <mergeCell ref="G104:H104"/>
    <mergeCell ref="I104:J104"/>
    <mergeCell ref="U92:V92"/>
    <mergeCell ref="W92:X92"/>
    <mergeCell ref="Y92:Z92"/>
    <mergeCell ref="AA92:AB92"/>
    <mergeCell ref="B100:AB100"/>
    <mergeCell ref="B102:AB102"/>
    <mergeCell ref="I92:J92"/>
    <mergeCell ref="K92:L92"/>
    <mergeCell ref="M92:N92"/>
    <mergeCell ref="O92:P92"/>
    <mergeCell ref="Q92:R92"/>
    <mergeCell ref="S92:T92"/>
    <mergeCell ref="W104:X104"/>
    <mergeCell ref="Y104:Z104"/>
    <mergeCell ref="AA104:AB104"/>
    <mergeCell ref="B88:AB88"/>
    <mergeCell ref="G79:H79"/>
    <mergeCell ref="I79:J79"/>
    <mergeCell ref="K79:L79"/>
    <mergeCell ref="M79:N79"/>
    <mergeCell ref="O79:P79"/>
    <mergeCell ref="Q79:R79"/>
    <mergeCell ref="B90:AB90"/>
    <mergeCell ref="B91:B93"/>
    <mergeCell ref="C91:D91"/>
    <mergeCell ref="E91:L91"/>
    <mergeCell ref="M91:R91"/>
    <mergeCell ref="S91:AB91"/>
    <mergeCell ref="C92:C93"/>
    <mergeCell ref="D92:D93"/>
    <mergeCell ref="E92:F92"/>
    <mergeCell ref="G92:H92"/>
    <mergeCell ref="B75:AB75"/>
    <mergeCell ref="B77:AB77"/>
    <mergeCell ref="B78:B80"/>
    <mergeCell ref="C78:D78"/>
    <mergeCell ref="E78:L78"/>
    <mergeCell ref="M78:R78"/>
    <mergeCell ref="S78:AB78"/>
    <mergeCell ref="C79:C80"/>
    <mergeCell ref="D79:D80"/>
    <mergeCell ref="E79:F79"/>
    <mergeCell ref="S79:T79"/>
    <mergeCell ref="U79:V79"/>
    <mergeCell ref="W79:X79"/>
    <mergeCell ref="Y79:Z79"/>
    <mergeCell ref="AA79:AB79"/>
    <mergeCell ref="B62:AB62"/>
    <mergeCell ref="B64:AB64"/>
    <mergeCell ref="B65:B67"/>
    <mergeCell ref="C65:D65"/>
    <mergeCell ref="E65:L65"/>
    <mergeCell ref="M65:R65"/>
    <mergeCell ref="S65:AB65"/>
    <mergeCell ref="C66:C67"/>
    <mergeCell ref="D66:D67"/>
    <mergeCell ref="Q66:R66"/>
    <mergeCell ref="S66:T66"/>
    <mergeCell ref="U66:V66"/>
    <mergeCell ref="W66:X66"/>
    <mergeCell ref="Y66:Z66"/>
    <mergeCell ref="AA66:AB66"/>
    <mergeCell ref="E66:F66"/>
    <mergeCell ref="G66:H66"/>
    <mergeCell ref="I66:J66"/>
    <mergeCell ref="K66:L66"/>
    <mergeCell ref="M66:N66"/>
    <mergeCell ref="O66:P66"/>
    <mergeCell ref="B3:I3"/>
    <mergeCell ref="B18:I18"/>
    <mergeCell ref="B39:AB39"/>
    <mergeCell ref="B40:B42"/>
    <mergeCell ref="C40:D40"/>
    <mergeCell ref="E40:L40"/>
    <mergeCell ref="M40:R40"/>
    <mergeCell ref="S40:AB40"/>
    <mergeCell ref="Y41:Z41"/>
    <mergeCell ref="AA41:AB41"/>
    <mergeCell ref="O41:P41"/>
    <mergeCell ref="Q41:R41"/>
    <mergeCell ref="S41:T41"/>
    <mergeCell ref="U41:V41"/>
    <mergeCell ref="W41:X41"/>
    <mergeCell ref="C41:C42"/>
    <mergeCell ref="D41:D42"/>
    <mergeCell ref="E41:F41"/>
    <mergeCell ref="G41:H41"/>
    <mergeCell ref="I41:J41"/>
    <mergeCell ref="K41:L41"/>
    <mergeCell ref="B21:I21"/>
    <mergeCell ref="B36:I36"/>
    <mergeCell ref="B50:AB50"/>
    <mergeCell ref="B52:AB52"/>
    <mergeCell ref="B53:B55"/>
    <mergeCell ref="C53:D53"/>
    <mergeCell ref="E53:L53"/>
    <mergeCell ref="M53:R53"/>
    <mergeCell ref="S53:AB53"/>
    <mergeCell ref="C54:C55"/>
    <mergeCell ref="M41:N41"/>
    <mergeCell ref="AA54:AB54"/>
    <mergeCell ref="O54:P54"/>
    <mergeCell ref="Q54:R54"/>
    <mergeCell ref="S54:T54"/>
    <mergeCell ref="U54:V54"/>
    <mergeCell ref="W54:X54"/>
    <mergeCell ref="Y54:Z54"/>
    <mergeCell ref="D54:D55"/>
    <mergeCell ref="E54:F54"/>
    <mergeCell ref="G54:H54"/>
    <mergeCell ref="I54:J54"/>
    <mergeCell ref="K54:L54"/>
    <mergeCell ref="M54:N54"/>
  </mergeCells>
  <hyperlinks>
    <hyperlink ref="A1" location="Índice!A1" display="Índice!A1"/>
  </hyperlinks>
  <pageMargins left="0.511811024" right="0.511811024" top="0.78740157499999996" bottom="0.78740157499999996" header="0.31496062000000002" footer="0.3149606200000000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7"/>
  <sheetViews>
    <sheetView topLeftCell="E13" zoomScaleNormal="100" workbookViewId="0">
      <selection activeCell="Q33" sqref="Q33:R33"/>
    </sheetView>
  </sheetViews>
  <sheetFormatPr defaultRowHeight="14.25"/>
  <cols>
    <col min="2" max="2" width="51.625" customWidth="1"/>
  </cols>
  <sheetData>
    <row r="1" spans="1:28">
      <c r="A1" s="1" t="s">
        <v>2</v>
      </c>
    </row>
    <row r="4" spans="1:28" ht="74.099999999999994" customHeight="1" thickBot="1">
      <c r="B4" s="1916" t="s">
        <v>757</v>
      </c>
      <c r="C4" s="1916"/>
      <c r="D4" s="1916"/>
      <c r="E4" s="1916"/>
      <c r="F4" s="1916"/>
      <c r="G4" s="1916"/>
      <c r="H4" s="1916"/>
      <c r="I4" s="1916"/>
      <c r="J4" s="1916"/>
      <c r="K4" s="1916"/>
      <c r="L4" s="1916"/>
      <c r="M4" s="1916"/>
      <c r="N4" s="1916"/>
      <c r="O4" s="1916"/>
      <c r="P4" s="1916"/>
      <c r="Q4" s="1916"/>
      <c r="R4" s="1916"/>
      <c r="S4" s="1916"/>
      <c r="T4" s="1916"/>
      <c r="U4" s="1916"/>
      <c r="V4" s="1916"/>
      <c r="W4" s="1916"/>
      <c r="X4" s="1916"/>
      <c r="Y4" s="1916"/>
      <c r="Z4" s="1916"/>
      <c r="AA4" s="1916"/>
      <c r="AB4" s="1916"/>
    </row>
    <row r="5" spans="1:28" ht="15" customHeight="1" thickTop="1">
      <c r="B5" s="1917"/>
      <c r="C5" s="1920" t="s">
        <v>44</v>
      </c>
      <c r="D5" s="1920"/>
      <c r="E5" s="1920" t="s">
        <v>123</v>
      </c>
      <c r="F5" s="1920"/>
      <c r="G5" s="1920"/>
      <c r="H5" s="1920"/>
      <c r="I5" s="1920"/>
      <c r="J5" s="1920"/>
      <c r="K5" s="1920"/>
      <c r="L5" s="1920"/>
      <c r="M5" s="1920" t="s">
        <v>124</v>
      </c>
      <c r="N5" s="1920"/>
      <c r="O5" s="1920"/>
      <c r="P5" s="1920"/>
      <c r="Q5" s="1920"/>
      <c r="R5" s="1920"/>
      <c r="S5" s="1920" t="s">
        <v>45</v>
      </c>
      <c r="T5" s="1920"/>
      <c r="U5" s="1920"/>
      <c r="V5" s="1920"/>
      <c r="W5" s="1920"/>
      <c r="X5" s="1920"/>
      <c r="Y5" s="1920"/>
      <c r="Z5" s="1920"/>
      <c r="AA5" s="1920"/>
      <c r="AB5" s="1921"/>
    </row>
    <row r="6" spans="1:28" ht="27.95" customHeight="1">
      <c r="B6" s="1918"/>
      <c r="C6" s="1914" t="s">
        <v>127</v>
      </c>
      <c r="D6" s="1914" t="s">
        <v>128</v>
      </c>
      <c r="E6" s="1914" t="s">
        <v>46</v>
      </c>
      <c r="F6" s="1914"/>
      <c r="G6" s="1914" t="s">
        <v>1078</v>
      </c>
      <c r="H6" s="1914"/>
      <c r="I6" s="1914" t="s">
        <v>1077</v>
      </c>
      <c r="J6" s="1914"/>
      <c r="K6" s="1914" t="s">
        <v>1098</v>
      </c>
      <c r="L6" s="1914"/>
      <c r="M6" s="1914" t="s">
        <v>48</v>
      </c>
      <c r="N6" s="1914"/>
      <c r="O6" s="1914" t="s">
        <v>49</v>
      </c>
      <c r="P6" s="1914"/>
      <c r="Q6" s="1914" t="s">
        <v>1441</v>
      </c>
      <c r="R6" s="1914"/>
      <c r="S6" s="1914" t="s">
        <v>1065</v>
      </c>
      <c r="T6" s="1914"/>
      <c r="U6" s="1914" t="s">
        <v>1066</v>
      </c>
      <c r="V6" s="1914"/>
      <c r="W6" s="1914" t="s">
        <v>1067</v>
      </c>
      <c r="X6" s="1914"/>
      <c r="Y6" s="1914" t="s">
        <v>125</v>
      </c>
      <c r="Z6" s="1914"/>
      <c r="AA6" s="1914" t="s">
        <v>47</v>
      </c>
      <c r="AB6" s="1922"/>
    </row>
    <row r="7" spans="1:28" ht="15" customHeight="1">
      <c r="B7" s="1919"/>
      <c r="C7" s="1914"/>
      <c r="D7" s="1914"/>
      <c r="E7" s="830" t="s">
        <v>127</v>
      </c>
      <c r="F7" s="830" t="s">
        <v>128</v>
      </c>
      <c r="G7" s="830" t="s">
        <v>127</v>
      </c>
      <c r="H7" s="830" t="s">
        <v>128</v>
      </c>
      <c r="I7" s="830" t="s">
        <v>127</v>
      </c>
      <c r="J7" s="830" t="s">
        <v>128</v>
      </c>
      <c r="K7" s="830" t="s">
        <v>127</v>
      </c>
      <c r="L7" s="830" t="s">
        <v>128</v>
      </c>
      <c r="M7" s="830" t="s">
        <v>127</v>
      </c>
      <c r="N7" s="830" t="s">
        <v>128</v>
      </c>
      <c r="O7" s="830" t="s">
        <v>127</v>
      </c>
      <c r="P7" s="830" t="s">
        <v>128</v>
      </c>
      <c r="Q7" s="830" t="s">
        <v>127</v>
      </c>
      <c r="R7" s="830" t="s">
        <v>128</v>
      </c>
      <c r="S7" s="830" t="s">
        <v>127</v>
      </c>
      <c r="T7" s="830" t="s">
        <v>128</v>
      </c>
      <c r="U7" s="830" t="s">
        <v>127</v>
      </c>
      <c r="V7" s="830" t="s">
        <v>128</v>
      </c>
      <c r="W7" s="830" t="s">
        <v>127</v>
      </c>
      <c r="X7" s="830" t="s">
        <v>128</v>
      </c>
      <c r="Y7" s="830" t="s">
        <v>127</v>
      </c>
      <c r="Z7" s="830" t="s">
        <v>128</v>
      </c>
      <c r="AA7" s="830" t="s">
        <v>127</v>
      </c>
      <c r="AB7" s="831" t="s">
        <v>128</v>
      </c>
    </row>
    <row r="8" spans="1:28" ht="15" customHeight="1">
      <c r="B8" s="487" t="s">
        <v>1025</v>
      </c>
      <c r="C8" s="485">
        <v>5</v>
      </c>
      <c r="D8" s="488">
        <v>4.4247787610619468E-2</v>
      </c>
      <c r="E8" s="485">
        <v>0</v>
      </c>
      <c r="F8" s="488">
        <v>0</v>
      </c>
      <c r="G8" s="485">
        <v>0</v>
      </c>
      <c r="H8" s="488">
        <v>0</v>
      </c>
      <c r="I8" s="485">
        <v>2</v>
      </c>
      <c r="J8" s="488">
        <v>3.3333333333333333E-2</v>
      </c>
      <c r="K8" s="485">
        <v>3</v>
      </c>
      <c r="L8" s="488">
        <v>0.21428571428571427</v>
      </c>
      <c r="M8" s="485">
        <v>1</v>
      </c>
      <c r="N8" s="488">
        <v>0.05</v>
      </c>
      <c r="O8" s="485">
        <v>3</v>
      </c>
      <c r="P8" s="488">
        <v>7.1428571428571425E-2</v>
      </c>
      <c r="Q8" s="485">
        <v>1</v>
      </c>
      <c r="R8" s="488">
        <v>1.9607843137254902E-2</v>
      </c>
      <c r="S8" s="485">
        <v>3</v>
      </c>
      <c r="T8" s="488">
        <v>5.6603773584905669E-2</v>
      </c>
      <c r="U8" s="485">
        <v>0</v>
      </c>
      <c r="V8" s="488">
        <v>0</v>
      </c>
      <c r="W8" s="485">
        <v>1</v>
      </c>
      <c r="X8" s="488">
        <v>6.6666666666666666E-2</v>
      </c>
      <c r="Y8" s="485">
        <v>1</v>
      </c>
      <c r="Z8" s="488">
        <v>7.6923076923076927E-2</v>
      </c>
      <c r="AA8" s="485">
        <v>0</v>
      </c>
      <c r="AB8" s="489">
        <v>0</v>
      </c>
    </row>
    <row r="9" spans="1:28" ht="15" customHeight="1">
      <c r="B9" s="490" t="s">
        <v>1258</v>
      </c>
      <c r="C9" s="486">
        <v>16</v>
      </c>
      <c r="D9" s="491">
        <v>0.1415929203539823</v>
      </c>
      <c r="E9" s="486">
        <v>3</v>
      </c>
      <c r="F9" s="491">
        <v>0.15</v>
      </c>
      <c r="G9" s="486">
        <v>3</v>
      </c>
      <c r="H9" s="491">
        <v>0.15789473684210525</v>
      </c>
      <c r="I9" s="486">
        <v>9</v>
      </c>
      <c r="J9" s="491">
        <v>0.15</v>
      </c>
      <c r="K9" s="486">
        <v>1</v>
      </c>
      <c r="L9" s="491">
        <v>7.1428571428571425E-2</v>
      </c>
      <c r="M9" s="486">
        <v>2</v>
      </c>
      <c r="N9" s="491">
        <v>0.1</v>
      </c>
      <c r="O9" s="486">
        <v>5</v>
      </c>
      <c r="P9" s="491">
        <v>0.11904761904761903</v>
      </c>
      <c r="Q9" s="486">
        <v>9</v>
      </c>
      <c r="R9" s="491">
        <v>0.17647058823529413</v>
      </c>
      <c r="S9" s="486">
        <v>9</v>
      </c>
      <c r="T9" s="491">
        <v>0.169811320754717</v>
      </c>
      <c r="U9" s="486">
        <v>4</v>
      </c>
      <c r="V9" s="491">
        <v>0.15384615384615385</v>
      </c>
      <c r="W9" s="486">
        <v>1</v>
      </c>
      <c r="X9" s="491">
        <v>6.6666666666666666E-2</v>
      </c>
      <c r="Y9" s="486">
        <v>1</v>
      </c>
      <c r="Z9" s="491">
        <v>7.6923076923076927E-2</v>
      </c>
      <c r="AA9" s="486">
        <v>1</v>
      </c>
      <c r="AB9" s="492">
        <v>0.16666666666666663</v>
      </c>
    </row>
    <row r="10" spans="1:28" ht="15" customHeight="1">
      <c r="B10" s="490" t="s">
        <v>1259</v>
      </c>
      <c r="C10" s="486">
        <v>17</v>
      </c>
      <c r="D10" s="491">
        <v>0.15044247787610621</v>
      </c>
      <c r="E10" s="486">
        <v>3</v>
      </c>
      <c r="F10" s="491">
        <v>0.15</v>
      </c>
      <c r="G10" s="486">
        <v>1</v>
      </c>
      <c r="H10" s="491">
        <v>5.2631578947368418E-2</v>
      </c>
      <c r="I10" s="486">
        <v>12</v>
      </c>
      <c r="J10" s="491">
        <v>0.2</v>
      </c>
      <c r="K10" s="486">
        <v>1</v>
      </c>
      <c r="L10" s="491">
        <v>7.1428571428571425E-2</v>
      </c>
      <c r="M10" s="486">
        <v>1</v>
      </c>
      <c r="N10" s="491">
        <v>0.05</v>
      </c>
      <c r="O10" s="486">
        <v>6</v>
      </c>
      <c r="P10" s="491">
        <v>0.14285714285714285</v>
      </c>
      <c r="Q10" s="486">
        <v>10</v>
      </c>
      <c r="R10" s="491">
        <v>0.19607843137254904</v>
      </c>
      <c r="S10" s="486">
        <v>7</v>
      </c>
      <c r="T10" s="491">
        <v>0.13207547169811321</v>
      </c>
      <c r="U10" s="486">
        <v>3</v>
      </c>
      <c r="V10" s="491">
        <v>0.11538461538461538</v>
      </c>
      <c r="W10" s="486">
        <v>2</v>
      </c>
      <c r="X10" s="491">
        <v>0.13333333333333333</v>
      </c>
      <c r="Y10" s="486">
        <v>4</v>
      </c>
      <c r="Z10" s="491">
        <v>0.30769230769230771</v>
      </c>
      <c r="AA10" s="486">
        <v>1</v>
      </c>
      <c r="AB10" s="492">
        <v>0.16666666666666663</v>
      </c>
    </row>
    <row r="11" spans="1:28" ht="15" customHeight="1">
      <c r="B11" s="490" t="s">
        <v>1260</v>
      </c>
      <c r="C11" s="486">
        <v>25</v>
      </c>
      <c r="D11" s="491">
        <v>0.22123893805309736</v>
      </c>
      <c r="E11" s="486">
        <v>1</v>
      </c>
      <c r="F11" s="491">
        <v>0.05</v>
      </c>
      <c r="G11" s="486">
        <v>3</v>
      </c>
      <c r="H11" s="491">
        <v>0.15789473684210525</v>
      </c>
      <c r="I11" s="486">
        <v>19</v>
      </c>
      <c r="J11" s="491">
        <v>0.31666666666666665</v>
      </c>
      <c r="K11" s="486">
        <v>2</v>
      </c>
      <c r="L11" s="491">
        <v>0.14285714285714285</v>
      </c>
      <c r="M11" s="486">
        <v>6</v>
      </c>
      <c r="N11" s="491">
        <v>0.3</v>
      </c>
      <c r="O11" s="486">
        <v>11</v>
      </c>
      <c r="P11" s="491">
        <v>0.26190476190476192</v>
      </c>
      <c r="Q11" s="486">
        <v>8</v>
      </c>
      <c r="R11" s="491">
        <v>0.15686274509803921</v>
      </c>
      <c r="S11" s="486">
        <v>15</v>
      </c>
      <c r="T11" s="491">
        <v>0.28301886792452829</v>
      </c>
      <c r="U11" s="486">
        <v>3</v>
      </c>
      <c r="V11" s="491">
        <v>0.11538461538461538</v>
      </c>
      <c r="W11" s="486">
        <v>4</v>
      </c>
      <c r="X11" s="491">
        <v>0.26666666666666666</v>
      </c>
      <c r="Y11" s="486">
        <v>3</v>
      </c>
      <c r="Z11" s="491">
        <v>0.23076923076923075</v>
      </c>
      <c r="AA11" s="486">
        <v>0</v>
      </c>
      <c r="AB11" s="492">
        <v>0</v>
      </c>
    </row>
    <row r="12" spans="1:28" ht="15" customHeight="1">
      <c r="B12" s="490" t="s">
        <v>1261</v>
      </c>
      <c r="C12" s="486">
        <v>50</v>
      </c>
      <c r="D12" s="491">
        <v>0.44247787610619471</v>
      </c>
      <c r="E12" s="486">
        <v>13</v>
      </c>
      <c r="F12" s="491">
        <v>0.65</v>
      </c>
      <c r="G12" s="486">
        <v>12</v>
      </c>
      <c r="H12" s="491">
        <v>0.63157894736842102</v>
      </c>
      <c r="I12" s="486">
        <v>18</v>
      </c>
      <c r="J12" s="491">
        <v>0.3</v>
      </c>
      <c r="K12" s="486">
        <v>7</v>
      </c>
      <c r="L12" s="491">
        <v>0.5</v>
      </c>
      <c r="M12" s="486">
        <v>10</v>
      </c>
      <c r="N12" s="491">
        <v>0.5</v>
      </c>
      <c r="O12" s="486">
        <v>17</v>
      </c>
      <c r="P12" s="491">
        <v>0.40476190476190477</v>
      </c>
      <c r="Q12" s="486">
        <v>23</v>
      </c>
      <c r="R12" s="491">
        <v>0.45098039215686275</v>
      </c>
      <c r="S12" s="486">
        <v>19</v>
      </c>
      <c r="T12" s="491">
        <v>0.35849056603773582</v>
      </c>
      <c r="U12" s="486">
        <v>16</v>
      </c>
      <c r="V12" s="491">
        <v>0.61538461538461542</v>
      </c>
      <c r="W12" s="486">
        <v>7</v>
      </c>
      <c r="X12" s="491">
        <v>0.46666666666666662</v>
      </c>
      <c r="Y12" s="486">
        <v>4</v>
      </c>
      <c r="Z12" s="491">
        <v>0.30769230769230771</v>
      </c>
      <c r="AA12" s="486">
        <v>4</v>
      </c>
      <c r="AB12" s="492">
        <v>0.66666666666666652</v>
      </c>
    </row>
    <row r="13" spans="1:28" ht="18" customHeight="1">
      <c r="B13" s="816" t="s">
        <v>1269</v>
      </c>
      <c r="C13" s="817">
        <v>113</v>
      </c>
      <c r="D13" s="818">
        <v>1</v>
      </c>
      <c r="E13" s="817">
        <v>20</v>
      </c>
      <c r="F13" s="818">
        <v>1</v>
      </c>
      <c r="G13" s="817">
        <v>19</v>
      </c>
      <c r="H13" s="818">
        <v>1</v>
      </c>
      <c r="I13" s="817">
        <v>60</v>
      </c>
      <c r="J13" s="818">
        <v>1</v>
      </c>
      <c r="K13" s="817">
        <v>14</v>
      </c>
      <c r="L13" s="818">
        <v>1</v>
      </c>
      <c r="M13" s="817">
        <v>20</v>
      </c>
      <c r="N13" s="818">
        <v>1</v>
      </c>
      <c r="O13" s="817">
        <v>42</v>
      </c>
      <c r="P13" s="818">
        <v>1</v>
      </c>
      <c r="Q13" s="817">
        <v>51</v>
      </c>
      <c r="R13" s="818">
        <v>1</v>
      </c>
      <c r="S13" s="817">
        <v>53</v>
      </c>
      <c r="T13" s="818">
        <v>1</v>
      </c>
      <c r="U13" s="817">
        <v>26</v>
      </c>
      <c r="V13" s="818">
        <v>1</v>
      </c>
      <c r="W13" s="817">
        <v>15</v>
      </c>
      <c r="X13" s="818">
        <v>1</v>
      </c>
      <c r="Y13" s="817">
        <v>13</v>
      </c>
      <c r="Z13" s="818">
        <v>1</v>
      </c>
      <c r="AA13" s="819">
        <v>6</v>
      </c>
      <c r="AB13" s="820">
        <v>1</v>
      </c>
    </row>
    <row r="14" spans="1:28" ht="15" customHeight="1" thickBot="1">
      <c r="B14" s="493" t="s">
        <v>215</v>
      </c>
      <c r="C14" s="531">
        <v>3.8761061946902653</v>
      </c>
      <c r="D14" s="531"/>
      <c r="E14" s="531">
        <v>4.2</v>
      </c>
      <c r="F14" s="531"/>
      <c r="G14" s="531">
        <v>4.2631578947368425</v>
      </c>
      <c r="H14" s="531"/>
      <c r="I14" s="531">
        <v>3.7</v>
      </c>
      <c r="J14" s="531"/>
      <c r="K14" s="531">
        <v>3.6428571428571428</v>
      </c>
      <c r="L14" s="531"/>
      <c r="M14" s="531">
        <v>4.0999999999999996</v>
      </c>
      <c r="N14" s="531"/>
      <c r="O14" s="531">
        <v>3.8095238095238093</v>
      </c>
      <c r="P14" s="531"/>
      <c r="Q14" s="531">
        <v>3.8431372549019609</v>
      </c>
      <c r="R14" s="531"/>
      <c r="S14" s="531">
        <v>3.7169811320754715</v>
      </c>
      <c r="T14" s="531"/>
      <c r="U14" s="531">
        <v>4.1923076923076925</v>
      </c>
      <c r="V14" s="531"/>
      <c r="W14" s="531">
        <v>4</v>
      </c>
      <c r="X14" s="531"/>
      <c r="Y14" s="531">
        <v>3.6153846153846154</v>
      </c>
      <c r="Z14" s="532"/>
      <c r="AA14" s="533">
        <v>4.166666666666667</v>
      </c>
      <c r="AB14" s="877"/>
    </row>
    <row r="15" spans="1:28" ht="15" thickTop="1">
      <c r="B15" s="1915" t="s">
        <v>1457</v>
      </c>
      <c r="C15" s="1915"/>
      <c r="D15" s="1915"/>
      <c r="E15" s="1915"/>
      <c r="F15" s="1915"/>
      <c r="G15" s="1915"/>
      <c r="H15" s="1915"/>
      <c r="I15" s="1915"/>
      <c r="J15" s="1915"/>
      <c r="K15" s="1915"/>
      <c r="L15" s="1915"/>
      <c r="M15" s="1915"/>
      <c r="N15" s="1915"/>
      <c r="O15" s="1915"/>
      <c r="P15" s="1915"/>
      <c r="Q15" s="1915"/>
      <c r="R15" s="1915"/>
      <c r="S15" s="1915"/>
      <c r="T15" s="1915"/>
      <c r="U15" s="1915"/>
      <c r="V15" s="1915"/>
      <c r="W15" s="1915"/>
      <c r="X15" s="1915"/>
      <c r="Y15" s="1915"/>
      <c r="Z15" s="1915"/>
      <c r="AA15" s="1915"/>
    </row>
    <row r="17" spans="2:28" ht="60.95" customHeight="1" thickBot="1">
      <c r="B17" s="1916" t="s">
        <v>1026</v>
      </c>
      <c r="C17" s="1916"/>
      <c r="D17" s="1916"/>
      <c r="E17" s="1916"/>
      <c r="F17" s="1916"/>
      <c r="G17" s="1916"/>
      <c r="H17" s="1916"/>
      <c r="I17" s="1916"/>
      <c r="J17" s="1916"/>
      <c r="K17" s="1916"/>
      <c r="L17" s="1916"/>
      <c r="M17" s="1916"/>
      <c r="N17" s="1916"/>
      <c r="O17" s="1916"/>
      <c r="P17" s="1916"/>
      <c r="Q17" s="1916"/>
      <c r="R17" s="1916"/>
      <c r="S17" s="1916"/>
      <c r="T17" s="1916"/>
      <c r="U17" s="1916"/>
      <c r="V17" s="1916"/>
      <c r="W17" s="1916"/>
      <c r="X17" s="1916"/>
      <c r="Y17" s="1916"/>
      <c r="Z17" s="1916"/>
      <c r="AA17" s="1916"/>
      <c r="AB17" s="1916"/>
    </row>
    <row r="18" spans="2:28" ht="15" customHeight="1" thickTop="1">
      <c r="B18" s="1917"/>
      <c r="C18" s="1920" t="s">
        <v>44</v>
      </c>
      <c r="D18" s="1920"/>
      <c r="E18" s="1920" t="s">
        <v>123</v>
      </c>
      <c r="F18" s="1920"/>
      <c r="G18" s="1920"/>
      <c r="H18" s="1920"/>
      <c r="I18" s="1920"/>
      <c r="J18" s="1920"/>
      <c r="K18" s="1920"/>
      <c r="L18" s="1920"/>
      <c r="M18" s="1920" t="s">
        <v>124</v>
      </c>
      <c r="N18" s="1920"/>
      <c r="O18" s="1920"/>
      <c r="P18" s="1920"/>
      <c r="Q18" s="1920"/>
      <c r="R18" s="1920"/>
      <c r="S18" s="1920" t="s">
        <v>45</v>
      </c>
      <c r="T18" s="1920"/>
      <c r="U18" s="1920"/>
      <c r="V18" s="1920"/>
      <c r="W18" s="1920"/>
      <c r="X18" s="1920"/>
      <c r="Y18" s="1920"/>
      <c r="Z18" s="1920"/>
      <c r="AA18" s="1920"/>
      <c r="AB18" s="1921"/>
    </row>
    <row r="19" spans="2:28" ht="27.95" customHeight="1">
      <c r="B19" s="1918"/>
      <c r="C19" s="1914" t="s">
        <v>127</v>
      </c>
      <c r="D19" s="1914" t="s">
        <v>128</v>
      </c>
      <c r="E19" s="1914" t="s">
        <v>46</v>
      </c>
      <c r="F19" s="1914"/>
      <c r="G19" s="1914" t="s">
        <v>1078</v>
      </c>
      <c r="H19" s="1914"/>
      <c r="I19" s="1914" t="s">
        <v>1077</v>
      </c>
      <c r="J19" s="1914"/>
      <c r="K19" s="1914" t="s">
        <v>1098</v>
      </c>
      <c r="L19" s="1914"/>
      <c r="M19" s="1914" t="s">
        <v>48</v>
      </c>
      <c r="N19" s="1914"/>
      <c r="O19" s="1914" t="s">
        <v>49</v>
      </c>
      <c r="P19" s="1914"/>
      <c r="Q19" s="1914" t="s">
        <v>1441</v>
      </c>
      <c r="R19" s="1914"/>
      <c r="S19" s="1914" t="s">
        <v>1065</v>
      </c>
      <c r="T19" s="1914"/>
      <c r="U19" s="1914" t="s">
        <v>1066</v>
      </c>
      <c r="V19" s="1914"/>
      <c r="W19" s="1914" t="s">
        <v>1067</v>
      </c>
      <c r="X19" s="1914"/>
      <c r="Y19" s="1914" t="s">
        <v>125</v>
      </c>
      <c r="Z19" s="1914"/>
      <c r="AA19" s="1914" t="s">
        <v>47</v>
      </c>
      <c r="AB19" s="1922"/>
    </row>
    <row r="20" spans="2:28" ht="15" customHeight="1">
      <c r="B20" s="1919"/>
      <c r="C20" s="1914"/>
      <c r="D20" s="1914"/>
      <c r="E20" s="830" t="s">
        <v>127</v>
      </c>
      <c r="F20" s="830" t="s">
        <v>128</v>
      </c>
      <c r="G20" s="830" t="s">
        <v>127</v>
      </c>
      <c r="H20" s="830" t="s">
        <v>128</v>
      </c>
      <c r="I20" s="830" t="s">
        <v>127</v>
      </c>
      <c r="J20" s="830" t="s">
        <v>128</v>
      </c>
      <c r="K20" s="830" t="s">
        <v>127</v>
      </c>
      <c r="L20" s="830" t="s">
        <v>128</v>
      </c>
      <c r="M20" s="830" t="s">
        <v>127</v>
      </c>
      <c r="N20" s="830" t="s">
        <v>128</v>
      </c>
      <c r="O20" s="830" t="s">
        <v>127</v>
      </c>
      <c r="P20" s="830" t="s">
        <v>128</v>
      </c>
      <c r="Q20" s="830" t="s">
        <v>127</v>
      </c>
      <c r="R20" s="830" t="s">
        <v>128</v>
      </c>
      <c r="S20" s="830" t="s">
        <v>127</v>
      </c>
      <c r="T20" s="830" t="s">
        <v>128</v>
      </c>
      <c r="U20" s="830" t="s">
        <v>127</v>
      </c>
      <c r="V20" s="830" t="s">
        <v>128</v>
      </c>
      <c r="W20" s="830" t="s">
        <v>127</v>
      </c>
      <c r="X20" s="830" t="s">
        <v>128</v>
      </c>
      <c r="Y20" s="830" t="s">
        <v>127</v>
      </c>
      <c r="Z20" s="830" t="s">
        <v>128</v>
      </c>
      <c r="AA20" s="830" t="s">
        <v>127</v>
      </c>
      <c r="AB20" s="831" t="s">
        <v>128</v>
      </c>
    </row>
    <row r="21" spans="2:28" ht="15" customHeight="1">
      <c r="B21" s="487" t="s">
        <v>1027</v>
      </c>
      <c r="C21" s="485">
        <v>22</v>
      </c>
      <c r="D21" s="488">
        <v>0.19469026548672566</v>
      </c>
      <c r="E21" s="485">
        <v>2</v>
      </c>
      <c r="F21" s="488">
        <v>0.1</v>
      </c>
      <c r="G21" s="485">
        <v>4</v>
      </c>
      <c r="H21" s="488">
        <v>0.21052631578947367</v>
      </c>
      <c r="I21" s="485">
        <v>11</v>
      </c>
      <c r="J21" s="488">
        <v>0.18333333333333332</v>
      </c>
      <c r="K21" s="485">
        <v>5</v>
      </c>
      <c r="L21" s="488">
        <v>0.35714285714285715</v>
      </c>
      <c r="M21" s="485">
        <v>4</v>
      </c>
      <c r="N21" s="488">
        <v>0.2</v>
      </c>
      <c r="O21" s="485">
        <v>8</v>
      </c>
      <c r="P21" s="488">
        <v>0.19047619047619047</v>
      </c>
      <c r="Q21" s="485">
        <v>10</v>
      </c>
      <c r="R21" s="488">
        <v>0.19607843137254904</v>
      </c>
      <c r="S21" s="485">
        <v>8</v>
      </c>
      <c r="T21" s="488">
        <v>0.15094339622641509</v>
      </c>
      <c r="U21" s="485">
        <v>6</v>
      </c>
      <c r="V21" s="488">
        <v>0.23076923076923075</v>
      </c>
      <c r="W21" s="485">
        <v>5</v>
      </c>
      <c r="X21" s="488">
        <v>0.33333333333333326</v>
      </c>
      <c r="Y21" s="485">
        <v>3</v>
      </c>
      <c r="Z21" s="488">
        <v>0.23076923076923075</v>
      </c>
      <c r="AA21" s="485">
        <v>0</v>
      </c>
      <c r="AB21" s="489">
        <v>0</v>
      </c>
    </row>
    <row r="22" spans="2:28" ht="15" customHeight="1">
      <c r="B22" s="490" t="s">
        <v>1301</v>
      </c>
      <c r="C22" s="486">
        <v>37</v>
      </c>
      <c r="D22" s="491">
        <v>0.32743362831858408</v>
      </c>
      <c r="E22" s="486">
        <v>4</v>
      </c>
      <c r="F22" s="491">
        <v>0.2</v>
      </c>
      <c r="G22" s="486">
        <v>9</v>
      </c>
      <c r="H22" s="491">
        <v>0.47368421052631576</v>
      </c>
      <c r="I22" s="486">
        <v>20</v>
      </c>
      <c r="J22" s="491">
        <v>0.33333333333333326</v>
      </c>
      <c r="K22" s="486">
        <v>4</v>
      </c>
      <c r="L22" s="491">
        <v>0.2857142857142857</v>
      </c>
      <c r="M22" s="486">
        <v>6</v>
      </c>
      <c r="N22" s="491">
        <v>0.3</v>
      </c>
      <c r="O22" s="486">
        <v>16</v>
      </c>
      <c r="P22" s="491">
        <v>0.38095238095238093</v>
      </c>
      <c r="Q22" s="486">
        <v>15</v>
      </c>
      <c r="R22" s="491">
        <v>0.29411764705882354</v>
      </c>
      <c r="S22" s="486">
        <v>21</v>
      </c>
      <c r="T22" s="491">
        <v>0.39622641509433959</v>
      </c>
      <c r="U22" s="486">
        <v>7</v>
      </c>
      <c r="V22" s="491">
        <v>0.26923076923076922</v>
      </c>
      <c r="W22" s="486">
        <v>2</v>
      </c>
      <c r="X22" s="491">
        <v>0.13333333333333333</v>
      </c>
      <c r="Y22" s="486">
        <v>4</v>
      </c>
      <c r="Z22" s="491">
        <v>0.30769230769230771</v>
      </c>
      <c r="AA22" s="486">
        <v>3</v>
      </c>
      <c r="AB22" s="492">
        <v>0.5</v>
      </c>
    </row>
    <row r="23" spans="2:28" ht="15" customHeight="1">
      <c r="B23" s="490" t="s">
        <v>1302</v>
      </c>
      <c r="C23" s="486">
        <v>27</v>
      </c>
      <c r="D23" s="491">
        <v>0.23893805309734514</v>
      </c>
      <c r="E23" s="486">
        <v>7</v>
      </c>
      <c r="F23" s="491">
        <v>0.35</v>
      </c>
      <c r="G23" s="486">
        <v>2</v>
      </c>
      <c r="H23" s="491">
        <v>0.10526315789473684</v>
      </c>
      <c r="I23" s="486">
        <v>15</v>
      </c>
      <c r="J23" s="491">
        <v>0.25</v>
      </c>
      <c r="K23" s="486">
        <v>3</v>
      </c>
      <c r="L23" s="491">
        <v>0.21428571428571427</v>
      </c>
      <c r="M23" s="486">
        <v>4</v>
      </c>
      <c r="N23" s="491">
        <v>0.2</v>
      </c>
      <c r="O23" s="486">
        <v>11</v>
      </c>
      <c r="P23" s="491">
        <v>0.26190476190476192</v>
      </c>
      <c r="Q23" s="486">
        <v>12</v>
      </c>
      <c r="R23" s="491">
        <v>0.23529411764705879</v>
      </c>
      <c r="S23" s="486">
        <v>11</v>
      </c>
      <c r="T23" s="491">
        <v>0.20754716981132076</v>
      </c>
      <c r="U23" s="486">
        <v>7</v>
      </c>
      <c r="V23" s="491">
        <v>0.26923076923076922</v>
      </c>
      <c r="W23" s="486">
        <v>5</v>
      </c>
      <c r="X23" s="491">
        <v>0.33333333333333326</v>
      </c>
      <c r="Y23" s="486">
        <v>4</v>
      </c>
      <c r="Z23" s="491">
        <v>0.30769230769230771</v>
      </c>
      <c r="AA23" s="486">
        <v>0</v>
      </c>
      <c r="AB23" s="492">
        <v>0</v>
      </c>
    </row>
    <row r="24" spans="2:28" ht="15" customHeight="1">
      <c r="B24" s="490" t="s">
        <v>1303</v>
      </c>
      <c r="C24" s="486">
        <v>18</v>
      </c>
      <c r="D24" s="491">
        <v>0.15929203539823009</v>
      </c>
      <c r="E24" s="486">
        <v>6</v>
      </c>
      <c r="F24" s="491">
        <v>0.3</v>
      </c>
      <c r="G24" s="486">
        <v>2</v>
      </c>
      <c r="H24" s="491">
        <v>0.10526315789473684</v>
      </c>
      <c r="I24" s="486">
        <v>10</v>
      </c>
      <c r="J24" s="491">
        <v>0.16666666666666663</v>
      </c>
      <c r="K24" s="486">
        <v>0</v>
      </c>
      <c r="L24" s="491">
        <v>0</v>
      </c>
      <c r="M24" s="486">
        <v>4</v>
      </c>
      <c r="N24" s="491">
        <v>0.2</v>
      </c>
      <c r="O24" s="486">
        <v>5</v>
      </c>
      <c r="P24" s="491">
        <v>0.11904761904761903</v>
      </c>
      <c r="Q24" s="486">
        <v>9</v>
      </c>
      <c r="R24" s="491">
        <v>0.17647058823529413</v>
      </c>
      <c r="S24" s="486">
        <v>8</v>
      </c>
      <c r="T24" s="491">
        <v>0.15094339622641509</v>
      </c>
      <c r="U24" s="486">
        <v>6</v>
      </c>
      <c r="V24" s="491">
        <v>0.23076923076923075</v>
      </c>
      <c r="W24" s="486">
        <v>0</v>
      </c>
      <c r="X24" s="491">
        <v>0</v>
      </c>
      <c r="Y24" s="486">
        <v>1</v>
      </c>
      <c r="Z24" s="491">
        <v>7.6923076923076927E-2</v>
      </c>
      <c r="AA24" s="486">
        <v>3</v>
      </c>
      <c r="AB24" s="492">
        <v>0.5</v>
      </c>
    </row>
    <row r="25" spans="2:28" ht="15" customHeight="1">
      <c r="B25" s="490" t="s">
        <v>1304</v>
      </c>
      <c r="C25" s="486">
        <v>9</v>
      </c>
      <c r="D25" s="491">
        <v>7.9646017699115043E-2</v>
      </c>
      <c r="E25" s="486">
        <v>1</v>
      </c>
      <c r="F25" s="491">
        <v>0.05</v>
      </c>
      <c r="G25" s="486">
        <v>2</v>
      </c>
      <c r="H25" s="491">
        <v>0.10526315789473684</v>
      </c>
      <c r="I25" s="486">
        <v>4</v>
      </c>
      <c r="J25" s="491">
        <v>6.6666666666666666E-2</v>
      </c>
      <c r="K25" s="486">
        <v>2</v>
      </c>
      <c r="L25" s="491">
        <v>0.14285714285714285</v>
      </c>
      <c r="M25" s="486">
        <v>2</v>
      </c>
      <c r="N25" s="491">
        <v>0.1</v>
      </c>
      <c r="O25" s="486">
        <v>2</v>
      </c>
      <c r="P25" s="491">
        <v>4.7619047619047616E-2</v>
      </c>
      <c r="Q25" s="486">
        <v>5</v>
      </c>
      <c r="R25" s="491">
        <v>9.8039215686274522E-2</v>
      </c>
      <c r="S25" s="486">
        <v>5</v>
      </c>
      <c r="T25" s="491">
        <v>9.4339622641509441E-2</v>
      </c>
      <c r="U25" s="486">
        <v>0</v>
      </c>
      <c r="V25" s="491">
        <v>0</v>
      </c>
      <c r="W25" s="486">
        <v>3</v>
      </c>
      <c r="X25" s="491">
        <v>0.2</v>
      </c>
      <c r="Y25" s="486">
        <v>1</v>
      </c>
      <c r="Z25" s="491">
        <v>7.6923076923076927E-2</v>
      </c>
      <c r="AA25" s="486">
        <v>0</v>
      </c>
      <c r="AB25" s="492">
        <v>0</v>
      </c>
    </row>
    <row r="26" spans="2:28" ht="15.75" customHeight="1">
      <c r="B26" s="816" t="s">
        <v>1269</v>
      </c>
      <c r="C26" s="817">
        <v>113</v>
      </c>
      <c r="D26" s="818">
        <v>1</v>
      </c>
      <c r="E26" s="817">
        <v>20</v>
      </c>
      <c r="F26" s="818">
        <v>1</v>
      </c>
      <c r="G26" s="817">
        <v>19</v>
      </c>
      <c r="H26" s="818">
        <v>1</v>
      </c>
      <c r="I26" s="817">
        <v>60</v>
      </c>
      <c r="J26" s="818">
        <v>1</v>
      </c>
      <c r="K26" s="817">
        <v>14</v>
      </c>
      <c r="L26" s="818">
        <v>1</v>
      </c>
      <c r="M26" s="817">
        <v>20</v>
      </c>
      <c r="N26" s="818">
        <v>1</v>
      </c>
      <c r="O26" s="817">
        <v>42</v>
      </c>
      <c r="P26" s="818">
        <v>1</v>
      </c>
      <c r="Q26" s="817">
        <v>51</v>
      </c>
      <c r="R26" s="818">
        <v>1</v>
      </c>
      <c r="S26" s="817">
        <v>53</v>
      </c>
      <c r="T26" s="818">
        <v>1</v>
      </c>
      <c r="U26" s="817">
        <v>26</v>
      </c>
      <c r="V26" s="818">
        <v>1</v>
      </c>
      <c r="W26" s="817">
        <v>15</v>
      </c>
      <c r="X26" s="818">
        <v>1</v>
      </c>
      <c r="Y26" s="817">
        <v>13</v>
      </c>
      <c r="Z26" s="818">
        <v>1</v>
      </c>
      <c r="AA26" s="819">
        <v>6</v>
      </c>
      <c r="AB26" s="820">
        <v>1</v>
      </c>
    </row>
    <row r="27" spans="2:28" ht="15" customHeight="1" thickBot="1">
      <c r="B27" s="493" t="s">
        <v>215</v>
      </c>
      <c r="C27" s="531">
        <v>2.6017699115044248</v>
      </c>
      <c r="D27" s="531"/>
      <c r="E27" s="531">
        <v>3</v>
      </c>
      <c r="F27" s="531"/>
      <c r="G27" s="531">
        <v>2.4210526315789473</v>
      </c>
      <c r="H27" s="531"/>
      <c r="I27" s="531">
        <v>2.6</v>
      </c>
      <c r="J27" s="531"/>
      <c r="K27" s="531">
        <v>2.2857142857142856</v>
      </c>
      <c r="L27" s="531"/>
      <c r="M27" s="531">
        <v>2.7</v>
      </c>
      <c r="N27" s="531"/>
      <c r="O27" s="531">
        <v>2.4523809523809526</v>
      </c>
      <c r="P27" s="531"/>
      <c r="Q27" s="531">
        <v>2.6862745098039214</v>
      </c>
      <c r="R27" s="531"/>
      <c r="S27" s="531">
        <v>2.641509433962264</v>
      </c>
      <c r="T27" s="531"/>
      <c r="U27" s="531">
        <v>2.5</v>
      </c>
      <c r="V27" s="531"/>
      <c r="W27" s="531">
        <v>2.6</v>
      </c>
      <c r="X27" s="531"/>
      <c r="Y27" s="531">
        <v>2.4615384615384617</v>
      </c>
      <c r="Z27" s="532"/>
      <c r="AA27" s="533">
        <v>3</v>
      </c>
      <c r="AB27" s="877"/>
    </row>
    <row r="28" spans="2:28" ht="15" thickTop="1">
      <c r="B28" s="1915" t="s">
        <v>1457</v>
      </c>
      <c r="C28" s="1915"/>
      <c r="D28" s="1915"/>
      <c r="E28" s="1915"/>
      <c r="F28" s="1915"/>
      <c r="G28" s="1915"/>
      <c r="H28" s="1915"/>
      <c r="I28" s="1915"/>
      <c r="J28" s="1915"/>
      <c r="K28" s="1915"/>
      <c r="L28" s="1915"/>
      <c r="M28" s="1915"/>
      <c r="N28" s="1915"/>
      <c r="O28" s="1915"/>
      <c r="P28" s="1915"/>
      <c r="Q28" s="1915"/>
      <c r="R28" s="1915"/>
      <c r="S28" s="1915"/>
      <c r="T28" s="1915"/>
      <c r="U28" s="1915"/>
      <c r="V28" s="1915"/>
      <c r="W28" s="1915"/>
      <c r="X28" s="1915"/>
      <c r="Y28" s="1915"/>
      <c r="Z28" s="1915"/>
      <c r="AA28" s="1915"/>
    </row>
    <row r="29" spans="2:28" s="782" customFormat="1">
      <c r="B29" s="829"/>
      <c r="C29" s="829"/>
      <c r="D29" s="829"/>
      <c r="E29" s="829"/>
      <c r="F29" s="829"/>
      <c r="G29" s="829"/>
      <c r="H29" s="829"/>
      <c r="I29" s="829"/>
      <c r="J29" s="829"/>
      <c r="K29" s="829"/>
      <c r="L29" s="829"/>
      <c r="M29" s="829"/>
      <c r="N29" s="829"/>
      <c r="O29" s="829"/>
      <c r="P29" s="829"/>
      <c r="Q29" s="829"/>
      <c r="R29" s="829"/>
      <c r="S29" s="829"/>
      <c r="T29" s="829"/>
      <c r="U29" s="829"/>
      <c r="V29" s="829"/>
      <c r="W29" s="829"/>
      <c r="X29" s="829"/>
      <c r="Y29" s="829"/>
      <c r="Z29" s="829"/>
      <c r="AA29" s="829"/>
    </row>
    <row r="31" spans="2:28" ht="60.95" customHeight="1" thickBot="1">
      <c r="B31" s="1916" t="s">
        <v>1389</v>
      </c>
      <c r="C31" s="1916"/>
      <c r="D31" s="1916"/>
      <c r="E31" s="1916"/>
      <c r="F31" s="1916"/>
      <c r="G31" s="1916"/>
      <c r="H31" s="1916"/>
      <c r="I31" s="1916"/>
      <c r="J31" s="1916"/>
      <c r="K31" s="1916"/>
      <c r="L31" s="1916"/>
      <c r="M31" s="1916"/>
      <c r="N31" s="1916"/>
      <c r="O31" s="1916"/>
      <c r="P31" s="1916"/>
      <c r="Q31" s="1916"/>
      <c r="R31" s="1916"/>
      <c r="S31" s="1916"/>
      <c r="T31" s="1916"/>
      <c r="U31" s="1916"/>
      <c r="V31" s="1916"/>
      <c r="W31" s="1916"/>
      <c r="X31" s="1916"/>
      <c r="Y31" s="1916"/>
      <c r="Z31" s="1916"/>
      <c r="AA31" s="1916"/>
      <c r="AB31" s="1916"/>
    </row>
    <row r="32" spans="2:28" ht="15" customHeight="1" thickTop="1">
      <c r="B32" s="1917"/>
      <c r="C32" s="1920" t="s">
        <v>44</v>
      </c>
      <c r="D32" s="1920"/>
      <c r="E32" s="1920" t="s">
        <v>123</v>
      </c>
      <c r="F32" s="1920"/>
      <c r="G32" s="1920"/>
      <c r="H32" s="1920"/>
      <c r="I32" s="1920"/>
      <c r="J32" s="1920"/>
      <c r="K32" s="1920"/>
      <c r="L32" s="1920"/>
      <c r="M32" s="1920" t="s">
        <v>124</v>
      </c>
      <c r="N32" s="1920"/>
      <c r="O32" s="1920"/>
      <c r="P32" s="1920"/>
      <c r="Q32" s="1920"/>
      <c r="R32" s="1920"/>
      <c r="S32" s="1920" t="s">
        <v>45</v>
      </c>
      <c r="T32" s="1920"/>
      <c r="U32" s="1920"/>
      <c r="V32" s="1920"/>
      <c r="W32" s="1920"/>
      <c r="X32" s="1920"/>
      <c r="Y32" s="1920"/>
      <c r="Z32" s="1920"/>
      <c r="AA32" s="1920"/>
      <c r="AB32" s="1921"/>
    </row>
    <row r="33" spans="2:28" ht="27.95" customHeight="1">
      <c r="B33" s="1918"/>
      <c r="C33" s="1914" t="s">
        <v>127</v>
      </c>
      <c r="D33" s="1914" t="s">
        <v>128</v>
      </c>
      <c r="E33" s="1914" t="s">
        <v>46</v>
      </c>
      <c r="F33" s="1914"/>
      <c r="G33" s="1914" t="s">
        <v>1078</v>
      </c>
      <c r="H33" s="1914"/>
      <c r="I33" s="1914" t="s">
        <v>1077</v>
      </c>
      <c r="J33" s="1914"/>
      <c r="K33" s="1914" t="s">
        <v>1098</v>
      </c>
      <c r="L33" s="1914"/>
      <c r="M33" s="1914" t="s">
        <v>48</v>
      </c>
      <c r="N33" s="1914"/>
      <c r="O33" s="1914" t="s">
        <v>49</v>
      </c>
      <c r="P33" s="1914"/>
      <c r="Q33" s="1914" t="s">
        <v>1441</v>
      </c>
      <c r="R33" s="1914"/>
      <c r="S33" s="1914" t="s">
        <v>1065</v>
      </c>
      <c r="T33" s="1914"/>
      <c r="U33" s="1914" t="s">
        <v>1066</v>
      </c>
      <c r="V33" s="1914"/>
      <c r="W33" s="1914" t="s">
        <v>1067</v>
      </c>
      <c r="X33" s="1914"/>
      <c r="Y33" s="1914" t="s">
        <v>125</v>
      </c>
      <c r="Z33" s="1914"/>
      <c r="AA33" s="1914" t="s">
        <v>47</v>
      </c>
      <c r="AB33" s="1922"/>
    </row>
    <row r="34" spans="2:28" ht="15" customHeight="1">
      <c r="B34" s="1919"/>
      <c r="C34" s="1914"/>
      <c r="D34" s="1914"/>
      <c r="E34" s="483" t="s">
        <v>127</v>
      </c>
      <c r="F34" s="483" t="s">
        <v>128</v>
      </c>
      <c r="G34" s="483" t="s">
        <v>127</v>
      </c>
      <c r="H34" s="483" t="s">
        <v>128</v>
      </c>
      <c r="I34" s="483" t="s">
        <v>127</v>
      </c>
      <c r="J34" s="483" t="s">
        <v>128</v>
      </c>
      <c r="K34" s="483" t="s">
        <v>127</v>
      </c>
      <c r="L34" s="483" t="s">
        <v>128</v>
      </c>
      <c r="M34" s="483" t="s">
        <v>127</v>
      </c>
      <c r="N34" s="483" t="s">
        <v>128</v>
      </c>
      <c r="O34" s="483" t="s">
        <v>127</v>
      </c>
      <c r="P34" s="483" t="s">
        <v>128</v>
      </c>
      <c r="Q34" s="483" t="s">
        <v>127</v>
      </c>
      <c r="R34" s="483" t="s">
        <v>128</v>
      </c>
      <c r="S34" s="483" t="s">
        <v>127</v>
      </c>
      <c r="T34" s="483" t="s">
        <v>128</v>
      </c>
      <c r="U34" s="483" t="s">
        <v>127</v>
      </c>
      <c r="V34" s="483" t="s">
        <v>128</v>
      </c>
      <c r="W34" s="483" t="s">
        <v>127</v>
      </c>
      <c r="X34" s="483" t="s">
        <v>128</v>
      </c>
      <c r="Y34" s="483" t="s">
        <v>127</v>
      </c>
      <c r="Z34" s="483" t="s">
        <v>128</v>
      </c>
      <c r="AA34" s="483" t="s">
        <v>127</v>
      </c>
      <c r="AB34" s="484" t="s">
        <v>128</v>
      </c>
    </row>
    <row r="35" spans="2:28" ht="21" customHeight="1">
      <c r="B35" s="487" t="s">
        <v>758</v>
      </c>
      <c r="C35" s="485">
        <v>22</v>
      </c>
      <c r="D35" s="488">
        <v>0.19469026548672566</v>
      </c>
      <c r="E35" s="485">
        <v>5</v>
      </c>
      <c r="F35" s="488">
        <v>0.25</v>
      </c>
      <c r="G35" s="485">
        <v>1</v>
      </c>
      <c r="H35" s="488">
        <v>5.2631578947368418E-2</v>
      </c>
      <c r="I35" s="485">
        <v>14</v>
      </c>
      <c r="J35" s="488">
        <v>0.23333333333333331</v>
      </c>
      <c r="K35" s="485">
        <v>2</v>
      </c>
      <c r="L35" s="488">
        <v>0.14285714285714285</v>
      </c>
      <c r="M35" s="485">
        <v>6</v>
      </c>
      <c r="N35" s="488">
        <v>0.3</v>
      </c>
      <c r="O35" s="485">
        <v>6</v>
      </c>
      <c r="P35" s="488">
        <v>0.14285714285714285</v>
      </c>
      <c r="Q35" s="485">
        <v>10</v>
      </c>
      <c r="R35" s="488">
        <v>0.19607843137254904</v>
      </c>
      <c r="S35" s="485">
        <v>11</v>
      </c>
      <c r="T35" s="488">
        <v>0.20754716981132076</v>
      </c>
      <c r="U35" s="485">
        <v>6</v>
      </c>
      <c r="V35" s="488">
        <v>0.23076923076923075</v>
      </c>
      <c r="W35" s="485">
        <v>1</v>
      </c>
      <c r="X35" s="488">
        <v>6.6666666666666666E-2</v>
      </c>
      <c r="Y35" s="485">
        <v>1</v>
      </c>
      <c r="Z35" s="488">
        <v>7.6923076923076927E-2</v>
      </c>
      <c r="AA35" s="485">
        <v>3</v>
      </c>
      <c r="AB35" s="489">
        <v>0.5</v>
      </c>
    </row>
    <row r="36" spans="2:28" ht="15" customHeight="1">
      <c r="B36" s="490" t="s">
        <v>759</v>
      </c>
      <c r="C36" s="486">
        <v>13</v>
      </c>
      <c r="D36" s="491">
        <v>0.11504424778761062</v>
      </c>
      <c r="E36" s="486">
        <v>1</v>
      </c>
      <c r="F36" s="491">
        <v>0.05</v>
      </c>
      <c r="G36" s="486">
        <v>4</v>
      </c>
      <c r="H36" s="491">
        <v>0.21052631578947367</v>
      </c>
      <c r="I36" s="486">
        <v>6</v>
      </c>
      <c r="J36" s="491">
        <v>0.1</v>
      </c>
      <c r="K36" s="486">
        <v>2</v>
      </c>
      <c r="L36" s="491">
        <v>0.14285714285714285</v>
      </c>
      <c r="M36" s="486">
        <v>2</v>
      </c>
      <c r="N36" s="491">
        <v>0.1</v>
      </c>
      <c r="O36" s="486">
        <v>4</v>
      </c>
      <c r="P36" s="491">
        <v>9.5238095238095233E-2</v>
      </c>
      <c r="Q36" s="486">
        <v>7</v>
      </c>
      <c r="R36" s="491">
        <v>0.13725490196078433</v>
      </c>
      <c r="S36" s="486">
        <v>7</v>
      </c>
      <c r="T36" s="491">
        <v>0.13207547169811321</v>
      </c>
      <c r="U36" s="486">
        <v>4</v>
      </c>
      <c r="V36" s="491">
        <v>0.15384615384615385</v>
      </c>
      <c r="W36" s="486">
        <v>2</v>
      </c>
      <c r="X36" s="491">
        <v>0.13333333333333333</v>
      </c>
      <c r="Y36" s="486">
        <v>0</v>
      </c>
      <c r="Z36" s="491">
        <v>0</v>
      </c>
      <c r="AA36" s="486">
        <v>0</v>
      </c>
      <c r="AB36" s="492">
        <v>0</v>
      </c>
    </row>
    <row r="37" spans="2:28" ht="15" customHeight="1">
      <c r="B37" s="490" t="s">
        <v>635</v>
      </c>
      <c r="C37" s="486">
        <v>10</v>
      </c>
      <c r="D37" s="491">
        <v>8.8495575221238937E-2</v>
      </c>
      <c r="E37" s="486">
        <v>1</v>
      </c>
      <c r="F37" s="491">
        <v>0.05</v>
      </c>
      <c r="G37" s="486">
        <v>5</v>
      </c>
      <c r="H37" s="491">
        <v>0.26315789473684209</v>
      </c>
      <c r="I37" s="486">
        <v>2</v>
      </c>
      <c r="J37" s="491">
        <v>3.3333333333333333E-2</v>
      </c>
      <c r="K37" s="486">
        <v>2</v>
      </c>
      <c r="L37" s="491">
        <v>0.14285714285714285</v>
      </c>
      <c r="M37" s="486">
        <v>1</v>
      </c>
      <c r="N37" s="491">
        <v>0.05</v>
      </c>
      <c r="O37" s="486">
        <v>6</v>
      </c>
      <c r="P37" s="491">
        <v>0.14285714285714285</v>
      </c>
      <c r="Q37" s="486">
        <v>3</v>
      </c>
      <c r="R37" s="491">
        <v>5.8823529411764698E-2</v>
      </c>
      <c r="S37" s="486">
        <v>4</v>
      </c>
      <c r="T37" s="491">
        <v>7.5471698113207544E-2</v>
      </c>
      <c r="U37" s="486">
        <v>0</v>
      </c>
      <c r="V37" s="491">
        <v>0</v>
      </c>
      <c r="W37" s="486">
        <v>4</v>
      </c>
      <c r="X37" s="491">
        <v>0.26666666666666666</v>
      </c>
      <c r="Y37" s="486">
        <v>1</v>
      </c>
      <c r="Z37" s="491">
        <v>7.6923076923076927E-2</v>
      </c>
      <c r="AA37" s="486">
        <v>1</v>
      </c>
      <c r="AB37" s="492">
        <v>0.16666666666666663</v>
      </c>
    </row>
    <row r="38" spans="2:28" ht="15" customHeight="1">
      <c r="B38" s="490" t="s">
        <v>636</v>
      </c>
      <c r="C38" s="486">
        <v>27</v>
      </c>
      <c r="D38" s="491">
        <v>0.23893805309734514</v>
      </c>
      <c r="E38" s="486">
        <v>9</v>
      </c>
      <c r="F38" s="491">
        <v>0.45</v>
      </c>
      <c r="G38" s="486">
        <v>6</v>
      </c>
      <c r="H38" s="491">
        <v>0.31578947368421051</v>
      </c>
      <c r="I38" s="486">
        <v>11</v>
      </c>
      <c r="J38" s="491">
        <v>0.18333333333333332</v>
      </c>
      <c r="K38" s="486">
        <v>1</v>
      </c>
      <c r="L38" s="491">
        <v>7.1428571428571425E-2</v>
      </c>
      <c r="M38" s="486">
        <v>7</v>
      </c>
      <c r="N38" s="491">
        <v>0.35</v>
      </c>
      <c r="O38" s="486">
        <v>9</v>
      </c>
      <c r="P38" s="491">
        <v>0.21428571428571427</v>
      </c>
      <c r="Q38" s="486">
        <v>11</v>
      </c>
      <c r="R38" s="491">
        <v>0.21568627450980393</v>
      </c>
      <c r="S38" s="486">
        <v>16</v>
      </c>
      <c r="T38" s="491">
        <v>0.30188679245283018</v>
      </c>
      <c r="U38" s="486">
        <v>3</v>
      </c>
      <c r="V38" s="491">
        <v>0.11538461538461538</v>
      </c>
      <c r="W38" s="486">
        <v>4</v>
      </c>
      <c r="X38" s="491">
        <v>0.26666666666666666</v>
      </c>
      <c r="Y38" s="486">
        <v>4</v>
      </c>
      <c r="Z38" s="491">
        <v>0.30769230769230771</v>
      </c>
      <c r="AA38" s="486">
        <v>0</v>
      </c>
      <c r="AB38" s="492">
        <v>0</v>
      </c>
    </row>
    <row r="39" spans="2:28" ht="15" customHeight="1">
      <c r="B39" s="490" t="s">
        <v>637</v>
      </c>
      <c r="C39" s="486">
        <v>14</v>
      </c>
      <c r="D39" s="491">
        <v>0.12389380530973451</v>
      </c>
      <c r="E39" s="486">
        <v>3</v>
      </c>
      <c r="F39" s="491">
        <v>0.15</v>
      </c>
      <c r="G39" s="486">
        <v>1</v>
      </c>
      <c r="H39" s="491">
        <v>5.2631578947368418E-2</v>
      </c>
      <c r="I39" s="486">
        <v>4</v>
      </c>
      <c r="J39" s="491">
        <v>6.6666666666666666E-2</v>
      </c>
      <c r="K39" s="486">
        <v>6</v>
      </c>
      <c r="L39" s="491">
        <v>0.42857142857142855</v>
      </c>
      <c r="M39" s="486">
        <v>3</v>
      </c>
      <c r="N39" s="491">
        <v>0.15</v>
      </c>
      <c r="O39" s="486">
        <v>4</v>
      </c>
      <c r="P39" s="491">
        <v>9.5238095238095233E-2</v>
      </c>
      <c r="Q39" s="486">
        <v>7</v>
      </c>
      <c r="R39" s="491">
        <v>0.13725490196078433</v>
      </c>
      <c r="S39" s="486">
        <v>4</v>
      </c>
      <c r="T39" s="491">
        <v>7.5471698113207544E-2</v>
      </c>
      <c r="U39" s="486">
        <v>3</v>
      </c>
      <c r="V39" s="491">
        <v>0.11538461538461538</v>
      </c>
      <c r="W39" s="486">
        <v>5</v>
      </c>
      <c r="X39" s="491">
        <v>0.33333333333333326</v>
      </c>
      <c r="Y39" s="486">
        <v>0</v>
      </c>
      <c r="Z39" s="491">
        <v>0</v>
      </c>
      <c r="AA39" s="486">
        <v>2</v>
      </c>
      <c r="AB39" s="492">
        <v>0.33333333333333326</v>
      </c>
    </row>
    <row r="40" spans="2:28" ht="17.25" customHeight="1">
      <c r="B40" s="490" t="s">
        <v>638</v>
      </c>
      <c r="C40" s="486">
        <v>24</v>
      </c>
      <c r="D40" s="491">
        <v>0.21238938053097345</v>
      </c>
      <c r="E40" s="486">
        <v>2</v>
      </c>
      <c r="F40" s="491">
        <v>0.1</v>
      </c>
      <c r="G40" s="486">
        <v>3</v>
      </c>
      <c r="H40" s="491">
        <v>0.15789473684210525</v>
      </c>
      <c r="I40" s="486">
        <v>15</v>
      </c>
      <c r="J40" s="491">
        <v>0.25</v>
      </c>
      <c r="K40" s="486">
        <v>4</v>
      </c>
      <c r="L40" s="491">
        <v>0.2857142857142857</v>
      </c>
      <c r="M40" s="486">
        <v>5</v>
      </c>
      <c r="N40" s="491">
        <v>0.25</v>
      </c>
      <c r="O40" s="486">
        <v>10</v>
      </c>
      <c r="P40" s="491">
        <v>0.23809523809523805</v>
      </c>
      <c r="Q40" s="486">
        <v>9</v>
      </c>
      <c r="R40" s="491">
        <v>0.17647058823529413</v>
      </c>
      <c r="S40" s="486">
        <v>16</v>
      </c>
      <c r="T40" s="491">
        <v>0.30188679245283018</v>
      </c>
      <c r="U40" s="486">
        <v>2</v>
      </c>
      <c r="V40" s="491">
        <v>7.6923076923076927E-2</v>
      </c>
      <c r="W40" s="486">
        <v>3</v>
      </c>
      <c r="X40" s="491">
        <v>0.2</v>
      </c>
      <c r="Y40" s="486">
        <v>2</v>
      </c>
      <c r="Z40" s="491">
        <v>0.15384615384615385</v>
      </c>
      <c r="AA40" s="486">
        <v>1</v>
      </c>
      <c r="AB40" s="492">
        <v>0.16666666666666663</v>
      </c>
    </row>
    <row r="41" spans="2:28" ht="15" customHeight="1">
      <c r="B41" s="490" t="s">
        <v>389</v>
      </c>
      <c r="C41" s="486">
        <v>77</v>
      </c>
      <c r="D41" s="491">
        <v>0.68141592920353977</v>
      </c>
      <c r="E41" s="486">
        <v>14</v>
      </c>
      <c r="F41" s="491">
        <v>0.7</v>
      </c>
      <c r="G41" s="486">
        <v>15</v>
      </c>
      <c r="H41" s="491">
        <v>0.78947368421052633</v>
      </c>
      <c r="I41" s="486">
        <v>42</v>
      </c>
      <c r="J41" s="491">
        <v>0.7</v>
      </c>
      <c r="K41" s="486">
        <v>6</v>
      </c>
      <c r="L41" s="491">
        <v>0.42857142857142855</v>
      </c>
      <c r="M41" s="486">
        <v>9</v>
      </c>
      <c r="N41" s="491">
        <v>0.45</v>
      </c>
      <c r="O41" s="486">
        <v>27</v>
      </c>
      <c r="P41" s="491">
        <v>0.6428571428571429</v>
      </c>
      <c r="Q41" s="486">
        <v>41</v>
      </c>
      <c r="R41" s="491">
        <v>0.80392156862745101</v>
      </c>
      <c r="S41" s="486">
        <v>31</v>
      </c>
      <c r="T41" s="491">
        <v>0.58490566037735847</v>
      </c>
      <c r="U41" s="486">
        <v>19</v>
      </c>
      <c r="V41" s="491">
        <v>0.73076923076923062</v>
      </c>
      <c r="W41" s="486">
        <v>12</v>
      </c>
      <c r="X41" s="491">
        <v>0.8</v>
      </c>
      <c r="Y41" s="486">
        <v>10</v>
      </c>
      <c r="Z41" s="491">
        <v>0.76923076923076938</v>
      </c>
      <c r="AA41" s="486">
        <v>5</v>
      </c>
      <c r="AB41" s="492">
        <v>0.83333333333333348</v>
      </c>
    </row>
    <row r="42" spans="2:28" ht="15" customHeight="1">
      <c r="B42" s="490" t="s">
        <v>660</v>
      </c>
      <c r="C42" s="486">
        <v>15</v>
      </c>
      <c r="D42" s="491">
        <v>0.13274336283185842</v>
      </c>
      <c r="E42" s="486">
        <v>6</v>
      </c>
      <c r="F42" s="491">
        <v>0.3</v>
      </c>
      <c r="G42" s="486">
        <v>2</v>
      </c>
      <c r="H42" s="491">
        <v>0.10526315789473684</v>
      </c>
      <c r="I42" s="486">
        <v>7</v>
      </c>
      <c r="J42" s="491">
        <v>0.11666666666666665</v>
      </c>
      <c r="K42" s="486">
        <v>0</v>
      </c>
      <c r="L42" s="491">
        <v>0</v>
      </c>
      <c r="M42" s="486">
        <v>3</v>
      </c>
      <c r="N42" s="491">
        <v>0.15</v>
      </c>
      <c r="O42" s="486">
        <v>4</v>
      </c>
      <c r="P42" s="491">
        <v>9.5238095238095233E-2</v>
      </c>
      <c r="Q42" s="486">
        <v>8</v>
      </c>
      <c r="R42" s="491">
        <v>0.15686274509803921</v>
      </c>
      <c r="S42" s="486">
        <v>10</v>
      </c>
      <c r="T42" s="491">
        <v>0.18867924528301888</v>
      </c>
      <c r="U42" s="486">
        <v>2</v>
      </c>
      <c r="V42" s="491">
        <v>7.6923076923076927E-2</v>
      </c>
      <c r="W42" s="486">
        <v>0</v>
      </c>
      <c r="X42" s="491">
        <v>0</v>
      </c>
      <c r="Y42" s="486">
        <v>2</v>
      </c>
      <c r="Z42" s="491">
        <v>0.15384615384615385</v>
      </c>
      <c r="AA42" s="486">
        <v>1</v>
      </c>
      <c r="AB42" s="492">
        <v>0.16666666666666663</v>
      </c>
    </row>
    <row r="43" spans="2:28" ht="17.25" customHeight="1">
      <c r="B43" s="490" t="s">
        <v>640</v>
      </c>
      <c r="C43" s="486">
        <v>30</v>
      </c>
      <c r="D43" s="491">
        <v>0.26548672566371684</v>
      </c>
      <c r="E43" s="486">
        <v>7</v>
      </c>
      <c r="F43" s="491">
        <v>0.35</v>
      </c>
      <c r="G43" s="486">
        <v>1</v>
      </c>
      <c r="H43" s="491">
        <v>5.2631578947368418E-2</v>
      </c>
      <c r="I43" s="486">
        <v>19</v>
      </c>
      <c r="J43" s="491">
        <v>0.31666666666666665</v>
      </c>
      <c r="K43" s="486">
        <v>3</v>
      </c>
      <c r="L43" s="491">
        <v>0.21428571428571427</v>
      </c>
      <c r="M43" s="486">
        <v>7</v>
      </c>
      <c r="N43" s="491">
        <v>0.35</v>
      </c>
      <c r="O43" s="486">
        <v>9</v>
      </c>
      <c r="P43" s="491">
        <v>0.21428571428571427</v>
      </c>
      <c r="Q43" s="486">
        <v>14</v>
      </c>
      <c r="R43" s="491">
        <v>0.27450980392156865</v>
      </c>
      <c r="S43" s="486">
        <v>15</v>
      </c>
      <c r="T43" s="491">
        <v>0.28301886792452829</v>
      </c>
      <c r="U43" s="486">
        <v>8</v>
      </c>
      <c r="V43" s="491">
        <v>0.30769230769230771</v>
      </c>
      <c r="W43" s="486">
        <v>4</v>
      </c>
      <c r="X43" s="491">
        <v>0.26666666666666666</v>
      </c>
      <c r="Y43" s="486">
        <v>1</v>
      </c>
      <c r="Z43" s="491">
        <v>7.6923076923076927E-2</v>
      </c>
      <c r="AA43" s="486">
        <v>2</v>
      </c>
      <c r="AB43" s="492">
        <v>0.33333333333333326</v>
      </c>
    </row>
    <row r="44" spans="2:28" ht="16.5" customHeight="1">
      <c r="B44" s="490" t="s">
        <v>641</v>
      </c>
      <c r="C44" s="486">
        <v>15</v>
      </c>
      <c r="D44" s="491">
        <v>0.13274336283185842</v>
      </c>
      <c r="E44" s="486">
        <v>3</v>
      </c>
      <c r="F44" s="491">
        <v>0.15</v>
      </c>
      <c r="G44" s="486">
        <v>1</v>
      </c>
      <c r="H44" s="491">
        <v>5.2631578947368418E-2</v>
      </c>
      <c r="I44" s="486">
        <v>10</v>
      </c>
      <c r="J44" s="491">
        <v>0.16666666666666663</v>
      </c>
      <c r="K44" s="486">
        <v>1</v>
      </c>
      <c r="L44" s="491">
        <v>7.1428571428571425E-2</v>
      </c>
      <c r="M44" s="486">
        <v>4</v>
      </c>
      <c r="N44" s="491">
        <v>0.2</v>
      </c>
      <c r="O44" s="486">
        <v>6</v>
      </c>
      <c r="P44" s="491">
        <v>0.14285714285714285</v>
      </c>
      <c r="Q44" s="486">
        <v>5</v>
      </c>
      <c r="R44" s="491">
        <v>9.8039215686274522E-2</v>
      </c>
      <c r="S44" s="486">
        <v>4</v>
      </c>
      <c r="T44" s="491">
        <v>7.5471698113207544E-2</v>
      </c>
      <c r="U44" s="486">
        <v>6</v>
      </c>
      <c r="V44" s="491">
        <v>0.23076923076923075</v>
      </c>
      <c r="W44" s="486">
        <v>1</v>
      </c>
      <c r="X44" s="491">
        <v>6.6666666666666666E-2</v>
      </c>
      <c r="Y44" s="486">
        <v>3</v>
      </c>
      <c r="Z44" s="491">
        <v>0.23076923076923075</v>
      </c>
      <c r="AA44" s="486">
        <v>1</v>
      </c>
      <c r="AB44" s="492">
        <v>0.16666666666666663</v>
      </c>
    </row>
    <row r="45" spans="2:28" ht="15" customHeight="1">
      <c r="B45" s="490" t="s">
        <v>642</v>
      </c>
      <c r="C45" s="486">
        <v>19</v>
      </c>
      <c r="D45" s="491">
        <v>0.16814159292035399</v>
      </c>
      <c r="E45" s="486">
        <v>6</v>
      </c>
      <c r="F45" s="491">
        <v>0.3</v>
      </c>
      <c r="G45" s="486">
        <v>0</v>
      </c>
      <c r="H45" s="491">
        <v>0</v>
      </c>
      <c r="I45" s="486">
        <v>12</v>
      </c>
      <c r="J45" s="491">
        <v>0.2</v>
      </c>
      <c r="K45" s="486">
        <v>1</v>
      </c>
      <c r="L45" s="491">
        <v>7.1428571428571425E-2</v>
      </c>
      <c r="M45" s="486">
        <v>2</v>
      </c>
      <c r="N45" s="491">
        <v>0.1</v>
      </c>
      <c r="O45" s="486">
        <v>7</v>
      </c>
      <c r="P45" s="491">
        <v>0.16666666666666663</v>
      </c>
      <c r="Q45" s="486">
        <v>10</v>
      </c>
      <c r="R45" s="491">
        <v>0.19607843137254904</v>
      </c>
      <c r="S45" s="486">
        <v>8</v>
      </c>
      <c r="T45" s="491">
        <v>0.15094339622641509</v>
      </c>
      <c r="U45" s="486">
        <v>7</v>
      </c>
      <c r="V45" s="491">
        <v>0.26923076923076922</v>
      </c>
      <c r="W45" s="486">
        <v>0</v>
      </c>
      <c r="X45" s="491">
        <v>0</v>
      </c>
      <c r="Y45" s="486">
        <v>2</v>
      </c>
      <c r="Z45" s="491">
        <v>0.15384615384615385</v>
      </c>
      <c r="AA45" s="486">
        <v>2</v>
      </c>
      <c r="AB45" s="492">
        <v>0.33333333333333326</v>
      </c>
    </row>
    <row r="46" spans="2:28" ht="15" customHeight="1">
      <c r="B46" s="490" t="s">
        <v>643</v>
      </c>
      <c r="C46" s="486">
        <v>18</v>
      </c>
      <c r="D46" s="491">
        <v>0.15929203539823009</v>
      </c>
      <c r="E46" s="486">
        <v>3</v>
      </c>
      <c r="F46" s="491">
        <v>0.15</v>
      </c>
      <c r="G46" s="486">
        <v>4</v>
      </c>
      <c r="H46" s="491">
        <v>0.21052631578947367</v>
      </c>
      <c r="I46" s="486">
        <v>9</v>
      </c>
      <c r="J46" s="491">
        <v>0.15</v>
      </c>
      <c r="K46" s="486">
        <v>2</v>
      </c>
      <c r="L46" s="491">
        <v>0.14285714285714285</v>
      </c>
      <c r="M46" s="486">
        <v>4</v>
      </c>
      <c r="N46" s="491">
        <v>0.2</v>
      </c>
      <c r="O46" s="486">
        <v>6</v>
      </c>
      <c r="P46" s="491">
        <v>0.14285714285714285</v>
      </c>
      <c r="Q46" s="486">
        <v>8</v>
      </c>
      <c r="R46" s="491">
        <v>0.15686274509803921</v>
      </c>
      <c r="S46" s="486">
        <v>12</v>
      </c>
      <c r="T46" s="491">
        <v>0.22641509433962267</v>
      </c>
      <c r="U46" s="486">
        <v>2</v>
      </c>
      <c r="V46" s="491">
        <v>7.6923076923076927E-2</v>
      </c>
      <c r="W46" s="486">
        <v>0</v>
      </c>
      <c r="X46" s="491">
        <v>0</v>
      </c>
      <c r="Y46" s="486">
        <v>4</v>
      </c>
      <c r="Z46" s="491">
        <v>0.30769230769230771</v>
      </c>
      <c r="AA46" s="486">
        <v>0</v>
      </c>
      <c r="AB46" s="492">
        <v>0</v>
      </c>
    </row>
    <row r="47" spans="2:28" ht="15" customHeight="1">
      <c r="B47" s="490" t="s">
        <v>54</v>
      </c>
      <c r="C47" s="486">
        <v>9</v>
      </c>
      <c r="D47" s="491">
        <v>7.9646017699115043E-2</v>
      </c>
      <c r="E47" s="486">
        <v>0</v>
      </c>
      <c r="F47" s="491">
        <v>0</v>
      </c>
      <c r="G47" s="486">
        <v>3</v>
      </c>
      <c r="H47" s="491">
        <v>0.15789473684210525</v>
      </c>
      <c r="I47" s="486">
        <v>4</v>
      </c>
      <c r="J47" s="491">
        <v>6.6666666666666666E-2</v>
      </c>
      <c r="K47" s="486">
        <v>2</v>
      </c>
      <c r="L47" s="491">
        <v>0.14285714285714285</v>
      </c>
      <c r="M47" s="486">
        <v>1</v>
      </c>
      <c r="N47" s="491">
        <v>0.05</v>
      </c>
      <c r="O47" s="486">
        <v>4</v>
      </c>
      <c r="P47" s="491">
        <v>9.5238095238095233E-2</v>
      </c>
      <c r="Q47" s="486">
        <v>4</v>
      </c>
      <c r="R47" s="491">
        <v>7.8431372549019607E-2</v>
      </c>
      <c r="S47" s="486">
        <v>2</v>
      </c>
      <c r="T47" s="491">
        <v>3.7735849056603772E-2</v>
      </c>
      <c r="U47" s="486">
        <v>3</v>
      </c>
      <c r="V47" s="491">
        <v>0.11538461538461538</v>
      </c>
      <c r="W47" s="486">
        <v>3</v>
      </c>
      <c r="X47" s="491">
        <v>0.2</v>
      </c>
      <c r="Y47" s="486">
        <v>1</v>
      </c>
      <c r="Z47" s="491">
        <v>7.6923076923076927E-2</v>
      </c>
      <c r="AA47" s="486">
        <v>0</v>
      </c>
      <c r="AB47" s="492">
        <v>0</v>
      </c>
    </row>
    <row r="48" spans="2:28" ht="15.75" customHeight="1">
      <c r="B48" s="305" t="s">
        <v>1269</v>
      </c>
      <c r="C48" s="42">
        <v>113</v>
      </c>
      <c r="D48" s="41">
        <v>1</v>
      </c>
      <c r="E48" s="42">
        <v>20</v>
      </c>
      <c r="F48" s="41">
        <v>1</v>
      </c>
      <c r="G48" s="42">
        <v>19</v>
      </c>
      <c r="H48" s="41">
        <v>1</v>
      </c>
      <c r="I48" s="42">
        <v>60</v>
      </c>
      <c r="J48" s="41">
        <v>1</v>
      </c>
      <c r="K48" s="42">
        <v>14</v>
      </c>
      <c r="L48" s="41">
        <v>1</v>
      </c>
      <c r="M48" s="42">
        <v>20</v>
      </c>
      <c r="N48" s="41">
        <v>1</v>
      </c>
      <c r="O48" s="42">
        <v>42</v>
      </c>
      <c r="P48" s="41">
        <v>1</v>
      </c>
      <c r="Q48" s="42">
        <v>51</v>
      </c>
      <c r="R48" s="41">
        <v>1</v>
      </c>
      <c r="S48" s="42">
        <v>53</v>
      </c>
      <c r="T48" s="41">
        <v>1</v>
      </c>
      <c r="U48" s="42">
        <v>26</v>
      </c>
      <c r="V48" s="41">
        <v>1</v>
      </c>
      <c r="W48" s="42">
        <v>15</v>
      </c>
      <c r="X48" s="41">
        <v>1</v>
      </c>
      <c r="Y48" s="42">
        <v>13</v>
      </c>
      <c r="Z48" s="41">
        <v>1</v>
      </c>
      <c r="AA48" s="92">
        <v>6</v>
      </c>
      <c r="AB48" s="56">
        <v>1</v>
      </c>
    </row>
    <row r="49" spans="2:28" ht="15" customHeight="1" thickBot="1">
      <c r="B49" s="493" t="s">
        <v>209</v>
      </c>
      <c r="C49" s="531">
        <v>2.5929203539823007</v>
      </c>
      <c r="D49" s="531"/>
      <c r="E49" s="531">
        <v>3</v>
      </c>
      <c r="F49" s="531"/>
      <c r="G49" s="531">
        <v>2.4210526315789473</v>
      </c>
      <c r="H49" s="531"/>
      <c r="I49" s="531">
        <v>2.5833333333333335</v>
      </c>
      <c r="J49" s="531"/>
      <c r="K49" s="531">
        <v>2.2857142857142856</v>
      </c>
      <c r="L49" s="531"/>
      <c r="M49" s="531">
        <v>2.7</v>
      </c>
      <c r="N49" s="531"/>
      <c r="O49" s="531">
        <v>2.4285714285714284</v>
      </c>
      <c r="P49" s="531"/>
      <c r="Q49" s="531">
        <v>2.6862745098039214</v>
      </c>
      <c r="R49" s="531"/>
      <c r="S49" s="531">
        <v>2.641509433962264</v>
      </c>
      <c r="T49" s="531"/>
      <c r="U49" s="531">
        <v>2.5</v>
      </c>
      <c r="V49" s="531"/>
      <c r="W49" s="531">
        <v>2.6</v>
      </c>
      <c r="X49" s="531"/>
      <c r="Y49" s="531">
        <v>2.3846153846153846</v>
      </c>
      <c r="Z49" s="532"/>
      <c r="AA49" s="533">
        <v>3</v>
      </c>
      <c r="AB49" s="95"/>
    </row>
    <row r="50" spans="2:28" ht="15" thickTop="1">
      <c r="B50" s="1915" t="s">
        <v>1457</v>
      </c>
      <c r="C50" s="1915"/>
      <c r="D50" s="1915"/>
      <c r="E50" s="1915"/>
      <c r="F50" s="1915"/>
      <c r="G50" s="1915"/>
      <c r="H50" s="1915"/>
      <c r="I50" s="1915"/>
      <c r="J50" s="1915"/>
      <c r="K50" s="1915"/>
      <c r="L50" s="1915"/>
      <c r="M50" s="1915"/>
      <c r="N50" s="1915"/>
      <c r="O50" s="1915"/>
      <c r="P50" s="1915"/>
      <c r="Q50" s="1915"/>
      <c r="R50" s="1915"/>
      <c r="S50" s="1915"/>
      <c r="T50" s="1915"/>
      <c r="U50" s="1915"/>
      <c r="V50" s="1915"/>
      <c r="W50" s="1915"/>
      <c r="X50" s="1915"/>
      <c r="Y50" s="1915"/>
      <c r="Z50" s="1915"/>
      <c r="AA50" s="1915"/>
    </row>
    <row r="51" spans="2:28">
      <c r="C51" s="389"/>
      <c r="D51" s="389"/>
      <c r="E51" s="389"/>
      <c r="F51" s="389"/>
      <c r="G51" s="389"/>
      <c r="H51" s="389"/>
      <c r="I51" s="389"/>
      <c r="J51" s="389"/>
      <c r="K51" s="389"/>
    </row>
    <row r="54" spans="2:28" ht="60.95" customHeight="1" thickBot="1">
      <c r="B54" s="1907" t="s">
        <v>1390</v>
      </c>
      <c r="C54" s="1907"/>
      <c r="D54" s="1907"/>
      <c r="E54" s="1907"/>
      <c r="F54" s="1907"/>
      <c r="G54" s="1907"/>
      <c r="H54" s="1907"/>
      <c r="I54" s="1907"/>
      <c r="J54" s="1907"/>
      <c r="K54" s="1907"/>
      <c r="L54" s="1907"/>
      <c r="M54" s="1907"/>
      <c r="N54" s="1907"/>
      <c r="O54" s="1907"/>
      <c r="P54" s="1907"/>
      <c r="Q54" s="1907"/>
      <c r="R54" s="1907"/>
      <c r="S54" s="1907"/>
      <c r="T54" s="1907"/>
      <c r="U54" s="1907"/>
      <c r="V54" s="1907"/>
      <c r="W54" s="1907"/>
      <c r="X54" s="1907"/>
      <c r="Y54" s="1907"/>
      <c r="Z54" s="1907"/>
      <c r="AA54" s="1907"/>
      <c r="AB54" s="1907"/>
    </row>
    <row r="55" spans="2:28" ht="15" customHeight="1" thickTop="1">
      <c r="B55" s="1908" t="s">
        <v>831</v>
      </c>
      <c r="C55" s="1911" t="s">
        <v>44</v>
      </c>
      <c r="D55" s="1911"/>
      <c r="E55" s="1911" t="s">
        <v>123</v>
      </c>
      <c r="F55" s="1911"/>
      <c r="G55" s="1911"/>
      <c r="H55" s="1911"/>
      <c r="I55" s="1911"/>
      <c r="J55" s="1911"/>
      <c r="K55" s="1911"/>
      <c r="L55" s="1911"/>
      <c r="M55" s="1911" t="s">
        <v>124</v>
      </c>
      <c r="N55" s="1911"/>
      <c r="O55" s="1911"/>
      <c r="P55" s="1911"/>
      <c r="Q55" s="1911"/>
      <c r="R55" s="1911"/>
      <c r="S55" s="1911" t="s">
        <v>45</v>
      </c>
      <c r="T55" s="1911"/>
      <c r="U55" s="1911"/>
      <c r="V55" s="1911"/>
      <c r="W55" s="1911"/>
      <c r="X55" s="1911"/>
      <c r="Y55" s="1911"/>
      <c r="Z55" s="1911"/>
      <c r="AA55" s="1911"/>
      <c r="AB55" s="1912"/>
    </row>
    <row r="56" spans="2:28" ht="27.95" customHeight="1">
      <c r="B56" s="1909"/>
      <c r="C56" s="1906" t="s">
        <v>127</v>
      </c>
      <c r="D56" s="1906" t="s">
        <v>128</v>
      </c>
      <c r="E56" s="1906" t="s">
        <v>46</v>
      </c>
      <c r="F56" s="1906"/>
      <c r="G56" s="1906" t="s">
        <v>1078</v>
      </c>
      <c r="H56" s="1906"/>
      <c r="I56" s="1906" t="s">
        <v>1077</v>
      </c>
      <c r="J56" s="1906"/>
      <c r="K56" s="1906" t="s">
        <v>1098</v>
      </c>
      <c r="L56" s="1906"/>
      <c r="M56" s="1906" t="s">
        <v>48</v>
      </c>
      <c r="N56" s="1906"/>
      <c r="O56" s="1906" t="s">
        <v>49</v>
      </c>
      <c r="P56" s="1906"/>
      <c r="Q56" s="1906" t="s">
        <v>1441</v>
      </c>
      <c r="R56" s="1906"/>
      <c r="S56" s="1906" t="s">
        <v>1065</v>
      </c>
      <c r="T56" s="1906"/>
      <c r="U56" s="1906" t="s">
        <v>1066</v>
      </c>
      <c r="V56" s="1906"/>
      <c r="W56" s="1906" t="s">
        <v>1067</v>
      </c>
      <c r="X56" s="1906"/>
      <c r="Y56" s="1906" t="s">
        <v>125</v>
      </c>
      <c r="Z56" s="1906"/>
      <c r="AA56" s="1906" t="s">
        <v>47</v>
      </c>
      <c r="AB56" s="1913"/>
    </row>
    <row r="57" spans="2:28" ht="15" customHeight="1">
      <c r="B57" s="1910"/>
      <c r="C57" s="1906"/>
      <c r="D57" s="1906"/>
      <c r="E57" s="737" t="s">
        <v>127</v>
      </c>
      <c r="F57" s="737" t="s">
        <v>128</v>
      </c>
      <c r="G57" s="737" t="s">
        <v>127</v>
      </c>
      <c r="H57" s="737" t="s">
        <v>128</v>
      </c>
      <c r="I57" s="737" t="s">
        <v>127</v>
      </c>
      <c r="J57" s="737" t="s">
        <v>128</v>
      </c>
      <c r="K57" s="737" t="s">
        <v>127</v>
      </c>
      <c r="L57" s="737" t="s">
        <v>128</v>
      </c>
      <c r="M57" s="737" t="s">
        <v>127</v>
      </c>
      <c r="N57" s="737" t="s">
        <v>128</v>
      </c>
      <c r="O57" s="737" t="s">
        <v>127</v>
      </c>
      <c r="P57" s="737" t="s">
        <v>128</v>
      </c>
      <c r="Q57" s="737" t="s">
        <v>127</v>
      </c>
      <c r="R57" s="737" t="s">
        <v>128</v>
      </c>
      <c r="S57" s="737" t="s">
        <v>127</v>
      </c>
      <c r="T57" s="737" t="s">
        <v>128</v>
      </c>
      <c r="U57" s="737" t="s">
        <v>127</v>
      </c>
      <c r="V57" s="737" t="s">
        <v>128</v>
      </c>
      <c r="W57" s="737" t="s">
        <v>127</v>
      </c>
      <c r="X57" s="737" t="s">
        <v>128</v>
      </c>
      <c r="Y57" s="737" t="s">
        <v>127</v>
      </c>
      <c r="Z57" s="737" t="s">
        <v>128</v>
      </c>
      <c r="AA57" s="737" t="s">
        <v>127</v>
      </c>
      <c r="AB57" s="727" t="s">
        <v>128</v>
      </c>
    </row>
    <row r="58" spans="2:28" ht="21" customHeight="1">
      <c r="B58" s="726" t="s">
        <v>758</v>
      </c>
      <c r="C58" s="730">
        <v>28</v>
      </c>
      <c r="D58" s="728">
        <v>6.3926940639269403E-2</v>
      </c>
      <c r="E58" s="730">
        <v>6</v>
      </c>
      <c r="F58" s="728">
        <v>7.1428571428571425E-2</v>
      </c>
      <c r="G58" s="730">
        <v>3</v>
      </c>
      <c r="H58" s="728">
        <v>3.7037037037037035E-2</v>
      </c>
      <c r="I58" s="730">
        <v>16</v>
      </c>
      <c r="J58" s="728">
        <v>7.2072072072072071E-2</v>
      </c>
      <c r="K58" s="730">
        <v>3</v>
      </c>
      <c r="L58" s="728">
        <v>5.8823529411764698E-2</v>
      </c>
      <c r="M58" s="730">
        <v>9</v>
      </c>
      <c r="N58" s="728">
        <v>0.10975609756097562</v>
      </c>
      <c r="O58" s="730">
        <v>7</v>
      </c>
      <c r="P58" s="728">
        <v>4.3749999999999997E-2</v>
      </c>
      <c r="Q58" s="730">
        <v>12</v>
      </c>
      <c r="R58" s="728">
        <v>6.1224489795918366E-2</v>
      </c>
      <c r="S58" s="730">
        <v>15</v>
      </c>
      <c r="T58" s="728">
        <v>7.6142131979695438E-2</v>
      </c>
      <c r="U58" s="730">
        <v>7</v>
      </c>
      <c r="V58" s="728">
        <v>6.4220183486238536E-2</v>
      </c>
      <c r="W58" s="730">
        <v>1</v>
      </c>
      <c r="X58" s="728">
        <v>1.6666666666666666E-2</v>
      </c>
      <c r="Y58" s="730">
        <v>1</v>
      </c>
      <c r="Z58" s="728">
        <v>2.1276595744680851E-2</v>
      </c>
      <c r="AA58" s="730">
        <v>4</v>
      </c>
      <c r="AB58" s="729">
        <v>0.16</v>
      </c>
    </row>
    <row r="59" spans="2:28" ht="15" customHeight="1">
      <c r="B59" s="732" t="s">
        <v>759</v>
      </c>
      <c r="C59" s="733">
        <v>17</v>
      </c>
      <c r="D59" s="731">
        <v>3.8812785388127852E-2</v>
      </c>
      <c r="E59" s="733">
        <v>3</v>
      </c>
      <c r="F59" s="731">
        <v>3.5714285714285712E-2</v>
      </c>
      <c r="G59" s="733">
        <v>5</v>
      </c>
      <c r="H59" s="731">
        <v>6.1728395061728392E-2</v>
      </c>
      <c r="I59" s="733">
        <v>6</v>
      </c>
      <c r="J59" s="731">
        <v>2.7027027027027025E-2</v>
      </c>
      <c r="K59" s="733">
        <v>3</v>
      </c>
      <c r="L59" s="731">
        <v>5.8823529411764698E-2</v>
      </c>
      <c r="M59" s="733">
        <v>2</v>
      </c>
      <c r="N59" s="731">
        <v>2.4390243902439025E-2</v>
      </c>
      <c r="O59" s="733">
        <v>5</v>
      </c>
      <c r="P59" s="731">
        <v>3.125E-2</v>
      </c>
      <c r="Q59" s="733">
        <v>10</v>
      </c>
      <c r="R59" s="731">
        <v>5.1020408163265307E-2</v>
      </c>
      <c r="S59" s="733">
        <v>10</v>
      </c>
      <c r="T59" s="731">
        <v>5.0761421319796954E-2</v>
      </c>
      <c r="U59" s="733">
        <v>4</v>
      </c>
      <c r="V59" s="731">
        <v>3.669724770642202E-2</v>
      </c>
      <c r="W59" s="733">
        <v>3</v>
      </c>
      <c r="X59" s="731">
        <v>0.05</v>
      </c>
      <c r="Y59" s="733">
        <v>0</v>
      </c>
      <c r="Z59" s="731">
        <v>0</v>
      </c>
      <c r="AA59" s="733">
        <v>0</v>
      </c>
      <c r="AB59" s="734">
        <v>0</v>
      </c>
    </row>
    <row r="60" spans="2:28" ht="15" customHeight="1">
      <c r="B60" s="732" t="s">
        <v>635</v>
      </c>
      <c r="C60" s="733">
        <v>12</v>
      </c>
      <c r="D60" s="731">
        <v>2.7397260273972601E-2</v>
      </c>
      <c r="E60" s="733">
        <v>1</v>
      </c>
      <c r="F60" s="731">
        <v>1.1904761904761904E-2</v>
      </c>
      <c r="G60" s="733">
        <v>7</v>
      </c>
      <c r="H60" s="731">
        <v>8.6419753086419748E-2</v>
      </c>
      <c r="I60" s="733">
        <v>2</v>
      </c>
      <c r="J60" s="731">
        <v>9.0090090090090089E-3</v>
      </c>
      <c r="K60" s="733">
        <v>2</v>
      </c>
      <c r="L60" s="731">
        <v>3.9215686274509803E-2</v>
      </c>
      <c r="M60" s="733">
        <v>1</v>
      </c>
      <c r="N60" s="731">
        <v>1.2195121951219513E-2</v>
      </c>
      <c r="O60" s="733">
        <v>8</v>
      </c>
      <c r="P60" s="731">
        <v>0.05</v>
      </c>
      <c r="Q60" s="733">
        <v>3</v>
      </c>
      <c r="R60" s="731">
        <v>1.5306122448979591E-2</v>
      </c>
      <c r="S60" s="733">
        <v>4</v>
      </c>
      <c r="T60" s="731">
        <v>2.030456852791878E-2</v>
      </c>
      <c r="U60" s="733">
        <v>0</v>
      </c>
      <c r="V60" s="731">
        <v>0</v>
      </c>
      <c r="W60" s="733">
        <v>6</v>
      </c>
      <c r="X60" s="731">
        <v>0.1</v>
      </c>
      <c r="Y60" s="733">
        <v>1</v>
      </c>
      <c r="Z60" s="731">
        <v>2.1276595744680851E-2</v>
      </c>
      <c r="AA60" s="733">
        <v>1</v>
      </c>
      <c r="AB60" s="734">
        <v>0.04</v>
      </c>
    </row>
    <row r="61" spans="2:28" ht="15" customHeight="1">
      <c r="B61" s="732" t="s">
        <v>636</v>
      </c>
      <c r="C61" s="733">
        <v>34</v>
      </c>
      <c r="D61" s="731">
        <v>7.7625570776255703E-2</v>
      </c>
      <c r="E61" s="733">
        <v>11</v>
      </c>
      <c r="F61" s="731">
        <v>0.13095238095238096</v>
      </c>
      <c r="G61" s="733">
        <v>8</v>
      </c>
      <c r="H61" s="731">
        <v>9.8765432098765427E-2</v>
      </c>
      <c r="I61" s="733">
        <v>14</v>
      </c>
      <c r="J61" s="731">
        <v>6.3063063063063057E-2</v>
      </c>
      <c r="K61" s="733">
        <v>1</v>
      </c>
      <c r="L61" s="731">
        <v>1.9607843137254902E-2</v>
      </c>
      <c r="M61" s="733">
        <v>9</v>
      </c>
      <c r="N61" s="731">
        <v>0.10975609756097562</v>
      </c>
      <c r="O61" s="733">
        <v>11</v>
      </c>
      <c r="P61" s="731">
        <v>6.8750000000000006E-2</v>
      </c>
      <c r="Q61" s="733">
        <v>14</v>
      </c>
      <c r="R61" s="731">
        <v>7.1428571428571425E-2</v>
      </c>
      <c r="S61" s="733">
        <v>20</v>
      </c>
      <c r="T61" s="731">
        <v>0.10152284263959391</v>
      </c>
      <c r="U61" s="733">
        <v>3</v>
      </c>
      <c r="V61" s="731">
        <v>2.7522935779816519E-2</v>
      </c>
      <c r="W61" s="733">
        <v>4</v>
      </c>
      <c r="X61" s="731">
        <v>6.6666666666666666E-2</v>
      </c>
      <c r="Y61" s="733">
        <v>7</v>
      </c>
      <c r="Z61" s="731">
        <v>0.14893617021276595</v>
      </c>
      <c r="AA61" s="733">
        <v>0</v>
      </c>
      <c r="AB61" s="734">
        <v>0</v>
      </c>
    </row>
    <row r="62" spans="2:28" ht="15" customHeight="1">
      <c r="B62" s="732" t="s">
        <v>637</v>
      </c>
      <c r="C62" s="733">
        <v>21</v>
      </c>
      <c r="D62" s="731">
        <v>4.7945205479452052E-2</v>
      </c>
      <c r="E62" s="733">
        <v>5</v>
      </c>
      <c r="F62" s="731">
        <v>5.9523809523809514E-2</v>
      </c>
      <c r="G62" s="733">
        <v>1</v>
      </c>
      <c r="H62" s="731">
        <v>1.2345679012345678E-2</v>
      </c>
      <c r="I62" s="733">
        <v>4</v>
      </c>
      <c r="J62" s="731">
        <v>1.8018018018018018E-2</v>
      </c>
      <c r="K62" s="733">
        <v>11</v>
      </c>
      <c r="L62" s="731">
        <v>0.21568627450980393</v>
      </c>
      <c r="M62" s="733">
        <v>4</v>
      </c>
      <c r="N62" s="731">
        <v>4.878048780487805E-2</v>
      </c>
      <c r="O62" s="733">
        <v>5</v>
      </c>
      <c r="P62" s="731">
        <v>3.125E-2</v>
      </c>
      <c r="Q62" s="733">
        <v>12</v>
      </c>
      <c r="R62" s="731">
        <v>6.1224489795918366E-2</v>
      </c>
      <c r="S62" s="733">
        <v>4</v>
      </c>
      <c r="T62" s="731">
        <v>2.030456852791878E-2</v>
      </c>
      <c r="U62" s="733">
        <v>8</v>
      </c>
      <c r="V62" s="731">
        <v>7.3394495412844041E-2</v>
      </c>
      <c r="W62" s="733">
        <v>6</v>
      </c>
      <c r="X62" s="731">
        <v>0.1</v>
      </c>
      <c r="Y62" s="733">
        <v>0</v>
      </c>
      <c r="Z62" s="731">
        <v>0</v>
      </c>
      <c r="AA62" s="733">
        <v>3</v>
      </c>
      <c r="AB62" s="734">
        <v>0.12</v>
      </c>
    </row>
    <row r="63" spans="2:28" ht="16.5" customHeight="1">
      <c r="B63" s="732" t="s">
        <v>638</v>
      </c>
      <c r="C63" s="733">
        <v>30</v>
      </c>
      <c r="D63" s="731">
        <v>6.8493150684931503E-2</v>
      </c>
      <c r="E63" s="733">
        <v>2</v>
      </c>
      <c r="F63" s="731">
        <v>2.3809523809523808E-2</v>
      </c>
      <c r="G63" s="733">
        <v>3</v>
      </c>
      <c r="H63" s="731">
        <v>3.7037037037037035E-2</v>
      </c>
      <c r="I63" s="733">
        <v>21</v>
      </c>
      <c r="J63" s="731">
        <v>9.45945945945946E-2</v>
      </c>
      <c r="K63" s="733">
        <v>4</v>
      </c>
      <c r="L63" s="731">
        <v>7.8431372549019607E-2</v>
      </c>
      <c r="M63" s="733">
        <v>5</v>
      </c>
      <c r="N63" s="731">
        <v>6.097560975609756E-2</v>
      </c>
      <c r="O63" s="733">
        <v>15</v>
      </c>
      <c r="P63" s="731">
        <v>9.375E-2</v>
      </c>
      <c r="Q63" s="733">
        <v>10</v>
      </c>
      <c r="R63" s="731">
        <v>5.1020408163265307E-2</v>
      </c>
      <c r="S63" s="733">
        <v>22</v>
      </c>
      <c r="T63" s="731">
        <v>0.1116751269035533</v>
      </c>
      <c r="U63" s="733">
        <v>2</v>
      </c>
      <c r="V63" s="731">
        <v>1.834862385321101E-2</v>
      </c>
      <c r="W63" s="733">
        <v>3</v>
      </c>
      <c r="X63" s="731">
        <v>0.05</v>
      </c>
      <c r="Y63" s="733">
        <v>2</v>
      </c>
      <c r="Z63" s="731">
        <v>4.2553191489361701E-2</v>
      </c>
      <c r="AA63" s="733">
        <v>1</v>
      </c>
      <c r="AB63" s="734">
        <v>0.04</v>
      </c>
    </row>
    <row r="64" spans="2:28" ht="15" customHeight="1">
      <c r="B64" s="732" t="s">
        <v>389</v>
      </c>
      <c r="C64" s="733">
        <v>137</v>
      </c>
      <c r="D64" s="731">
        <v>0.31278538812785389</v>
      </c>
      <c r="E64" s="733">
        <v>24</v>
      </c>
      <c r="F64" s="731">
        <v>0.2857142857142857</v>
      </c>
      <c r="G64" s="733">
        <v>31</v>
      </c>
      <c r="H64" s="731">
        <v>0.38271604938271603</v>
      </c>
      <c r="I64" s="733">
        <v>75</v>
      </c>
      <c r="J64" s="731">
        <v>0.33783783783783783</v>
      </c>
      <c r="K64" s="733">
        <v>7</v>
      </c>
      <c r="L64" s="731">
        <v>0.13725490196078433</v>
      </c>
      <c r="M64" s="733">
        <v>17</v>
      </c>
      <c r="N64" s="731">
        <v>0.2073170731707317</v>
      </c>
      <c r="O64" s="733">
        <v>54</v>
      </c>
      <c r="P64" s="731">
        <v>0.33750000000000002</v>
      </c>
      <c r="Q64" s="733">
        <v>66</v>
      </c>
      <c r="R64" s="731">
        <v>0.33673469387755101</v>
      </c>
      <c r="S64" s="733">
        <v>48</v>
      </c>
      <c r="T64" s="731">
        <v>0.24365482233502539</v>
      </c>
      <c r="U64" s="733">
        <v>39</v>
      </c>
      <c r="V64" s="731">
        <v>0.3577981651376147</v>
      </c>
      <c r="W64" s="733">
        <v>26</v>
      </c>
      <c r="X64" s="731">
        <v>0.43333333333333335</v>
      </c>
      <c r="Y64" s="733">
        <v>17</v>
      </c>
      <c r="Z64" s="731">
        <v>0.36170212765957449</v>
      </c>
      <c r="AA64" s="733">
        <v>7</v>
      </c>
      <c r="AB64" s="734">
        <v>0.28000000000000003</v>
      </c>
    </row>
    <row r="65" spans="2:28" ht="15" customHeight="1">
      <c r="B65" s="732" t="s">
        <v>660</v>
      </c>
      <c r="C65" s="733">
        <v>17</v>
      </c>
      <c r="D65" s="731">
        <v>3.8812785388127852E-2</v>
      </c>
      <c r="E65" s="733">
        <v>7</v>
      </c>
      <c r="F65" s="731">
        <v>8.3333333333333315E-2</v>
      </c>
      <c r="G65" s="733">
        <v>2</v>
      </c>
      <c r="H65" s="731">
        <v>2.4691358024691357E-2</v>
      </c>
      <c r="I65" s="733">
        <v>8</v>
      </c>
      <c r="J65" s="731">
        <v>3.6036036036036036E-2</v>
      </c>
      <c r="K65" s="733">
        <v>0</v>
      </c>
      <c r="L65" s="731">
        <v>0</v>
      </c>
      <c r="M65" s="733">
        <v>3</v>
      </c>
      <c r="N65" s="731">
        <v>3.6585365853658534E-2</v>
      </c>
      <c r="O65" s="733">
        <v>5</v>
      </c>
      <c r="P65" s="731">
        <v>3.125E-2</v>
      </c>
      <c r="Q65" s="733">
        <v>9</v>
      </c>
      <c r="R65" s="731">
        <v>4.5918367346938778E-2</v>
      </c>
      <c r="S65" s="733">
        <v>10</v>
      </c>
      <c r="T65" s="731">
        <v>5.0761421319796954E-2</v>
      </c>
      <c r="U65" s="733">
        <v>3</v>
      </c>
      <c r="V65" s="731">
        <v>2.7522935779816519E-2</v>
      </c>
      <c r="W65" s="733">
        <v>0</v>
      </c>
      <c r="X65" s="731">
        <v>0</v>
      </c>
      <c r="Y65" s="733">
        <v>3</v>
      </c>
      <c r="Z65" s="731">
        <v>6.3829787234042548E-2</v>
      </c>
      <c r="AA65" s="733">
        <v>1</v>
      </c>
      <c r="AB65" s="734">
        <v>0.04</v>
      </c>
    </row>
    <row r="66" spans="2:28" ht="18" customHeight="1">
      <c r="B66" s="732" t="s">
        <v>640</v>
      </c>
      <c r="C66" s="733">
        <v>38</v>
      </c>
      <c r="D66" s="731">
        <v>8.6757990867579904E-2</v>
      </c>
      <c r="E66" s="733">
        <v>10</v>
      </c>
      <c r="F66" s="731">
        <v>0.11904761904761903</v>
      </c>
      <c r="G66" s="733">
        <v>2</v>
      </c>
      <c r="H66" s="731">
        <v>2.4691358024691357E-2</v>
      </c>
      <c r="I66" s="733">
        <v>23</v>
      </c>
      <c r="J66" s="731">
        <v>0.1036036036036036</v>
      </c>
      <c r="K66" s="733">
        <v>3</v>
      </c>
      <c r="L66" s="731">
        <v>5.8823529411764698E-2</v>
      </c>
      <c r="M66" s="733">
        <v>9</v>
      </c>
      <c r="N66" s="731">
        <v>0.10975609756097562</v>
      </c>
      <c r="O66" s="733">
        <v>9</v>
      </c>
      <c r="P66" s="731">
        <v>5.6250000000000001E-2</v>
      </c>
      <c r="Q66" s="733">
        <v>20</v>
      </c>
      <c r="R66" s="731">
        <v>0.10204081632653061</v>
      </c>
      <c r="S66" s="733">
        <v>21</v>
      </c>
      <c r="T66" s="731">
        <v>0.1065989847715736</v>
      </c>
      <c r="U66" s="733">
        <v>9</v>
      </c>
      <c r="V66" s="731">
        <v>8.2568807339449546E-2</v>
      </c>
      <c r="W66" s="733">
        <v>4</v>
      </c>
      <c r="X66" s="731">
        <v>6.6666666666666666E-2</v>
      </c>
      <c r="Y66" s="733">
        <v>1</v>
      </c>
      <c r="Z66" s="731">
        <v>2.1276595744680851E-2</v>
      </c>
      <c r="AA66" s="733">
        <v>3</v>
      </c>
      <c r="AB66" s="734">
        <v>0.12</v>
      </c>
    </row>
    <row r="67" spans="2:28" ht="18.75" customHeight="1">
      <c r="B67" s="732" t="s">
        <v>641</v>
      </c>
      <c r="C67" s="733">
        <v>20</v>
      </c>
      <c r="D67" s="731">
        <v>4.5662100456620995E-2</v>
      </c>
      <c r="E67" s="733">
        <v>3</v>
      </c>
      <c r="F67" s="731">
        <v>3.5714285714285712E-2</v>
      </c>
      <c r="G67" s="733">
        <v>1</v>
      </c>
      <c r="H67" s="731">
        <v>1.2345679012345678E-2</v>
      </c>
      <c r="I67" s="733">
        <v>15</v>
      </c>
      <c r="J67" s="731">
        <v>6.7567567567567571E-2</v>
      </c>
      <c r="K67" s="733">
        <v>1</v>
      </c>
      <c r="L67" s="731">
        <v>1.9607843137254902E-2</v>
      </c>
      <c r="M67" s="733">
        <v>6</v>
      </c>
      <c r="N67" s="731">
        <v>7.3170731707317069E-2</v>
      </c>
      <c r="O67" s="733">
        <v>9</v>
      </c>
      <c r="P67" s="731">
        <v>5.6250000000000001E-2</v>
      </c>
      <c r="Q67" s="733">
        <v>5</v>
      </c>
      <c r="R67" s="731">
        <v>2.5510204081632654E-2</v>
      </c>
      <c r="S67" s="733">
        <v>4</v>
      </c>
      <c r="T67" s="731">
        <v>2.030456852791878E-2</v>
      </c>
      <c r="U67" s="733">
        <v>8</v>
      </c>
      <c r="V67" s="731">
        <v>7.3394495412844041E-2</v>
      </c>
      <c r="W67" s="733">
        <v>3</v>
      </c>
      <c r="X67" s="731">
        <v>0.05</v>
      </c>
      <c r="Y67" s="733">
        <v>3</v>
      </c>
      <c r="Z67" s="731">
        <v>6.3829787234042548E-2</v>
      </c>
      <c r="AA67" s="733">
        <v>2</v>
      </c>
      <c r="AB67" s="734">
        <v>0.08</v>
      </c>
    </row>
    <row r="68" spans="2:28" ht="15" customHeight="1">
      <c r="B68" s="732" t="s">
        <v>642</v>
      </c>
      <c r="C68" s="733">
        <v>28</v>
      </c>
      <c r="D68" s="731">
        <v>6.3926940639269403E-2</v>
      </c>
      <c r="E68" s="733">
        <v>8</v>
      </c>
      <c r="F68" s="731">
        <v>9.5238095238095233E-2</v>
      </c>
      <c r="G68" s="733">
        <v>0</v>
      </c>
      <c r="H68" s="731">
        <v>0</v>
      </c>
      <c r="I68" s="733">
        <v>15</v>
      </c>
      <c r="J68" s="731">
        <v>6.7567567567567571E-2</v>
      </c>
      <c r="K68" s="733">
        <v>5</v>
      </c>
      <c r="L68" s="731">
        <v>9.8039215686274522E-2</v>
      </c>
      <c r="M68" s="733">
        <v>7</v>
      </c>
      <c r="N68" s="731">
        <v>8.5365853658536592E-2</v>
      </c>
      <c r="O68" s="733">
        <v>7</v>
      </c>
      <c r="P68" s="731">
        <v>4.3749999999999997E-2</v>
      </c>
      <c r="Q68" s="733">
        <v>14</v>
      </c>
      <c r="R68" s="731">
        <v>7.1428571428571425E-2</v>
      </c>
      <c r="S68" s="733">
        <v>9</v>
      </c>
      <c r="T68" s="731">
        <v>4.5685279187817257E-2</v>
      </c>
      <c r="U68" s="733">
        <v>13</v>
      </c>
      <c r="V68" s="731">
        <v>0.11926605504587157</v>
      </c>
      <c r="W68" s="733">
        <v>0</v>
      </c>
      <c r="X68" s="731">
        <v>0</v>
      </c>
      <c r="Y68" s="733">
        <v>3</v>
      </c>
      <c r="Z68" s="731">
        <v>6.3829787234042548E-2</v>
      </c>
      <c r="AA68" s="733">
        <v>3</v>
      </c>
      <c r="AB68" s="734">
        <v>0.12</v>
      </c>
    </row>
    <row r="69" spans="2:28" ht="15" customHeight="1">
      <c r="B69" s="732" t="s">
        <v>643</v>
      </c>
      <c r="C69" s="733">
        <v>31</v>
      </c>
      <c r="D69" s="731">
        <v>7.0776255707762553E-2</v>
      </c>
      <c r="E69" s="733">
        <v>4</v>
      </c>
      <c r="F69" s="731">
        <v>4.7619047619047616E-2</v>
      </c>
      <c r="G69" s="733">
        <v>6</v>
      </c>
      <c r="H69" s="731">
        <v>7.407407407407407E-2</v>
      </c>
      <c r="I69" s="733">
        <v>16</v>
      </c>
      <c r="J69" s="731">
        <v>7.2072072072072071E-2</v>
      </c>
      <c r="K69" s="733">
        <v>5</v>
      </c>
      <c r="L69" s="731">
        <v>9.8039215686274522E-2</v>
      </c>
      <c r="M69" s="733">
        <v>5</v>
      </c>
      <c r="N69" s="731">
        <v>6.097560975609756E-2</v>
      </c>
      <c r="O69" s="733">
        <v>16</v>
      </c>
      <c r="P69" s="731">
        <v>0.1</v>
      </c>
      <c r="Q69" s="733">
        <v>10</v>
      </c>
      <c r="R69" s="731">
        <v>5.1020408163265307E-2</v>
      </c>
      <c r="S69" s="733">
        <v>22</v>
      </c>
      <c r="T69" s="731">
        <v>0.1116751269035533</v>
      </c>
      <c r="U69" s="733">
        <v>2</v>
      </c>
      <c r="V69" s="731">
        <v>1.834862385321101E-2</v>
      </c>
      <c r="W69" s="733">
        <v>0</v>
      </c>
      <c r="X69" s="731">
        <v>0</v>
      </c>
      <c r="Y69" s="733">
        <v>7</v>
      </c>
      <c r="Z69" s="731">
        <v>0.14893617021276595</v>
      </c>
      <c r="AA69" s="733">
        <v>0</v>
      </c>
      <c r="AB69" s="734">
        <v>0</v>
      </c>
    </row>
    <row r="70" spans="2:28" ht="15" customHeight="1">
      <c r="B70" s="732" t="s">
        <v>54</v>
      </c>
      <c r="C70" s="733">
        <v>18</v>
      </c>
      <c r="D70" s="731">
        <v>4.1095890410958902E-2</v>
      </c>
      <c r="E70" s="733">
        <v>0</v>
      </c>
      <c r="F70" s="731">
        <v>0</v>
      </c>
      <c r="G70" s="733">
        <v>10</v>
      </c>
      <c r="H70" s="731">
        <v>0.12345679012345678</v>
      </c>
      <c r="I70" s="733">
        <v>4</v>
      </c>
      <c r="J70" s="731">
        <v>1.8018018018018018E-2</v>
      </c>
      <c r="K70" s="733">
        <v>4</v>
      </c>
      <c r="L70" s="731">
        <v>7.8431372549019607E-2</v>
      </c>
      <c r="M70" s="733">
        <v>4</v>
      </c>
      <c r="N70" s="731">
        <v>4.878048780487805E-2</v>
      </c>
      <c r="O70" s="733">
        <v>6</v>
      </c>
      <c r="P70" s="731">
        <v>3.7499999999999999E-2</v>
      </c>
      <c r="Q70" s="733">
        <v>8</v>
      </c>
      <c r="R70" s="731">
        <v>4.0816326530612249E-2</v>
      </c>
      <c r="S70" s="733">
        <v>4</v>
      </c>
      <c r="T70" s="731">
        <v>2.030456852791878E-2</v>
      </c>
      <c r="U70" s="733">
        <v>10</v>
      </c>
      <c r="V70" s="731">
        <v>9.1743119266055051E-2</v>
      </c>
      <c r="W70" s="733">
        <v>3</v>
      </c>
      <c r="X70" s="731">
        <v>0.05</v>
      </c>
      <c r="Y70" s="733">
        <v>1</v>
      </c>
      <c r="Z70" s="731">
        <v>2.1276595744680851E-2</v>
      </c>
      <c r="AA70" s="733">
        <v>0</v>
      </c>
      <c r="AB70" s="734">
        <v>0</v>
      </c>
    </row>
    <row r="71" spans="2:28" ht="15" customHeight="1">
      <c r="B71" s="732" t="s">
        <v>682</v>
      </c>
      <c r="C71" s="733">
        <v>7</v>
      </c>
      <c r="D71" s="731">
        <v>1.5981735159817351E-2</v>
      </c>
      <c r="E71" s="733">
        <v>0</v>
      </c>
      <c r="F71" s="731">
        <v>0</v>
      </c>
      <c r="G71" s="733">
        <v>2</v>
      </c>
      <c r="H71" s="731">
        <v>2.4691358024691357E-2</v>
      </c>
      <c r="I71" s="733">
        <v>3</v>
      </c>
      <c r="J71" s="731">
        <v>1.3513513513513513E-2</v>
      </c>
      <c r="K71" s="733">
        <v>2</v>
      </c>
      <c r="L71" s="731">
        <v>3.9215686274509803E-2</v>
      </c>
      <c r="M71" s="733">
        <v>1</v>
      </c>
      <c r="N71" s="731">
        <v>1.2195121951219513E-2</v>
      </c>
      <c r="O71" s="733">
        <v>3</v>
      </c>
      <c r="P71" s="731">
        <v>1.8749999999999999E-2</v>
      </c>
      <c r="Q71" s="733">
        <v>3</v>
      </c>
      <c r="R71" s="731">
        <v>1.5306122448979591E-2</v>
      </c>
      <c r="S71" s="733">
        <v>4</v>
      </c>
      <c r="T71" s="731">
        <v>2.030456852791878E-2</v>
      </c>
      <c r="U71" s="733">
        <v>1</v>
      </c>
      <c r="V71" s="731">
        <v>9.1743119266055051E-3</v>
      </c>
      <c r="W71" s="733">
        <v>1</v>
      </c>
      <c r="X71" s="731">
        <v>1.6666666666666666E-2</v>
      </c>
      <c r="Y71" s="733">
        <v>1</v>
      </c>
      <c r="Z71" s="731">
        <v>2.1276595744680851E-2</v>
      </c>
      <c r="AA71" s="733">
        <v>0</v>
      </c>
      <c r="AB71" s="734">
        <v>0</v>
      </c>
    </row>
    <row r="72" spans="2:28" ht="12.95" customHeight="1" thickBot="1">
      <c r="B72" s="735" t="s">
        <v>1270</v>
      </c>
      <c r="C72" s="736">
        <v>438</v>
      </c>
      <c r="D72" s="738">
        <v>1</v>
      </c>
      <c r="E72" s="736">
        <v>84</v>
      </c>
      <c r="F72" s="738">
        <v>1</v>
      </c>
      <c r="G72" s="736">
        <v>81</v>
      </c>
      <c r="H72" s="738">
        <v>1</v>
      </c>
      <c r="I72" s="736">
        <v>222</v>
      </c>
      <c r="J72" s="738">
        <v>1</v>
      </c>
      <c r="K72" s="736">
        <v>51</v>
      </c>
      <c r="L72" s="738">
        <v>1</v>
      </c>
      <c r="M72" s="736">
        <v>82</v>
      </c>
      <c r="N72" s="738">
        <v>1</v>
      </c>
      <c r="O72" s="736">
        <v>160</v>
      </c>
      <c r="P72" s="738">
        <v>1</v>
      </c>
      <c r="Q72" s="736">
        <v>196</v>
      </c>
      <c r="R72" s="738">
        <v>1</v>
      </c>
      <c r="S72" s="736">
        <v>197</v>
      </c>
      <c r="T72" s="738">
        <v>1</v>
      </c>
      <c r="U72" s="736">
        <v>109</v>
      </c>
      <c r="V72" s="738">
        <v>1</v>
      </c>
      <c r="W72" s="736">
        <v>60</v>
      </c>
      <c r="X72" s="738">
        <v>1</v>
      </c>
      <c r="Y72" s="736">
        <v>47</v>
      </c>
      <c r="Z72" s="738">
        <v>1</v>
      </c>
      <c r="AA72" s="736">
        <v>25</v>
      </c>
      <c r="AB72" s="739">
        <v>1</v>
      </c>
    </row>
    <row r="73" spans="2:28" ht="15" thickTop="1">
      <c r="B73" s="1905" t="s">
        <v>1457</v>
      </c>
      <c r="C73" s="1905"/>
      <c r="D73" s="1905"/>
      <c r="E73" s="1905"/>
      <c r="F73" s="1905"/>
      <c r="G73" s="1905"/>
      <c r="H73" s="1905"/>
      <c r="I73" s="1905"/>
      <c r="J73" s="1905"/>
      <c r="K73" s="1905"/>
      <c r="L73" s="1905"/>
      <c r="M73" s="1905"/>
      <c r="N73" s="1905"/>
      <c r="O73" s="1905"/>
      <c r="P73" s="1905"/>
      <c r="Q73" s="1905"/>
      <c r="R73" s="1905"/>
      <c r="S73" s="1905"/>
      <c r="T73" s="1905"/>
      <c r="U73" s="1905"/>
      <c r="V73" s="1905"/>
      <c r="W73" s="1905"/>
      <c r="X73" s="1905"/>
      <c r="Y73" s="1905"/>
      <c r="Z73" s="1905"/>
      <c r="AA73" s="1905"/>
      <c r="AB73" s="1905"/>
    </row>
    <row r="74" spans="2:28">
      <c r="B74" s="938" t="s">
        <v>992</v>
      </c>
    </row>
    <row r="75" spans="2:28" s="751" customFormat="1" ht="15">
      <c r="B75" s="391"/>
    </row>
    <row r="77" spans="2:28" ht="15" thickBot="1">
      <c r="B77" s="1923" t="s">
        <v>987</v>
      </c>
      <c r="C77" s="1923"/>
      <c r="D77" s="1923"/>
    </row>
    <row r="78" spans="2:28" ht="15" thickTop="1">
      <c r="B78" s="1473"/>
      <c r="C78" s="1474" t="s">
        <v>127</v>
      </c>
      <c r="D78" s="1475" t="s">
        <v>128</v>
      </c>
    </row>
    <row r="79" spans="2:28">
      <c r="B79" s="1479" t="s">
        <v>892</v>
      </c>
      <c r="C79" s="1480">
        <v>1</v>
      </c>
      <c r="D79" s="1481">
        <f>C79/113</f>
        <v>8.8495575221238937E-3</v>
      </c>
    </row>
    <row r="80" spans="2:28">
      <c r="B80" s="1479" t="s">
        <v>895</v>
      </c>
      <c r="C80" s="1480">
        <v>1</v>
      </c>
      <c r="D80" s="1481">
        <f t="shared" ref="D80:D86" si="0">C80/113</f>
        <v>8.8495575221238937E-3</v>
      </c>
    </row>
    <row r="81" spans="2:4" ht="24">
      <c r="B81" s="1482" t="s">
        <v>890</v>
      </c>
      <c r="C81" s="1480">
        <v>1</v>
      </c>
      <c r="D81" s="1481">
        <f t="shared" si="0"/>
        <v>8.8495575221238937E-3</v>
      </c>
    </row>
    <row r="82" spans="2:4" ht="15" customHeight="1">
      <c r="B82" s="1479" t="s">
        <v>896</v>
      </c>
      <c r="C82" s="1480">
        <v>1</v>
      </c>
      <c r="D82" s="1481">
        <f t="shared" si="0"/>
        <v>8.8495575221238937E-3</v>
      </c>
    </row>
    <row r="83" spans="2:4">
      <c r="B83" s="1479" t="s">
        <v>891</v>
      </c>
      <c r="C83" s="1480">
        <v>3</v>
      </c>
      <c r="D83" s="1481">
        <f t="shared" si="0"/>
        <v>2.6548672566371681E-2</v>
      </c>
    </row>
    <row r="84" spans="2:4">
      <c r="B84" s="1479" t="s">
        <v>888</v>
      </c>
      <c r="C84" s="1480">
        <v>1</v>
      </c>
      <c r="D84" s="1481">
        <f t="shared" si="0"/>
        <v>8.8495575221238937E-3</v>
      </c>
    </row>
    <row r="85" spans="2:4" ht="12.95" customHeight="1">
      <c r="B85" s="1479" t="s">
        <v>898</v>
      </c>
      <c r="C85" s="1480">
        <v>1</v>
      </c>
      <c r="D85" s="1481">
        <f t="shared" si="0"/>
        <v>8.8495575221238937E-3</v>
      </c>
    </row>
    <row r="86" spans="2:4">
      <c r="B86" s="1479" t="s">
        <v>44</v>
      </c>
      <c r="C86" s="1480">
        <f>SUM(C79:C85)</f>
        <v>9</v>
      </c>
      <c r="D86" s="1481">
        <f t="shared" si="0"/>
        <v>7.9646017699115043E-2</v>
      </c>
    </row>
    <row r="87" spans="2:4" ht="15" thickBot="1">
      <c r="B87" s="1476" t="s">
        <v>1269</v>
      </c>
      <c r="C87" s="1477">
        <v>113</v>
      </c>
      <c r="D87" s="1478">
        <f t="shared" ref="D87" si="1">C87/133</f>
        <v>0.84962406015037595</v>
      </c>
    </row>
    <row r="88" spans="2:4" ht="15" thickTop="1"/>
    <row r="95" spans="2:4" ht="15" customHeight="1"/>
    <row r="101" ht="15" customHeight="1"/>
    <row r="111" ht="15.75" customHeight="1"/>
    <row r="113" ht="56.25" customHeight="1"/>
    <row r="114" ht="15.75" customHeight="1"/>
    <row r="127" ht="15.75" customHeight="1"/>
  </sheetData>
  <mergeCells count="85">
    <mergeCell ref="B77:D77"/>
    <mergeCell ref="M6:N6"/>
    <mergeCell ref="B4:AB4"/>
    <mergeCell ref="B5:B7"/>
    <mergeCell ref="C5:D5"/>
    <mergeCell ref="E5:L5"/>
    <mergeCell ref="M5:R5"/>
    <mergeCell ref="S5:AB5"/>
    <mergeCell ref="C6:C7"/>
    <mergeCell ref="D6:D7"/>
    <mergeCell ref="E6:F6"/>
    <mergeCell ref="G6:H6"/>
    <mergeCell ref="I6:J6"/>
    <mergeCell ref="K6:L6"/>
    <mergeCell ref="AA6:AB6"/>
    <mergeCell ref="O6:P6"/>
    <mergeCell ref="Q6:R6"/>
    <mergeCell ref="S18:AB18"/>
    <mergeCell ref="C19:C20"/>
    <mergeCell ref="D19:D20"/>
    <mergeCell ref="E19:F19"/>
    <mergeCell ref="G19:H19"/>
    <mergeCell ref="I19:J19"/>
    <mergeCell ref="K19:L19"/>
    <mergeCell ref="M19:N19"/>
    <mergeCell ref="O19:P19"/>
    <mergeCell ref="Q19:R19"/>
    <mergeCell ref="B28:AA28"/>
    <mergeCell ref="S6:T6"/>
    <mergeCell ref="U6:V6"/>
    <mergeCell ref="W6:X6"/>
    <mergeCell ref="Y6:Z6"/>
    <mergeCell ref="AA19:AB19"/>
    <mergeCell ref="S19:T19"/>
    <mergeCell ref="U19:V19"/>
    <mergeCell ref="W19:X19"/>
    <mergeCell ref="Y19:Z19"/>
    <mergeCell ref="B15:AA15"/>
    <mergeCell ref="B17:AB17"/>
    <mergeCell ref="B18:B20"/>
    <mergeCell ref="C18:D18"/>
    <mergeCell ref="E18:L18"/>
    <mergeCell ref="M18:R18"/>
    <mergeCell ref="B31:AB31"/>
    <mergeCell ref="B32:B34"/>
    <mergeCell ref="C32:D32"/>
    <mergeCell ref="E32:L32"/>
    <mergeCell ref="M32:R32"/>
    <mergeCell ref="S32:AB32"/>
    <mergeCell ref="C33:C34"/>
    <mergeCell ref="D33:D34"/>
    <mergeCell ref="E33:F33"/>
    <mergeCell ref="G33:H33"/>
    <mergeCell ref="I33:J33"/>
    <mergeCell ref="K33:L33"/>
    <mergeCell ref="Y33:Z33"/>
    <mergeCell ref="AA33:AB33"/>
    <mergeCell ref="M33:N33"/>
    <mergeCell ref="O33:P33"/>
    <mergeCell ref="Q33:R33"/>
    <mergeCell ref="S33:T33"/>
    <mergeCell ref="U33:V33"/>
    <mergeCell ref="B50:AA50"/>
    <mergeCell ref="W33:X33"/>
    <mergeCell ref="B54:AB54"/>
    <mergeCell ref="B55:B57"/>
    <mergeCell ref="C55:D55"/>
    <mergeCell ref="E55:L55"/>
    <mergeCell ref="M55:R55"/>
    <mergeCell ref="S55:AB55"/>
    <mergeCell ref="C56:C57"/>
    <mergeCell ref="D56:D57"/>
    <mergeCell ref="E56:F56"/>
    <mergeCell ref="G56:H56"/>
    <mergeCell ref="AA56:AB56"/>
    <mergeCell ref="I56:J56"/>
    <mergeCell ref="K56:L56"/>
    <mergeCell ref="M56:N56"/>
    <mergeCell ref="O56:P56"/>
    <mergeCell ref="Q56:R56"/>
    <mergeCell ref="B73:AB73"/>
    <mergeCell ref="S56:T56"/>
    <mergeCell ref="U56:V56"/>
    <mergeCell ref="W56:X56"/>
    <mergeCell ref="Y56:Z56"/>
  </mergeCells>
  <hyperlinks>
    <hyperlink ref="A1" location="Índice!A1" display="Índice!A1"/>
  </hyperlinks>
  <pageMargins left="0.511811024" right="0.511811024" top="0.78740157499999996" bottom="0.78740157499999996" header="0.31496062000000002" footer="0.3149606200000000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8"/>
  <sheetViews>
    <sheetView topLeftCell="D29" zoomScaleNormal="100" workbookViewId="0">
      <selection activeCell="Q44" sqref="Q44:R44"/>
    </sheetView>
  </sheetViews>
  <sheetFormatPr defaultRowHeight="14.25"/>
  <cols>
    <col min="1" max="1" width="11.75" customWidth="1"/>
    <col min="2" max="2" width="46.75" customWidth="1"/>
    <col min="3" max="3" width="9.5" customWidth="1"/>
  </cols>
  <sheetData>
    <row r="1" spans="1:28">
      <c r="A1" s="1" t="s">
        <v>2</v>
      </c>
    </row>
    <row r="3" spans="1:28" ht="60.95" customHeight="1" thickBot="1">
      <c r="B3" s="1940" t="s">
        <v>1305</v>
      </c>
      <c r="C3" s="1940"/>
      <c r="D3" s="1940"/>
      <c r="E3" s="1940"/>
      <c r="F3" s="1940"/>
      <c r="G3" s="1940"/>
      <c r="H3" s="1940"/>
      <c r="I3" s="1940"/>
      <c r="J3" s="1940"/>
      <c r="K3" s="1940"/>
      <c r="L3" s="1940"/>
      <c r="M3" s="1940"/>
      <c r="N3" s="1940"/>
      <c r="O3" s="1940"/>
      <c r="P3" s="1940"/>
      <c r="Q3" s="1940"/>
      <c r="R3" s="1940"/>
      <c r="S3" s="1940"/>
      <c r="T3" s="1940"/>
      <c r="U3" s="1940"/>
      <c r="V3" s="1940"/>
      <c r="W3" s="1940"/>
      <c r="X3" s="1940"/>
      <c r="Y3" s="1940"/>
      <c r="Z3" s="1940"/>
      <c r="AA3" s="1940"/>
      <c r="AB3" s="1940"/>
    </row>
    <row r="4" spans="1:28" ht="15" customHeight="1" thickTop="1">
      <c r="B4" s="1934"/>
      <c r="C4" s="1937" t="s">
        <v>44</v>
      </c>
      <c r="D4" s="1937"/>
      <c r="E4" s="1937" t="s">
        <v>123</v>
      </c>
      <c r="F4" s="1937"/>
      <c r="G4" s="1937"/>
      <c r="H4" s="1937"/>
      <c r="I4" s="1937"/>
      <c r="J4" s="1937"/>
      <c r="K4" s="1937"/>
      <c r="L4" s="1937"/>
      <c r="M4" s="1937" t="s">
        <v>124</v>
      </c>
      <c r="N4" s="1937"/>
      <c r="O4" s="1937"/>
      <c r="P4" s="1937"/>
      <c r="Q4" s="1937"/>
      <c r="R4" s="1937"/>
      <c r="S4" s="1937" t="s">
        <v>45</v>
      </c>
      <c r="T4" s="1937"/>
      <c r="U4" s="1937"/>
      <c r="V4" s="1937"/>
      <c r="W4" s="1937"/>
      <c r="X4" s="1937"/>
      <c r="Y4" s="1937"/>
      <c r="Z4" s="1937"/>
      <c r="AA4" s="1937"/>
      <c r="AB4" s="1938"/>
    </row>
    <row r="5" spans="1:28" ht="27.95" customHeight="1">
      <c r="B5" s="1935"/>
      <c r="C5" s="1931" t="s">
        <v>127</v>
      </c>
      <c r="D5" s="1931" t="s">
        <v>128</v>
      </c>
      <c r="E5" s="1931" t="s">
        <v>46</v>
      </c>
      <c r="F5" s="1931"/>
      <c r="G5" s="1931" t="s">
        <v>1078</v>
      </c>
      <c r="H5" s="1931"/>
      <c r="I5" s="1931" t="s">
        <v>1077</v>
      </c>
      <c r="J5" s="1931"/>
      <c r="K5" s="1931" t="s">
        <v>1098</v>
      </c>
      <c r="L5" s="1931"/>
      <c r="M5" s="1931" t="s">
        <v>48</v>
      </c>
      <c r="N5" s="1931"/>
      <c r="O5" s="1931" t="s">
        <v>49</v>
      </c>
      <c r="P5" s="1931"/>
      <c r="Q5" s="1931" t="s">
        <v>1441</v>
      </c>
      <c r="R5" s="1931"/>
      <c r="S5" s="1931" t="s">
        <v>1065</v>
      </c>
      <c r="T5" s="1931"/>
      <c r="U5" s="1931" t="s">
        <v>1066</v>
      </c>
      <c r="V5" s="1931"/>
      <c r="W5" s="1931" t="s">
        <v>1067</v>
      </c>
      <c r="X5" s="1931"/>
      <c r="Y5" s="1931" t="s">
        <v>125</v>
      </c>
      <c r="Z5" s="1931"/>
      <c r="AA5" s="1931" t="s">
        <v>47</v>
      </c>
      <c r="AB5" s="1939"/>
    </row>
    <row r="6" spans="1:28" ht="15" customHeight="1">
      <c r="B6" s="1936"/>
      <c r="C6" s="1931"/>
      <c r="D6" s="1931"/>
      <c r="E6" s="904" t="s">
        <v>127</v>
      </c>
      <c r="F6" s="904" t="s">
        <v>128</v>
      </c>
      <c r="G6" s="904" t="s">
        <v>127</v>
      </c>
      <c r="H6" s="904" t="s">
        <v>128</v>
      </c>
      <c r="I6" s="904" t="s">
        <v>127</v>
      </c>
      <c r="J6" s="904" t="s">
        <v>128</v>
      </c>
      <c r="K6" s="904" t="s">
        <v>127</v>
      </c>
      <c r="L6" s="904" t="s">
        <v>128</v>
      </c>
      <c r="M6" s="904" t="s">
        <v>127</v>
      </c>
      <c r="N6" s="904" t="s">
        <v>128</v>
      </c>
      <c r="O6" s="904" t="s">
        <v>127</v>
      </c>
      <c r="P6" s="904" t="s">
        <v>128</v>
      </c>
      <c r="Q6" s="904" t="s">
        <v>127</v>
      </c>
      <c r="R6" s="904" t="s">
        <v>128</v>
      </c>
      <c r="S6" s="904" t="s">
        <v>127</v>
      </c>
      <c r="T6" s="904" t="s">
        <v>128</v>
      </c>
      <c r="U6" s="904" t="s">
        <v>127</v>
      </c>
      <c r="V6" s="904" t="s">
        <v>128</v>
      </c>
      <c r="W6" s="904" t="s">
        <v>127</v>
      </c>
      <c r="X6" s="904" t="s">
        <v>128</v>
      </c>
      <c r="Y6" s="904" t="s">
        <v>127</v>
      </c>
      <c r="Z6" s="904" t="s">
        <v>128</v>
      </c>
      <c r="AA6" s="904" t="s">
        <v>127</v>
      </c>
      <c r="AB6" s="905" t="s">
        <v>128</v>
      </c>
    </row>
    <row r="7" spans="1:28" s="782" customFormat="1" ht="18" customHeight="1">
      <c r="B7" s="496" t="s">
        <v>1028</v>
      </c>
      <c r="C7" s="497">
        <v>3</v>
      </c>
      <c r="D7" s="498">
        <v>2.6548672566371681E-2</v>
      </c>
      <c r="E7" s="497">
        <v>0</v>
      </c>
      <c r="F7" s="498">
        <v>0</v>
      </c>
      <c r="G7" s="497">
        <v>1</v>
      </c>
      <c r="H7" s="498">
        <v>5.2631578947368418E-2</v>
      </c>
      <c r="I7" s="497">
        <v>2</v>
      </c>
      <c r="J7" s="498">
        <v>3.3333333333333333E-2</v>
      </c>
      <c r="K7" s="497">
        <v>0</v>
      </c>
      <c r="L7" s="498">
        <v>0</v>
      </c>
      <c r="M7" s="497">
        <v>2</v>
      </c>
      <c r="N7" s="498">
        <v>0.1</v>
      </c>
      <c r="O7" s="497">
        <v>0</v>
      </c>
      <c r="P7" s="498">
        <v>0</v>
      </c>
      <c r="Q7" s="497">
        <v>1</v>
      </c>
      <c r="R7" s="498">
        <v>1.9607843137254902E-2</v>
      </c>
      <c r="S7" s="497">
        <v>2</v>
      </c>
      <c r="T7" s="498">
        <v>3.7735849056603772E-2</v>
      </c>
      <c r="U7" s="497">
        <v>1</v>
      </c>
      <c r="V7" s="498">
        <v>3.8461538461538464E-2</v>
      </c>
      <c r="W7" s="497">
        <v>0</v>
      </c>
      <c r="X7" s="498">
        <v>0</v>
      </c>
      <c r="Y7" s="497">
        <v>0</v>
      </c>
      <c r="Z7" s="498">
        <v>0</v>
      </c>
      <c r="AA7" s="497">
        <v>0</v>
      </c>
      <c r="AB7" s="499">
        <v>0</v>
      </c>
    </row>
    <row r="8" spans="1:28" s="782" customFormat="1" ht="15" customHeight="1">
      <c r="B8" s="816" t="s">
        <v>1029</v>
      </c>
      <c r="C8" s="817">
        <v>110</v>
      </c>
      <c r="D8" s="818">
        <v>0.97345132743362828</v>
      </c>
      <c r="E8" s="817">
        <v>20</v>
      </c>
      <c r="F8" s="818">
        <v>1</v>
      </c>
      <c r="G8" s="817">
        <v>18</v>
      </c>
      <c r="H8" s="818">
        <v>0.94736842105263164</v>
      </c>
      <c r="I8" s="817">
        <v>58</v>
      </c>
      <c r="J8" s="818">
        <v>0.96666666666666667</v>
      </c>
      <c r="K8" s="817">
        <v>14</v>
      </c>
      <c r="L8" s="818">
        <v>1</v>
      </c>
      <c r="M8" s="817">
        <v>18</v>
      </c>
      <c r="N8" s="818">
        <v>0.9</v>
      </c>
      <c r="O8" s="817">
        <v>42</v>
      </c>
      <c r="P8" s="818">
        <v>1</v>
      </c>
      <c r="Q8" s="817">
        <v>50</v>
      </c>
      <c r="R8" s="818">
        <v>0.98039215686274506</v>
      </c>
      <c r="S8" s="817">
        <v>51</v>
      </c>
      <c r="T8" s="818">
        <v>0.96226415094339623</v>
      </c>
      <c r="U8" s="817">
        <v>25</v>
      </c>
      <c r="V8" s="818">
        <v>0.96153846153846156</v>
      </c>
      <c r="W8" s="817">
        <v>15</v>
      </c>
      <c r="X8" s="818">
        <v>1</v>
      </c>
      <c r="Y8" s="817">
        <v>13</v>
      </c>
      <c r="Z8" s="818">
        <v>1</v>
      </c>
      <c r="AA8" s="819">
        <v>6</v>
      </c>
      <c r="AB8" s="820">
        <v>1</v>
      </c>
    </row>
    <row r="9" spans="1:28" s="782" customFormat="1" ht="15" customHeight="1">
      <c r="B9" s="816" t="s">
        <v>1030</v>
      </c>
      <c r="C9" s="817">
        <v>26</v>
      </c>
      <c r="D9" s="818">
        <v>0.23008849557522124</v>
      </c>
      <c r="E9" s="817">
        <v>8</v>
      </c>
      <c r="F9" s="818">
        <v>0.4</v>
      </c>
      <c r="G9" s="817">
        <v>4</v>
      </c>
      <c r="H9" s="818">
        <v>0.21052631578947367</v>
      </c>
      <c r="I9" s="817">
        <v>8</v>
      </c>
      <c r="J9" s="818">
        <v>0.13333333333333333</v>
      </c>
      <c r="K9" s="817">
        <v>6</v>
      </c>
      <c r="L9" s="818">
        <v>0.42857142857142855</v>
      </c>
      <c r="M9" s="817">
        <v>8</v>
      </c>
      <c r="N9" s="818">
        <v>0.4</v>
      </c>
      <c r="O9" s="817">
        <v>8</v>
      </c>
      <c r="P9" s="818">
        <v>0.19047619047619044</v>
      </c>
      <c r="Q9" s="817">
        <v>10</v>
      </c>
      <c r="R9" s="818">
        <v>0.19607843137254902</v>
      </c>
      <c r="S9" s="817">
        <v>12</v>
      </c>
      <c r="T9" s="818">
        <v>0.22641509433962265</v>
      </c>
      <c r="U9" s="817">
        <v>5</v>
      </c>
      <c r="V9" s="818">
        <v>0.19230769230769229</v>
      </c>
      <c r="W9" s="817">
        <v>4</v>
      </c>
      <c r="X9" s="818">
        <v>0.26666666666666666</v>
      </c>
      <c r="Y9" s="817">
        <v>5</v>
      </c>
      <c r="Z9" s="818">
        <v>0.38461538461538464</v>
      </c>
      <c r="AA9" s="819">
        <v>0</v>
      </c>
      <c r="AB9" s="820">
        <v>0</v>
      </c>
    </row>
    <row r="10" spans="1:28" s="782" customFormat="1" ht="15" customHeight="1">
      <c r="B10" s="816" t="s">
        <v>1262</v>
      </c>
      <c r="C10" s="817">
        <v>34</v>
      </c>
      <c r="D10" s="818">
        <v>0.30088495575221241</v>
      </c>
      <c r="E10" s="817">
        <v>6</v>
      </c>
      <c r="F10" s="818">
        <v>0.3</v>
      </c>
      <c r="G10" s="817">
        <v>6</v>
      </c>
      <c r="H10" s="818">
        <v>0.31578947368421051</v>
      </c>
      <c r="I10" s="817">
        <v>22</v>
      </c>
      <c r="J10" s="818">
        <v>0.3666666666666667</v>
      </c>
      <c r="K10" s="817">
        <v>0</v>
      </c>
      <c r="L10" s="818">
        <v>0</v>
      </c>
      <c r="M10" s="817">
        <v>2</v>
      </c>
      <c r="N10" s="818">
        <v>0.1</v>
      </c>
      <c r="O10" s="817">
        <v>13</v>
      </c>
      <c r="P10" s="818">
        <v>0.30952380952380953</v>
      </c>
      <c r="Q10" s="817">
        <v>19</v>
      </c>
      <c r="R10" s="818">
        <v>0.37254901960784315</v>
      </c>
      <c r="S10" s="817">
        <v>14</v>
      </c>
      <c r="T10" s="818">
        <v>0.26415094339622647</v>
      </c>
      <c r="U10" s="817">
        <v>11</v>
      </c>
      <c r="V10" s="818">
        <v>0.42307692307692313</v>
      </c>
      <c r="W10" s="817">
        <v>4</v>
      </c>
      <c r="X10" s="818">
        <v>0.26666666666666666</v>
      </c>
      <c r="Y10" s="817">
        <v>2</v>
      </c>
      <c r="Z10" s="818">
        <v>0.15384615384615385</v>
      </c>
      <c r="AA10" s="819">
        <v>3</v>
      </c>
      <c r="AB10" s="820">
        <v>0.49999999999999989</v>
      </c>
    </row>
    <row r="11" spans="1:28" s="782" customFormat="1" ht="15" customHeight="1">
      <c r="B11" s="816" t="s">
        <v>1263</v>
      </c>
      <c r="C11" s="817">
        <v>39</v>
      </c>
      <c r="D11" s="818">
        <v>0.34513274336283184</v>
      </c>
      <c r="E11" s="817">
        <v>5</v>
      </c>
      <c r="F11" s="818">
        <v>0.25</v>
      </c>
      <c r="G11" s="817">
        <v>6</v>
      </c>
      <c r="H11" s="818">
        <v>0.31578947368421051</v>
      </c>
      <c r="I11" s="817">
        <v>24</v>
      </c>
      <c r="J11" s="818">
        <v>0.39999999999999991</v>
      </c>
      <c r="K11" s="817">
        <v>4</v>
      </c>
      <c r="L11" s="818">
        <v>0.2857142857142857</v>
      </c>
      <c r="M11" s="817">
        <v>5</v>
      </c>
      <c r="N11" s="818">
        <v>0.25</v>
      </c>
      <c r="O11" s="817">
        <v>17</v>
      </c>
      <c r="P11" s="818">
        <v>0.40476190476190471</v>
      </c>
      <c r="Q11" s="817">
        <v>17</v>
      </c>
      <c r="R11" s="818">
        <v>0.33333333333333331</v>
      </c>
      <c r="S11" s="817">
        <v>23</v>
      </c>
      <c r="T11" s="818">
        <v>0.43396226415094341</v>
      </c>
      <c r="U11" s="817">
        <v>5</v>
      </c>
      <c r="V11" s="818">
        <v>0.19230769230769232</v>
      </c>
      <c r="W11" s="817">
        <v>4</v>
      </c>
      <c r="X11" s="818">
        <v>0.26666666666666666</v>
      </c>
      <c r="Y11" s="817">
        <v>4</v>
      </c>
      <c r="Z11" s="818">
        <v>0.30769230769230771</v>
      </c>
      <c r="AA11" s="819">
        <v>3</v>
      </c>
      <c r="AB11" s="820">
        <v>0.5</v>
      </c>
    </row>
    <row r="12" spans="1:28" s="782" customFormat="1" ht="15" customHeight="1">
      <c r="B12" s="816" t="s">
        <v>1264</v>
      </c>
      <c r="C12" s="817">
        <v>11</v>
      </c>
      <c r="D12" s="818">
        <v>9.7345132743362831E-2</v>
      </c>
      <c r="E12" s="817">
        <v>1</v>
      </c>
      <c r="F12" s="818">
        <v>0.05</v>
      </c>
      <c r="G12" s="817">
        <v>2</v>
      </c>
      <c r="H12" s="818">
        <v>0.10526315789473684</v>
      </c>
      <c r="I12" s="817">
        <v>4</v>
      </c>
      <c r="J12" s="818">
        <v>6.6666666666666666E-2</v>
      </c>
      <c r="K12" s="817">
        <v>4</v>
      </c>
      <c r="L12" s="818">
        <v>0.2857142857142857</v>
      </c>
      <c r="M12" s="817">
        <v>3</v>
      </c>
      <c r="N12" s="818">
        <v>0.15000000000000002</v>
      </c>
      <c r="O12" s="817">
        <v>4</v>
      </c>
      <c r="P12" s="818">
        <v>9.5238095238095233E-2</v>
      </c>
      <c r="Q12" s="817">
        <v>4</v>
      </c>
      <c r="R12" s="818">
        <v>7.8431372549019607E-2</v>
      </c>
      <c r="S12" s="817">
        <v>2</v>
      </c>
      <c r="T12" s="818">
        <v>3.7735849056603772E-2</v>
      </c>
      <c r="U12" s="817">
        <v>4</v>
      </c>
      <c r="V12" s="818">
        <v>0.15384615384615385</v>
      </c>
      <c r="W12" s="817">
        <v>3</v>
      </c>
      <c r="X12" s="818">
        <v>0.2</v>
      </c>
      <c r="Y12" s="817">
        <v>2</v>
      </c>
      <c r="Z12" s="818">
        <v>0.15384615384615385</v>
      </c>
      <c r="AA12" s="819">
        <v>0</v>
      </c>
      <c r="AB12" s="820">
        <v>0</v>
      </c>
    </row>
    <row r="13" spans="1:28" ht="15" customHeight="1">
      <c r="B13" s="816" t="s">
        <v>1269</v>
      </c>
      <c r="C13" s="817">
        <v>113</v>
      </c>
      <c r="D13" s="818">
        <v>1</v>
      </c>
      <c r="E13" s="817">
        <v>20</v>
      </c>
      <c r="F13" s="818">
        <v>1</v>
      </c>
      <c r="G13" s="817">
        <v>19</v>
      </c>
      <c r="H13" s="818">
        <v>1</v>
      </c>
      <c r="I13" s="817">
        <v>60</v>
      </c>
      <c r="J13" s="818">
        <v>1</v>
      </c>
      <c r="K13" s="817">
        <v>14</v>
      </c>
      <c r="L13" s="818">
        <v>1</v>
      </c>
      <c r="M13" s="817">
        <v>20</v>
      </c>
      <c r="N13" s="818">
        <v>1</v>
      </c>
      <c r="O13" s="817">
        <v>42</v>
      </c>
      <c r="P13" s="818">
        <v>1</v>
      </c>
      <c r="Q13" s="817">
        <v>51</v>
      </c>
      <c r="R13" s="818">
        <v>1</v>
      </c>
      <c r="S13" s="817">
        <v>53</v>
      </c>
      <c r="T13" s="818">
        <v>1</v>
      </c>
      <c r="U13" s="817">
        <v>26</v>
      </c>
      <c r="V13" s="818">
        <v>1</v>
      </c>
      <c r="W13" s="817">
        <v>15</v>
      </c>
      <c r="X13" s="818">
        <v>1</v>
      </c>
      <c r="Y13" s="817">
        <v>13</v>
      </c>
      <c r="Z13" s="818">
        <v>1</v>
      </c>
      <c r="AA13" s="819">
        <v>6</v>
      </c>
      <c r="AB13" s="820">
        <v>1</v>
      </c>
    </row>
    <row r="14" spans="1:28" ht="15" customHeight="1" thickBot="1">
      <c r="B14" s="504" t="s">
        <v>215</v>
      </c>
      <c r="C14" s="801">
        <v>5.0619469026548671</v>
      </c>
      <c r="D14" s="801"/>
      <c r="E14" s="801">
        <v>4.3499999999999996</v>
      </c>
      <c r="F14" s="801"/>
      <c r="G14" s="801">
        <v>5.0526315789473681</v>
      </c>
      <c r="H14" s="801"/>
      <c r="I14" s="801">
        <v>5.1166666666666663</v>
      </c>
      <c r="J14" s="801"/>
      <c r="K14" s="801">
        <v>5.8571428571428568</v>
      </c>
      <c r="L14" s="801"/>
      <c r="M14" s="801">
        <v>4.3499999999999996</v>
      </c>
      <c r="N14" s="801"/>
      <c r="O14" s="801">
        <v>5.2619047619047619</v>
      </c>
      <c r="P14" s="801"/>
      <c r="Q14" s="801">
        <v>5.1764705882352944</v>
      </c>
      <c r="R14" s="801"/>
      <c r="S14" s="801">
        <v>4.9433962264150946</v>
      </c>
      <c r="T14" s="801"/>
      <c r="U14" s="801">
        <v>5</v>
      </c>
      <c r="V14" s="801"/>
      <c r="W14" s="801">
        <v>5.333333333333333</v>
      </c>
      <c r="X14" s="801"/>
      <c r="Y14" s="801">
        <v>5.2307692307692308</v>
      </c>
      <c r="Z14" s="1316"/>
      <c r="AA14" s="1317">
        <v>5.333333333333333</v>
      </c>
      <c r="AB14" s="877"/>
    </row>
    <row r="15" spans="1:28" ht="15" thickTop="1">
      <c r="B15" s="1932" t="s">
        <v>1457</v>
      </c>
      <c r="C15" s="1932"/>
      <c r="D15" s="1932"/>
      <c r="E15" s="1932"/>
      <c r="F15" s="1932"/>
      <c r="G15" s="1932"/>
      <c r="H15" s="1932"/>
      <c r="I15" s="1932"/>
      <c r="J15" s="1932"/>
      <c r="K15" s="1932"/>
      <c r="L15" s="1932"/>
      <c r="M15" s="1932"/>
      <c r="N15" s="1932"/>
      <c r="O15" s="1932"/>
      <c r="P15" s="1932"/>
      <c r="Q15" s="1932"/>
      <c r="R15" s="1932"/>
      <c r="S15" s="1932"/>
      <c r="T15" s="1932"/>
      <c r="U15" s="1932"/>
      <c r="V15" s="1932"/>
      <c r="W15" s="1932"/>
      <c r="X15" s="1932"/>
      <c r="Y15" s="1932"/>
      <c r="Z15" s="1932"/>
      <c r="AA15" s="1932"/>
      <c r="AB15" s="782"/>
    </row>
    <row r="17" spans="2:29" s="782" customFormat="1">
      <c r="B17"/>
      <c r="C17"/>
      <c r="D17"/>
      <c r="E17"/>
      <c r="F17"/>
      <c r="G17"/>
      <c r="H17"/>
      <c r="I17"/>
      <c r="J17"/>
      <c r="K17"/>
      <c r="L17"/>
      <c r="M17"/>
      <c r="N17"/>
      <c r="O17"/>
      <c r="P17"/>
      <c r="Q17"/>
      <c r="R17"/>
      <c r="S17"/>
      <c r="T17"/>
      <c r="U17"/>
      <c r="V17"/>
      <c r="W17"/>
      <c r="X17"/>
      <c r="Y17"/>
      <c r="Z17"/>
      <c r="AA17"/>
      <c r="AB17"/>
      <c r="AC17"/>
    </row>
    <row r="18" spans="2:29" ht="48" customHeight="1" thickBot="1">
      <c r="B18" s="1940" t="s">
        <v>1391</v>
      </c>
      <c r="C18" s="1940"/>
      <c r="D18" s="1940"/>
      <c r="E18" s="1940"/>
      <c r="F18" s="1940"/>
      <c r="G18" s="1940"/>
      <c r="H18" s="1940"/>
      <c r="I18" s="1940"/>
      <c r="J18" s="1940"/>
      <c r="K18" s="1940"/>
      <c r="L18" s="1940"/>
      <c r="M18" s="1940"/>
      <c r="N18" s="1940"/>
      <c r="O18" s="1940"/>
      <c r="P18" s="1940"/>
      <c r="Q18" s="1940"/>
      <c r="R18" s="1940"/>
      <c r="S18" s="1940"/>
      <c r="T18" s="1940"/>
      <c r="U18" s="1940"/>
      <c r="V18" s="1940"/>
      <c r="W18" s="1940"/>
      <c r="X18" s="1940"/>
      <c r="Y18" s="1940"/>
      <c r="Z18" s="1940"/>
      <c r="AA18" s="1940"/>
      <c r="AB18" s="1940"/>
    </row>
    <row r="19" spans="2:29" ht="15" customHeight="1" thickTop="1">
      <c r="B19" s="1934"/>
      <c r="C19" s="1937" t="s">
        <v>44</v>
      </c>
      <c r="D19" s="1937"/>
      <c r="E19" s="1937" t="s">
        <v>123</v>
      </c>
      <c r="F19" s="1937"/>
      <c r="G19" s="1937"/>
      <c r="H19" s="1937"/>
      <c r="I19" s="1937"/>
      <c r="J19" s="1937"/>
      <c r="K19" s="1937"/>
      <c r="L19" s="1937"/>
      <c r="M19" s="1937" t="s">
        <v>124</v>
      </c>
      <c r="N19" s="1937"/>
      <c r="O19" s="1937"/>
      <c r="P19" s="1937"/>
      <c r="Q19" s="1937"/>
      <c r="R19" s="1937"/>
      <c r="S19" s="1937" t="s">
        <v>45</v>
      </c>
      <c r="T19" s="1937"/>
      <c r="U19" s="1937"/>
      <c r="V19" s="1937"/>
      <c r="W19" s="1937"/>
      <c r="X19" s="1937"/>
      <c r="Y19" s="1937"/>
      <c r="Z19" s="1937"/>
      <c r="AA19" s="1937"/>
      <c r="AB19" s="1938"/>
    </row>
    <row r="20" spans="2:29" ht="27.95" customHeight="1">
      <c r="B20" s="1935"/>
      <c r="C20" s="1931" t="s">
        <v>127</v>
      </c>
      <c r="D20" s="1931" t="s">
        <v>128</v>
      </c>
      <c r="E20" s="1931" t="s">
        <v>46</v>
      </c>
      <c r="F20" s="1931"/>
      <c r="G20" s="1931" t="s">
        <v>1078</v>
      </c>
      <c r="H20" s="1931"/>
      <c r="I20" s="1931" t="s">
        <v>1077</v>
      </c>
      <c r="J20" s="1931"/>
      <c r="K20" s="1931" t="s">
        <v>1098</v>
      </c>
      <c r="L20" s="1931"/>
      <c r="M20" s="1931" t="s">
        <v>48</v>
      </c>
      <c r="N20" s="1931"/>
      <c r="O20" s="1931" t="s">
        <v>49</v>
      </c>
      <c r="P20" s="1931"/>
      <c r="Q20" s="1931" t="s">
        <v>1441</v>
      </c>
      <c r="R20" s="1931"/>
      <c r="S20" s="1931" t="s">
        <v>1065</v>
      </c>
      <c r="T20" s="1931"/>
      <c r="U20" s="1931" t="s">
        <v>1066</v>
      </c>
      <c r="V20" s="1931"/>
      <c r="W20" s="1931" t="s">
        <v>1067</v>
      </c>
      <c r="X20" s="1931"/>
      <c r="Y20" s="1931" t="s">
        <v>125</v>
      </c>
      <c r="Z20" s="1931"/>
      <c r="AA20" s="1931" t="s">
        <v>47</v>
      </c>
      <c r="AB20" s="1939"/>
    </row>
    <row r="21" spans="2:29" ht="15" customHeight="1">
      <c r="B21" s="1936"/>
      <c r="C21" s="1931"/>
      <c r="D21" s="1931"/>
      <c r="E21" s="494" t="s">
        <v>127</v>
      </c>
      <c r="F21" s="494" t="s">
        <v>128</v>
      </c>
      <c r="G21" s="494" t="s">
        <v>127</v>
      </c>
      <c r="H21" s="494" t="s">
        <v>128</v>
      </c>
      <c r="I21" s="494" t="s">
        <v>127</v>
      </c>
      <c r="J21" s="494" t="s">
        <v>128</v>
      </c>
      <c r="K21" s="494" t="s">
        <v>127</v>
      </c>
      <c r="L21" s="494" t="s">
        <v>128</v>
      </c>
      <c r="M21" s="494" t="s">
        <v>127</v>
      </c>
      <c r="N21" s="494" t="s">
        <v>128</v>
      </c>
      <c r="O21" s="494" t="s">
        <v>127</v>
      </c>
      <c r="P21" s="494" t="s">
        <v>128</v>
      </c>
      <c r="Q21" s="494" t="s">
        <v>127</v>
      </c>
      <c r="R21" s="494" t="s">
        <v>128</v>
      </c>
      <c r="S21" s="494" t="s">
        <v>127</v>
      </c>
      <c r="T21" s="494" t="s">
        <v>128</v>
      </c>
      <c r="U21" s="494" t="s">
        <v>127</v>
      </c>
      <c r="V21" s="494" t="s">
        <v>128</v>
      </c>
      <c r="W21" s="494" t="s">
        <v>127</v>
      </c>
      <c r="X21" s="494" t="s">
        <v>128</v>
      </c>
      <c r="Y21" s="494" t="s">
        <v>127</v>
      </c>
      <c r="Z21" s="494" t="s">
        <v>128</v>
      </c>
      <c r="AA21" s="494" t="s">
        <v>127</v>
      </c>
      <c r="AB21" s="495" t="s">
        <v>128</v>
      </c>
    </row>
    <row r="22" spans="2:29" ht="28.5" customHeight="1">
      <c r="B22" s="496" t="s">
        <v>760</v>
      </c>
      <c r="C22" s="497">
        <v>24</v>
      </c>
      <c r="D22" s="498">
        <v>0.21238938053097345</v>
      </c>
      <c r="E22" s="497">
        <v>4</v>
      </c>
      <c r="F22" s="498">
        <v>0.2</v>
      </c>
      <c r="G22" s="497">
        <v>5</v>
      </c>
      <c r="H22" s="498">
        <v>0.26315789473684209</v>
      </c>
      <c r="I22" s="497">
        <v>15</v>
      </c>
      <c r="J22" s="498">
        <v>0.25</v>
      </c>
      <c r="K22" s="497">
        <v>0</v>
      </c>
      <c r="L22" s="498">
        <v>0</v>
      </c>
      <c r="M22" s="497">
        <v>4</v>
      </c>
      <c r="N22" s="498">
        <v>0.2</v>
      </c>
      <c r="O22" s="497">
        <v>10</v>
      </c>
      <c r="P22" s="498">
        <v>0.23809523809523805</v>
      </c>
      <c r="Q22" s="497">
        <v>10</v>
      </c>
      <c r="R22" s="498">
        <v>0.19607843137254904</v>
      </c>
      <c r="S22" s="497">
        <v>9</v>
      </c>
      <c r="T22" s="498">
        <v>0.169811320754717</v>
      </c>
      <c r="U22" s="497">
        <v>7</v>
      </c>
      <c r="V22" s="498">
        <v>0.26923076923076922</v>
      </c>
      <c r="W22" s="497">
        <v>3</v>
      </c>
      <c r="X22" s="498">
        <v>0.2</v>
      </c>
      <c r="Y22" s="497">
        <v>5</v>
      </c>
      <c r="Z22" s="498">
        <v>0.38461538461538469</v>
      </c>
      <c r="AA22" s="497">
        <v>0</v>
      </c>
      <c r="AB22" s="499">
        <v>0</v>
      </c>
    </row>
    <row r="23" spans="2:29" ht="18" customHeight="1">
      <c r="B23" s="500" t="s">
        <v>761</v>
      </c>
      <c r="C23" s="501">
        <v>85</v>
      </c>
      <c r="D23" s="502">
        <v>0.75221238938053092</v>
      </c>
      <c r="E23" s="501">
        <v>17</v>
      </c>
      <c r="F23" s="502">
        <v>0.85</v>
      </c>
      <c r="G23" s="501">
        <v>11</v>
      </c>
      <c r="H23" s="502">
        <v>0.57894736842105265</v>
      </c>
      <c r="I23" s="501">
        <v>45</v>
      </c>
      <c r="J23" s="502">
        <v>0.75</v>
      </c>
      <c r="K23" s="501">
        <v>12</v>
      </c>
      <c r="L23" s="502">
        <v>0.8571428571428571</v>
      </c>
      <c r="M23" s="501">
        <v>18</v>
      </c>
      <c r="N23" s="502">
        <v>0.9</v>
      </c>
      <c r="O23" s="501">
        <v>28</v>
      </c>
      <c r="P23" s="502">
        <v>0.66666666666666652</v>
      </c>
      <c r="Q23" s="501">
        <v>39</v>
      </c>
      <c r="R23" s="502">
        <v>0.76470588235294112</v>
      </c>
      <c r="S23" s="501">
        <v>41</v>
      </c>
      <c r="T23" s="502">
        <v>0.77358490566037741</v>
      </c>
      <c r="U23" s="501">
        <v>19</v>
      </c>
      <c r="V23" s="502">
        <v>0.73076923076923062</v>
      </c>
      <c r="W23" s="501">
        <v>12</v>
      </c>
      <c r="X23" s="502">
        <v>0.8</v>
      </c>
      <c r="Y23" s="501">
        <v>9</v>
      </c>
      <c r="Z23" s="502">
        <v>0.69230769230769229</v>
      </c>
      <c r="AA23" s="501">
        <v>4</v>
      </c>
      <c r="AB23" s="503">
        <v>0.66666666666666652</v>
      </c>
    </row>
    <row r="24" spans="2:29" ht="18" customHeight="1">
      <c r="B24" s="500" t="s">
        <v>762</v>
      </c>
      <c r="C24" s="501">
        <v>35</v>
      </c>
      <c r="D24" s="502">
        <v>0.30973451327433627</v>
      </c>
      <c r="E24" s="501">
        <v>5</v>
      </c>
      <c r="F24" s="502">
        <v>0.25</v>
      </c>
      <c r="G24" s="501">
        <v>5</v>
      </c>
      <c r="H24" s="502">
        <v>0.26315789473684209</v>
      </c>
      <c r="I24" s="501">
        <v>21</v>
      </c>
      <c r="J24" s="502">
        <v>0.35</v>
      </c>
      <c r="K24" s="501">
        <v>4</v>
      </c>
      <c r="L24" s="502">
        <v>0.2857142857142857</v>
      </c>
      <c r="M24" s="501">
        <v>7</v>
      </c>
      <c r="N24" s="502">
        <v>0.35</v>
      </c>
      <c r="O24" s="501">
        <v>12</v>
      </c>
      <c r="P24" s="502">
        <v>0.2857142857142857</v>
      </c>
      <c r="Q24" s="501">
        <v>16</v>
      </c>
      <c r="R24" s="502">
        <v>0.31372549019607843</v>
      </c>
      <c r="S24" s="501">
        <v>19</v>
      </c>
      <c r="T24" s="502">
        <v>0.35849056603773582</v>
      </c>
      <c r="U24" s="501">
        <v>7</v>
      </c>
      <c r="V24" s="502">
        <v>0.26923076923076922</v>
      </c>
      <c r="W24" s="501">
        <v>3</v>
      </c>
      <c r="X24" s="502">
        <v>0.2</v>
      </c>
      <c r="Y24" s="501">
        <v>4</v>
      </c>
      <c r="Z24" s="502">
        <v>0.30769230769230771</v>
      </c>
      <c r="AA24" s="501">
        <v>2</v>
      </c>
      <c r="AB24" s="503">
        <v>0.33333333333333326</v>
      </c>
    </row>
    <row r="25" spans="2:29" ht="16.5" customHeight="1">
      <c r="B25" s="500" t="s">
        <v>763</v>
      </c>
      <c r="C25" s="501">
        <v>31</v>
      </c>
      <c r="D25" s="502">
        <v>0.27433628318584069</v>
      </c>
      <c r="E25" s="501">
        <v>4</v>
      </c>
      <c r="F25" s="502">
        <v>0.2</v>
      </c>
      <c r="G25" s="501">
        <v>3</v>
      </c>
      <c r="H25" s="502">
        <v>0.15789473684210525</v>
      </c>
      <c r="I25" s="501">
        <v>20</v>
      </c>
      <c r="J25" s="502">
        <v>0.33333333333333326</v>
      </c>
      <c r="K25" s="501">
        <v>4</v>
      </c>
      <c r="L25" s="502">
        <v>0.2857142857142857</v>
      </c>
      <c r="M25" s="501">
        <v>4</v>
      </c>
      <c r="N25" s="502">
        <v>0.2</v>
      </c>
      <c r="O25" s="501">
        <v>9</v>
      </c>
      <c r="P25" s="502">
        <v>0.21428571428571427</v>
      </c>
      <c r="Q25" s="501">
        <v>18</v>
      </c>
      <c r="R25" s="502">
        <v>0.35294117647058826</v>
      </c>
      <c r="S25" s="501">
        <v>12</v>
      </c>
      <c r="T25" s="502">
        <v>0.22641509433962267</v>
      </c>
      <c r="U25" s="501">
        <v>7</v>
      </c>
      <c r="V25" s="502">
        <v>0.26923076923076922</v>
      </c>
      <c r="W25" s="501">
        <v>6</v>
      </c>
      <c r="X25" s="502">
        <v>0.4</v>
      </c>
      <c r="Y25" s="501">
        <v>5</v>
      </c>
      <c r="Z25" s="502">
        <v>0.38461538461538469</v>
      </c>
      <c r="AA25" s="501">
        <v>1</v>
      </c>
      <c r="AB25" s="503">
        <v>0.16666666666666663</v>
      </c>
    </row>
    <row r="26" spans="2:29" ht="20.25" customHeight="1">
      <c r="B26" s="500" t="s">
        <v>764</v>
      </c>
      <c r="C26" s="501">
        <v>65</v>
      </c>
      <c r="D26" s="502">
        <v>0.5752212389380531</v>
      </c>
      <c r="E26" s="501">
        <v>9</v>
      </c>
      <c r="F26" s="502">
        <v>0.45</v>
      </c>
      <c r="G26" s="501">
        <v>12</v>
      </c>
      <c r="H26" s="502">
        <v>0.63157894736842102</v>
      </c>
      <c r="I26" s="501">
        <v>36</v>
      </c>
      <c r="J26" s="502">
        <v>0.6</v>
      </c>
      <c r="K26" s="501">
        <v>8</v>
      </c>
      <c r="L26" s="502">
        <v>0.5714285714285714</v>
      </c>
      <c r="M26" s="501">
        <v>9</v>
      </c>
      <c r="N26" s="502">
        <v>0.45</v>
      </c>
      <c r="O26" s="501">
        <v>27</v>
      </c>
      <c r="P26" s="502">
        <v>0.6428571428571429</v>
      </c>
      <c r="Q26" s="501">
        <v>29</v>
      </c>
      <c r="R26" s="502">
        <v>0.56862745098039214</v>
      </c>
      <c r="S26" s="501">
        <v>30</v>
      </c>
      <c r="T26" s="502">
        <v>0.56603773584905659</v>
      </c>
      <c r="U26" s="501">
        <v>13</v>
      </c>
      <c r="V26" s="502">
        <v>0.5</v>
      </c>
      <c r="W26" s="501">
        <v>9</v>
      </c>
      <c r="X26" s="502">
        <v>0.6</v>
      </c>
      <c r="Y26" s="501">
        <v>9</v>
      </c>
      <c r="Z26" s="502">
        <v>0.69230769230769229</v>
      </c>
      <c r="AA26" s="501">
        <v>4</v>
      </c>
      <c r="AB26" s="503">
        <v>0.66666666666666652</v>
      </c>
    </row>
    <row r="27" spans="2:29" ht="18" customHeight="1">
      <c r="B27" s="500" t="s">
        <v>765</v>
      </c>
      <c r="C27" s="501">
        <v>80</v>
      </c>
      <c r="D27" s="502">
        <v>0.70796460176991149</v>
      </c>
      <c r="E27" s="501">
        <v>12</v>
      </c>
      <c r="F27" s="502">
        <v>0.6</v>
      </c>
      <c r="G27" s="501">
        <v>15</v>
      </c>
      <c r="H27" s="502">
        <v>0.78947368421052633</v>
      </c>
      <c r="I27" s="501">
        <v>45</v>
      </c>
      <c r="J27" s="502">
        <v>0.75</v>
      </c>
      <c r="K27" s="501">
        <v>8</v>
      </c>
      <c r="L27" s="502">
        <v>0.5714285714285714</v>
      </c>
      <c r="M27" s="501">
        <v>9</v>
      </c>
      <c r="N27" s="502">
        <v>0.45</v>
      </c>
      <c r="O27" s="501">
        <v>32</v>
      </c>
      <c r="P27" s="502">
        <v>0.76190476190476186</v>
      </c>
      <c r="Q27" s="501">
        <v>39</v>
      </c>
      <c r="R27" s="502">
        <v>0.76470588235294112</v>
      </c>
      <c r="S27" s="501">
        <v>39</v>
      </c>
      <c r="T27" s="502">
        <v>0.73584905660377364</v>
      </c>
      <c r="U27" s="501">
        <v>21</v>
      </c>
      <c r="V27" s="502">
        <v>0.80769230769230771</v>
      </c>
      <c r="W27" s="501">
        <v>8</v>
      </c>
      <c r="X27" s="502">
        <v>0.53333333333333333</v>
      </c>
      <c r="Y27" s="501">
        <v>8</v>
      </c>
      <c r="Z27" s="502">
        <v>0.61538461538461542</v>
      </c>
      <c r="AA27" s="501">
        <v>4</v>
      </c>
      <c r="AB27" s="503">
        <v>0.66666666666666652</v>
      </c>
    </row>
    <row r="28" spans="2:29" ht="15" customHeight="1">
      <c r="B28" s="500" t="s">
        <v>766</v>
      </c>
      <c r="C28" s="501">
        <v>22</v>
      </c>
      <c r="D28" s="502">
        <v>0.19469026548672566</v>
      </c>
      <c r="E28" s="501">
        <v>4</v>
      </c>
      <c r="F28" s="502">
        <v>0.2</v>
      </c>
      <c r="G28" s="501">
        <v>5</v>
      </c>
      <c r="H28" s="502">
        <v>0.26315789473684209</v>
      </c>
      <c r="I28" s="501">
        <v>8</v>
      </c>
      <c r="J28" s="502">
        <v>0.13333333333333333</v>
      </c>
      <c r="K28" s="501">
        <v>5</v>
      </c>
      <c r="L28" s="502">
        <v>0.35714285714285715</v>
      </c>
      <c r="M28" s="501">
        <v>5</v>
      </c>
      <c r="N28" s="502">
        <v>0.25</v>
      </c>
      <c r="O28" s="501">
        <v>9</v>
      </c>
      <c r="P28" s="502">
        <v>0.21428571428571427</v>
      </c>
      <c r="Q28" s="501">
        <v>8</v>
      </c>
      <c r="R28" s="502">
        <v>0.15686274509803921</v>
      </c>
      <c r="S28" s="501">
        <v>10</v>
      </c>
      <c r="T28" s="502">
        <v>0.18867924528301888</v>
      </c>
      <c r="U28" s="501">
        <v>5</v>
      </c>
      <c r="V28" s="502">
        <v>0.19230769230769235</v>
      </c>
      <c r="W28" s="501">
        <v>4</v>
      </c>
      <c r="X28" s="502">
        <v>0.26666666666666666</v>
      </c>
      <c r="Y28" s="501">
        <v>2</v>
      </c>
      <c r="Z28" s="502">
        <v>0.15384615384615385</v>
      </c>
      <c r="AA28" s="501">
        <v>1</v>
      </c>
      <c r="AB28" s="503">
        <v>0.16666666666666663</v>
      </c>
    </row>
    <row r="29" spans="2:29" ht="26.25" customHeight="1">
      <c r="B29" s="500" t="s">
        <v>767</v>
      </c>
      <c r="C29" s="501">
        <v>57</v>
      </c>
      <c r="D29" s="502">
        <v>0.50442477876106195</v>
      </c>
      <c r="E29" s="501">
        <v>8</v>
      </c>
      <c r="F29" s="502">
        <v>0.4</v>
      </c>
      <c r="G29" s="501">
        <v>12</v>
      </c>
      <c r="H29" s="502">
        <v>0.63157894736842102</v>
      </c>
      <c r="I29" s="501">
        <v>29</v>
      </c>
      <c r="J29" s="502">
        <v>0.48333333333333334</v>
      </c>
      <c r="K29" s="501">
        <v>8</v>
      </c>
      <c r="L29" s="502">
        <v>0.5714285714285714</v>
      </c>
      <c r="M29" s="501">
        <v>6</v>
      </c>
      <c r="N29" s="502">
        <v>0.3</v>
      </c>
      <c r="O29" s="501">
        <v>21</v>
      </c>
      <c r="P29" s="502">
        <v>0.5</v>
      </c>
      <c r="Q29" s="501">
        <v>30</v>
      </c>
      <c r="R29" s="502">
        <v>0.58823529411764708</v>
      </c>
      <c r="S29" s="501">
        <v>27</v>
      </c>
      <c r="T29" s="502">
        <v>0.50943396226415094</v>
      </c>
      <c r="U29" s="501">
        <v>12</v>
      </c>
      <c r="V29" s="502">
        <v>0.46153846153846151</v>
      </c>
      <c r="W29" s="501">
        <v>8</v>
      </c>
      <c r="X29" s="502">
        <v>0.53333333333333333</v>
      </c>
      <c r="Y29" s="501">
        <v>7</v>
      </c>
      <c r="Z29" s="502">
        <v>0.53846153846153844</v>
      </c>
      <c r="AA29" s="501">
        <v>3</v>
      </c>
      <c r="AB29" s="503">
        <v>0.5</v>
      </c>
    </row>
    <row r="30" spans="2:29" ht="15" customHeight="1">
      <c r="B30" s="500" t="s">
        <v>768</v>
      </c>
      <c r="C30" s="501">
        <v>62</v>
      </c>
      <c r="D30" s="502">
        <v>0.54867256637168138</v>
      </c>
      <c r="E30" s="501">
        <v>12</v>
      </c>
      <c r="F30" s="502">
        <v>0.6</v>
      </c>
      <c r="G30" s="501">
        <v>9</v>
      </c>
      <c r="H30" s="502">
        <v>0.47368421052631576</v>
      </c>
      <c r="I30" s="501">
        <v>34</v>
      </c>
      <c r="J30" s="502">
        <v>0.56666666666666665</v>
      </c>
      <c r="K30" s="501">
        <v>7</v>
      </c>
      <c r="L30" s="502">
        <v>0.5</v>
      </c>
      <c r="M30" s="501">
        <v>6</v>
      </c>
      <c r="N30" s="502">
        <v>0.3</v>
      </c>
      <c r="O30" s="501">
        <v>23</v>
      </c>
      <c r="P30" s="502">
        <v>0.54761904761904767</v>
      </c>
      <c r="Q30" s="501">
        <v>33</v>
      </c>
      <c r="R30" s="502">
        <v>0.64705882352941169</v>
      </c>
      <c r="S30" s="501">
        <v>36</v>
      </c>
      <c r="T30" s="502">
        <v>0.679245283018868</v>
      </c>
      <c r="U30" s="501">
        <v>13</v>
      </c>
      <c r="V30" s="502">
        <v>0.5</v>
      </c>
      <c r="W30" s="501">
        <v>7</v>
      </c>
      <c r="X30" s="502">
        <v>0.46666666666666662</v>
      </c>
      <c r="Y30" s="501">
        <v>4</v>
      </c>
      <c r="Z30" s="502">
        <v>0.30769230769230771</v>
      </c>
      <c r="AA30" s="501">
        <v>2</v>
      </c>
      <c r="AB30" s="503">
        <v>0.33333333333333326</v>
      </c>
    </row>
    <row r="31" spans="2:29" ht="14.25" customHeight="1">
      <c r="B31" s="500" t="s">
        <v>769</v>
      </c>
      <c r="C31" s="501">
        <v>20</v>
      </c>
      <c r="D31" s="502">
        <v>0.17699115044247787</v>
      </c>
      <c r="E31" s="501">
        <v>4</v>
      </c>
      <c r="F31" s="502">
        <v>0.2</v>
      </c>
      <c r="G31" s="501">
        <v>1</v>
      </c>
      <c r="H31" s="502">
        <v>5.2631578947368418E-2</v>
      </c>
      <c r="I31" s="501">
        <v>10</v>
      </c>
      <c r="J31" s="502">
        <v>0.16666666666666663</v>
      </c>
      <c r="K31" s="501">
        <v>5</v>
      </c>
      <c r="L31" s="502">
        <v>0.35714285714285715</v>
      </c>
      <c r="M31" s="501">
        <v>4</v>
      </c>
      <c r="N31" s="502">
        <v>0.2</v>
      </c>
      <c r="O31" s="501">
        <v>9</v>
      </c>
      <c r="P31" s="502">
        <v>0.21428571428571427</v>
      </c>
      <c r="Q31" s="501">
        <v>7</v>
      </c>
      <c r="R31" s="502">
        <v>0.13725490196078433</v>
      </c>
      <c r="S31" s="501">
        <v>5</v>
      </c>
      <c r="T31" s="502">
        <v>9.4339622641509441E-2</v>
      </c>
      <c r="U31" s="501">
        <v>3</v>
      </c>
      <c r="V31" s="502">
        <v>0.11538461538461538</v>
      </c>
      <c r="W31" s="501">
        <v>5</v>
      </c>
      <c r="X31" s="502">
        <v>0.33333333333333326</v>
      </c>
      <c r="Y31" s="501">
        <v>4</v>
      </c>
      <c r="Z31" s="502">
        <v>0.30769230769230771</v>
      </c>
      <c r="AA31" s="501">
        <v>3</v>
      </c>
      <c r="AB31" s="503">
        <v>0.5</v>
      </c>
    </row>
    <row r="32" spans="2:29" ht="18" customHeight="1">
      <c r="B32" s="500" t="s">
        <v>770</v>
      </c>
      <c r="C32" s="501">
        <v>20</v>
      </c>
      <c r="D32" s="502">
        <v>0.17699115044247787</v>
      </c>
      <c r="E32" s="501">
        <v>0</v>
      </c>
      <c r="F32" s="502">
        <v>0</v>
      </c>
      <c r="G32" s="501">
        <v>3</v>
      </c>
      <c r="H32" s="502">
        <v>0.15789473684210525</v>
      </c>
      <c r="I32" s="501">
        <v>12</v>
      </c>
      <c r="J32" s="502">
        <v>0.2</v>
      </c>
      <c r="K32" s="501">
        <v>5</v>
      </c>
      <c r="L32" s="502">
        <v>0.35714285714285715</v>
      </c>
      <c r="M32" s="501">
        <v>3</v>
      </c>
      <c r="N32" s="502">
        <v>0.15</v>
      </c>
      <c r="O32" s="501">
        <v>11</v>
      </c>
      <c r="P32" s="502">
        <v>0.26190476190476192</v>
      </c>
      <c r="Q32" s="501">
        <v>6</v>
      </c>
      <c r="R32" s="502">
        <v>0.1176470588235294</v>
      </c>
      <c r="S32" s="501">
        <v>5</v>
      </c>
      <c r="T32" s="502">
        <v>9.4339622641509441E-2</v>
      </c>
      <c r="U32" s="501">
        <v>6</v>
      </c>
      <c r="V32" s="502">
        <v>0.23076923076923075</v>
      </c>
      <c r="W32" s="501">
        <v>5</v>
      </c>
      <c r="X32" s="502">
        <v>0.33333333333333326</v>
      </c>
      <c r="Y32" s="501">
        <v>4</v>
      </c>
      <c r="Z32" s="502">
        <v>0.30769230769230771</v>
      </c>
      <c r="AA32" s="501">
        <v>0</v>
      </c>
      <c r="AB32" s="503">
        <v>0</v>
      </c>
    </row>
    <row r="33" spans="2:28" ht="15.75" customHeight="1">
      <c r="B33" s="500" t="s">
        <v>771</v>
      </c>
      <c r="C33" s="501">
        <v>16</v>
      </c>
      <c r="D33" s="502">
        <v>0.1415929203539823</v>
      </c>
      <c r="E33" s="501">
        <v>2</v>
      </c>
      <c r="F33" s="502">
        <v>0.1</v>
      </c>
      <c r="G33" s="501">
        <v>5</v>
      </c>
      <c r="H33" s="502">
        <v>0.26315789473684209</v>
      </c>
      <c r="I33" s="501">
        <v>3</v>
      </c>
      <c r="J33" s="502">
        <v>0.05</v>
      </c>
      <c r="K33" s="501">
        <v>6</v>
      </c>
      <c r="L33" s="502">
        <v>0.42857142857142855</v>
      </c>
      <c r="M33" s="501">
        <v>5</v>
      </c>
      <c r="N33" s="502">
        <v>0.25</v>
      </c>
      <c r="O33" s="501">
        <v>4</v>
      </c>
      <c r="P33" s="502">
        <v>9.5238095238095233E-2</v>
      </c>
      <c r="Q33" s="501">
        <v>7</v>
      </c>
      <c r="R33" s="502">
        <v>0.13725490196078433</v>
      </c>
      <c r="S33" s="501">
        <v>5</v>
      </c>
      <c r="T33" s="502">
        <v>9.4339622641509441E-2</v>
      </c>
      <c r="U33" s="501">
        <v>5</v>
      </c>
      <c r="V33" s="502">
        <v>0.19230769230769235</v>
      </c>
      <c r="W33" s="501">
        <v>3</v>
      </c>
      <c r="X33" s="502">
        <v>0.2</v>
      </c>
      <c r="Y33" s="501">
        <v>1</v>
      </c>
      <c r="Z33" s="502">
        <v>7.6923076923076927E-2</v>
      </c>
      <c r="AA33" s="501">
        <v>2</v>
      </c>
      <c r="AB33" s="503">
        <v>0.33333333333333326</v>
      </c>
    </row>
    <row r="34" spans="2:28" ht="15" customHeight="1">
      <c r="B34" s="500" t="s">
        <v>772</v>
      </c>
      <c r="C34" s="501">
        <v>32</v>
      </c>
      <c r="D34" s="502">
        <v>0.2831858407079646</v>
      </c>
      <c r="E34" s="501">
        <v>3</v>
      </c>
      <c r="F34" s="502">
        <v>0.15</v>
      </c>
      <c r="G34" s="501">
        <v>5</v>
      </c>
      <c r="H34" s="502">
        <v>0.26315789473684209</v>
      </c>
      <c r="I34" s="501">
        <v>20</v>
      </c>
      <c r="J34" s="502">
        <v>0.33333333333333326</v>
      </c>
      <c r="K34" s="501">
        <v>4</v>
      </c>
      <c r="L34" s="502">
        <v>0.2857142857142857</v>
      </c>
      <c r="M34" s="501">
        <v>4</v>
      </c>
      <c r="N34" s="502">
        <v>0.2</v>
      </c>
      <c r="O34" s="501">
        <v>14</v>
      </c>
      <c r="P34" s="502">
        <v>0.33333333333333326</v>
      </c>
      <c r="Q34" s="501">
        <v>14</v>
      </c>
      <c r="R34" s="502">
        <v>0.27450980392156865</v>
      </c>
      <c r="S34" s="501">
        <v>12</v>
      </c>
      <c r="T34" s="502">
        <v>0.22641509433962267</v>
      </c>
      <c r="U34" s="501">
        <v>9</v>
      </c>
      <c r="V34" s="502">
        <v>0.34615384615384615</v>
      </c>
      <c r="W34" s="501">
        <v>2</v>
      </c>
      <c r="X34" s="502">
        <v>0.13333333333333333</v>
      </c>
      <c r="Y34" s="501">
        <v>5</v>
      </c>
      <c r="Z34" s="502">
        <v>0.38461538461538469</v>
      </c>
      <c r="AA34" s="501">
        <v>4</v>
      </c>
      <c r="AB34" s="503">
        <v>0.66666666666666652</v>
      </c>
    </row>
    <row r="35" spans="2:28" ht="15" customHeight="1">
      <c r="B35" s="500" t="s">
        <v>773</v>
      </c>
      <c r="C35" s="501">
        <v>42</v>
      </c>
      <c r="D35" s="502">
        <v>0.37168141592920356</v>
      </c>
      <c r="E35" s="501">
        <v>6</v>
      </c>
      <c r="F35" s="502">
        <v>0.3</v>
      </c>
      <c r="G35" s="501">
        <v>8</v>
      </c>
      <c r="H35" s="502">
        <v>0.42105263157894735</v>
      </c>
      <c r="I35" s="501">
        <v>23</v>
      </c>
      <c r="J35" s="502">
        <v>0.38333333333333336</v>
      </c>
      <c r="K35" s="501">
        <v>5</v>
      </c>
      <c r="L35" s="502">
        <v>0.35714285714285715</v>
      </c>
      <c r="M35" s="501">
        <v>6</v>
      </c>
      <c r="N35" s="502">
        <v>0.3</v>
      </c>
      <c r="O35" s="501">
        <v>19</v>
      </c>
      <c r="P35" s="502">
        <v>0.45238095238095238</v>
      </c>
      <c r="Q35" s="501">
        <v>17</v>
      </c>
      <c r="R35" s="502">
        <v>0.33333333333333326</v>
      </c>
      <c r="S35" s="501">
        <v>19</v>
      </c>
      <c r="T35" s="502">
        <v>0.35849056603773582</v>
      </c>
      <c r="U35" s="501">
        <v>9</v>
      </c>
      <c r="V35" s="502">
        <v>0.34615384615384615</v>
      </c>
      <c r="W35" s="501">
        <v>8</v>
      </c>
      <c r="X35" s="502">
        <v>0.53333333333333333</v>
      </c>
      <c r="Y35" s="501">
        <v>4</v>
      </c>
      <c r="Z35" s="502">
        <v>0.30769230769230771</v>
      </c>
      <c r="AA35" s="501">
        <v>2</v>
      </c>
      <c r="AB35" s="503">
        <v>0.33333333333333326</v>
      </c>
    </row>
    <row r="36" spans="2:28" s="292" customFormat="1" ht="15" customHeight="1">
      <c r="B36" s="500" t="s">
        <v>774</v>
      </c>
      <c r="C36" s="501">
        <v>3</v>
      </c>
      <c r="D36" s="502">
        <v>2.6548672566371681E-2</v>
      </c>
      <c r="E36" s="501">
        <v>1</v>
      </c>
      <c r="F36" s="502">
        <v>0.05</v>
      </c>
      <c r="G36" s="501">
        <v>1</v>
      </c>
      <c r="H36" s="502">
        <v>5.2631578947368418E-2</v>
      </c>
      <c r="I36" s="501">
        <v>0</v>
      </c>
      <c r="J36" s="502">
        <v>0</v>
      </c>
      <c r="K36" s="501">
        <v>1</v>
      </c>
      <c r="L36" s="502">
        <v>7.1428571428571425E-2</v>
      </c>
      <c r="M36" s="501">
        <v>1</v>
      </c>
      <c r="N36" s="502">
        <v>0.05</v>
      </c>
      <c r="O36" s="501">
        <v>1</v>
      </c>
      <c r="P36" s="502">
        <v>2.3809523809523808E-2</v>
      </c>
      <c r="Q36" s="501">
        <v>1</v>
      </c>
      <c r="R36" s="502">
        <v>1.9607843137254902E-2</v>
      </c>
      <c r="S36" s="501">
        <v>1</v>
      </c>
      <c r="T36" s="502">
        <v>1.8867924528301886E-2</v>
      </c>
      <c r="U36" s="501">
        <v>1</v>
      </c>
      <c r="V36" s="502">
        <v>3.8461538461538464E-2</v>
      </c>
      <c r="W36" s="501">
        <v>0</v>
      </c>
      <c r="X36" s="502">
        <v>0</v>
      </c>
      <c r="Y36" s="501">
        <v>1</v>
      </c>
      <c r="Z36" s="502">
        <v>7.6923076923076927E-2</v>
      </c>
      <c r="AA36" s="501">
        <v>0</v>
      </c>
      <c r="AB36" s="503">
        <v>0</v>
      </c>
    </row>
    <row r="37" spans="2:28" ht="18" customHeight="1">
      <c r="B37" s="305" t="s">
        <v>1269</v>
      </c>
      <c r="C37" s="42">
        <v>113</v>
      </c>
      <c r="D37" s="41">
        <v>1</v>
      </c>
      <c r="E37" s="42">
        <v>20</v>
      </c>
      <c r="F37" s="41">
        <v>1</v>
      </c>
      <c r="G37" s="42">
        <v>19</v>
      </c>
      <c r="H37" s="41">
        <v>1</v>
      </c>
      <c r="I37" s="42">
        <v>60</v>
      </c>
      <c r="J37" s="41">
        <v>1</v>
      </c>
      <c r="K37" s="42">
        <v>14</v>
      </c>
      <c r="L37" s="41">
        <v>1</v>
      </c>
      <c r="M37" s="42">
        <v>20</v>
      </c>
      <c r="N37" s="41">
        <v>1</v>
      </c>
      <c r="O37" s="42">
        <v>42</v>
      </c>
      <c r="P37" s="41">
        <v>1</v>
      </c>
      <c r="Q37" s="42">
        <v>51</v>
      </c>
      <c r="R37" s="41">
        <v>1</v>
      </c>
      <c r="S37" s="42">
        <v>53</v>
      </c>
      <c r="T37" s="41">
        <v>1</v>
      </c>
      <c r="U37" s="42">
        <v>26</v>
      </c>
      <c r="V37" s="41">
        <v>1</v>
      </c>
      <c r="W37" s="42">
        <v>15</v>
      </c>
      <c r="X37" s="41">
        <v>1</v>
      </c>
      <c r="Y37" s="42">
        <v>13</v>
      </c>
      <c r="Z37" s="41">
        <v>1</v>
      </c>
      <c r="AA37" s="92">
        <v>6</v>
      </c>
      <c r="AB37" s="56">
        <v>1</v>
      </c>
    </row>
    <row r="38" spans="2:28" ht="21" customHeight="1" thickBot="1">
      <c r="B38" s="504" t="s">
        <v>209</v>
      </c>
      <c r="C38" s="534">
        <f>SUM(C22:C36)/C37</f>
        <v>5.2566371681415927</v>
      </c>
      <c r="D38" s="801"/>
      <c r="E38" s="801">
        <f t="shared" ref="E38:AA38" si="0">SUM(E22:E36)/E37</f>
        <v>4.55</v>
      </c>
      <c r="F38" s="801"/>
      <c r="G38" s="801">
        <f t="shared" si="0"/>
        <v>5.2631578947368425</v>
      </c>
      <c r="H38" s="801"/>
      <c r="I38" s="801">
        <f t="shared" si="0"/>
        <v>5.35</v>
      </c>
      <c r="J38" s="801"/>
      <c r="K38" s="801">
        <f t="shared" si="0"/>
        <v>5.8571428571428568</v>
      </c>
      <c r="L38" s="801"/>
      <c r="M38" s="801">
        <f t="shared" si="0"/>
        <v>4.55</v>
      </c>
      <c r="N38" s="801"/>
      <c r="O38" s="801">
        <f t="shared" si="0"/>
        <v>5.4523809523809526</v>
      </c>
      <c r="P38" s="801"/>
      <c r="Q38" s="801">
        <f t="shared" si="0"/>
        <v>5.3725490196078427</v>
      </c>
      <c r="R38" s="801"/>
      <c r="S38" s="801">
        <f t="shared" si="0"/>
        <v>5.0943396226415096</v>
      </c>
      <c r="T38" s="801"/>
      <c r="U38" s="801">
        <f t="shared" si="0"/>
        <v>5.2692307692307692</v>
      </c>
      <c r="V38" s="801"/>
      <c r="W38" s="801">
        <f t="shared" si="0"/>
        <v>5.5333333333333332</v>
      </c>
      <c r="X38" s="801"/>
      <c r="Y38" s="801">
        <f t="shared" si="0"/>
        <v>5.5384615384615383</v>
      </c>
      <c r="Z38" s="801"/>
      <c r="AA38" s="801">
        <f t="shared" si="0"/>
        <v>5.333333333333333</v>
      </c>
      <c r="AB38" s="95"/>
    </row>
    <row r="39" spans="2:28" ht="15" thickTop="1">
      <c r="B39" s="1932" t="s">
        <v>1457</v>
      </c>
      <c r="C39" s="1932"/>
      <c r="D39" s="1932"/>
      <c r="E39" s="1932"/>
      <c r="F39" s="1932"/>
      <c r="G39" s="1932"/>
      <c r="H39" s="1932"/>
      <c r="I39" s="1932"/>
      <c r="J39" s="1932"/>
      <c r="K39" s="1932"/>
      <c r="L39" s="1932"/>
      <c r="M39" s="1932"/>
      <c r="N39" s="1932"/>
      <c r="O39" s="1932"/>
      <c r="P39" s="1932"/>
      <c r="Q39" s="1932"/>
      <c r="R39" s="1932"/>
      <c r="S39" s="1932"/>
      <c r="T39" s="1932"/>
      <c r="U39" s="1932"/>
      <c r="V39" s="1932"/>
      <c r="W39" s="1932"/>
      <c r="X39" s="1932"/>
      <c r="Y39" s="1932"/>
      <c r="Z39" s="1932"/>
      <c r="AA39" s="1932"/>
    </row>
    <row r="41" spans="2:28" ht="15" customHeight="1"/>
    <row r="42" spans="2:28" ht="48" customHeight="1" thickBot="1">
      <c r="B42" s="1933" t="s">
        <v>1392</v>
      </c>
      <c r="C42" s="1933"/>
      <c r="D42" s="1933"/>
      <c r="E42" s="1933"/>
      <c r="F42" s="1933"/>
      <c r="G42" s="1933"/>
      <c r="H42" s="1933"/>
      <c r="I42" s="1933"/>
      <c r="J42" s="1933"/>
      <c r="K42" s="1933"/>
      <c r="L42" s="1933"/>
      <c r="M42" s="1933"/>
      <c r="N42" s="1933"/>
      <c r="O42" s="1933"/>
      <c r="P42" s="1933"/>
      <c r="Q42" s="1933"/>
      <c r="R42" s="1933"/>
      <c r="S42" s="1933"/>
      <c r="T42" s="1933"/>
      <c r="U42" s="1933"/>
      <c r="V42" s="1933"/>
      <c r="W42" s="1933"/>
      <c r="X42" s="1933"/>
      <c r="Y42" s="1933"/>
      <c r="Z42" s="1933"/>
      <c r="AA42" s="1933"/>
      <c r="AB42" s="1933"/>
    </row>
    <row r="43" spans="2:28" ht="15" customHeight="1" thickTop="1">
      <c r="B43" s="1926"/>
      <c r="C43" s="1929" t="s">
        <v>44</v>
      </c>
      <c r="D43" s="1929"/>
      <c r="E43" s="1929" t="s">
        <v>123</v>
      </c>
      <c r="F43" s="1929"/>
      <c r="G43" s="1929"/>
      <c r="H43" s="1929"/>
      <c r="I43" s="1929"/>
      <c r="J43" s="1929"/>
      <c r="K43" s="1929"/>
      <c r="L43" s="1929"/>
      <c r="M43" s="1929" t="s">
        <v>124</v>
      </c>
      <c r="N43" s="1929"/>
      <c r="O43" s="1929"/>
      <c r="P43" s="1929"/>
      <c r="Q43" s="1929"/>
      <c r="R43" s="1929"/>
      <c r="S43" s="1929" t="s">
        <v>45</v>
      </c>
      <c r="T43" s="1929"/>
      <c r="U43" s="1929"/>
      <c r="V43" s="1929"/>
      <c r="W43" s="1929"/>
      <c r="X43" s="1929"/>
      <c r="Y43" s="1929"/>
      <c r="Z43" s="1929"/>
      <c r="AA43" s="1929"/>
      <c r="AB43" s="1930"/>
    </row>
    <row r="44" spans="2:28" ht="27.95" customHeight="1">
      <c r="B44" s="1927"/>
      <c r="C44" s="1924" t="s">
        <v>127</v>
      </c>
      <c r="D44" s="1924" t="s">
        <v>128</v>
      </c>
      <c r="E44" s="1924" t="s">
        <v>46</v>
      </c>
      <c r="F44" s="1924"/>
      <c r="G44" s="1924" t="s">
        <v>1078</v>
      </c>
      <c r="H44" s="1924"/>
      <c r="I44" s="1924" t="s">
        <v>1077</v>
      </c>
      <c r="J44" s="1924"/>
      <c r="K44" s="1924" t="s">
        <v>1098</v>
      </c>
      <c r="L44" s="1924"/>
      <c r="M44" s="1924" t="s">
        <v>48</v>
      </c>
      <c r="N44" s="1924"/>
      <c r="O44" s="1924" t="s">
        <v>49</v>
      </c>
      <c r="P44" s="1924"/>
      <c r="Q44" s="1924" t="s">
        <v>1441</v>
      </c>
      <c r="R44" s="1924"/>
      <c r="S44" s="1924" t="s">
        <v>1065</v>
      </c>
      <c r="T44" s="1924"/>
      <c r="U44" s="1924" t="s">
        <v>1066</v>
      </c>
      <c r="V44" s="1924"/>
      <c r="W44" s="1924" t="s">
        <v>1067</v>
      </c>
      <c r="X44" s="1924"/>
      <c r="Y44" s="1924" t="s">
        <v>125</v>
      </c>
      <c r="Z44" s="1924"/>
      <c r="AA44" s="1924" t="s">
        <v>47</v>
      </c>
      <c r="AB44" s="1925"/>
    </row>
    <row r="45" spans="2:28" ht="15" customHeight="1">
      <c r="B45" s="1928"/>
      <c r="C45" s="1924"/>
      <c r="D45" s="1924"/>
      <c r="E45" s="548" t="s">
        <v>127</v>
      </c>
      <c r="F45" s="548" t="s">
        <v>128</v>
      </c>
      <c r="G45" s="548" t="s">
        <v>127</v>
      </c>
      <c r="H45" s="548" t="s">
        <v>128</v>
      </c>
      <c r="I45" s="548" t="s">
        <v>127</v>
      </c>
      <c r="J45" s="548" t="s">
        <v>128</v>
      </c>
      <c r="K45" s="548" t="s">
        <v>127</v>
      </c>
      <c r="L45" s="548" t="s">
        <v>128</v>
      </c>
      <c r="M45" s="548" t="s">
        <v>127</v>
      </c>
      <c r="N45" s="548" t="s">
        <v>128</v>
      </c>
      <c r="O45" s="548" t="s">
        <v>127</v>
      </c>
      <c r="P45" s="548" t="s">
        <v>128</v>
      </c>
      <c r="Q45" s="548" t="s">
        <v>127</v>
      </c>
      <c r="R45" s="548" t="s">
        <v>128</v>
      </c>
      <c r="S45" s="548" t="s">
        <v>127</v>
      </c>
      <c r="T45" s="548" t="s">
        <v>128</v>
      </c>
      <c r="U45" s="548" t="s">
        <v>127</v>
      </c>
      <c r="V45" s="548" t="s">
        <v>128</v>
      </c>
      <c r="W45" s="548" t="s">
        <v>127</v>
      </c>
      <c r="X45" s="548" t="s">
        <v>128</v>
      </c>
      <c r="Y45" s="548" t="s">
        <v>127</v>
      </c>
      <c r="Z45" s="548" t="s">
        <v>128</v>
      </c>
      <c r="AA45" s="548" t="s">
        <v>127</v>
      </c>
      <c r="AB45" s="549" t="s">
        <v>128</v>
      </c>
    </row>
    <row r="46" spans="2:28" ht="34.5" customHeight="1">
      <c r="B46" s="740" t="s">
        <v>760</v>
      </c>
      <c r="C46" s="742">
        <v>45</v>
      </c>
      <c r="D46" s="741">
        <v>0.10273972602739725</v>
      </c>
      <c r="E46" s="742">
        <v>9</v>
      </c>
      <c r="F46" s="741">
        <v>0.10714285714285714</v>
      </c>
      <c r="G46" s="742">
        <v>13</v>
      </c>
      <c r="H46" s="741">
        <v>0.16049382716049382</v>
      </c>
      <c r="I46" s="742">
        <v>23</v>
      </c>
      <c r="J46" s="741">
        <v>0.1036036036036036</v>
      </c>
      <c r="K46" s="742">
        <v>0</v>
      </c>
      <c r="L46" s="741">
        <v>0</v>
      </c>
      <c r="M46" s="742">
        <v>11</v>
      </c>
      <c r="N46" s="741">
        <v>0.13414634146341464</v>
      </c>
      <c r="O46" s="742">
        <v>18</v>
      </c>
      <c r="P46" s="741">
        <v>0.1125</v>
      </c>
      <c r="Q46" s="742">
        <v>16</v>
      </c>
      <c r="R46" s="741">
        <v>8.1632653061224497E-2</v>
      </c>
      <c r="S46" s="742">
        <v>20</v>
      </c>
      <c r="T46" s="741">
        <v>0.10152284263959391</v>
      </c>
      <c r="U46" s="742">
        <v>11</v>
      </c>
      <c r="V46" s="741">
        <v>0.10091743119266056</v>
      </c>
      <c r="W46" s="742">
        <v>5</v>
      </c>
      <c r="X46" s="741">
        <v>8.3333333333333315E-2</v>
      </c>
      <c r="Y46" s="742">
        <v>9</v>
      </c>
      <c r="Z46" s="741">
        <v>0.19148936170212769</v>
      </c>
      <c r="AA46" s="742">
        <v>0</v>
      </c>
      <c r="AB46" s="744">
        <v>0</v>
      </c>
    </row>
    <row r="47" spans="2:28" ht="24.75" customHeight="1">
      <c r="B47" s="743" t="s">
        <v>761</v>
      </c>
      <c r="C47" s="747">
        <v>206</v>
      </c>
      <c r="D47" s="745">
        <v>0.47031963470319632</v>
      </c>
      <c r="E47" s="747">
        <v>44</v>
      </c>
      <c r="F47" s="745">
        <v>0.52380952380952384</v>
      </c>
      <c r="G47" s="747">
        <v>26</v>
      </c>
      <c r="H47" s="745">
        <v>0.32098765432098764</v>
      </c>
      <c r="I47" s="747">
        <v>102</v>
      </c>
      <c r="J47" s="745">
        <v>0.45945945945945948</v>
      </c>
      <c r="K47" s="747">
        <v>34</v>
      </c>
      <c r="L47" s="745">
        <v>0.66666666666666652</v>
      </c>
      <c r="M47" s="747">
        <v>50</v>
      </c>
      <c r="N47" s="745">
        <v>0.6097560975609756</v>
      </c>
      <c r="O47" s="747">
        <v>66</v>
      </c>
      <c r="P47" s="745">
        <v>0.41249999999999998</v>
      </c>
      <c r="Q47" s="747">
        <v>90</v>
      </c>
      <c r="R47" s="745">
        <v>0.45918367346938782</v>
      </c>
      <c r="S47" s="747">
        <v>88</v>
      </c>
      <c r="T47" s="745">
        <v>0.4467005076142132</v>
      </c>
      <c r="U47" s="747">
        <v>52</v>
      </c>
      <c r="V47" s="745">
        <v>0.47706422018348627</v>
      </c>
      <c r="W47" s="747">
        <v>35</v>
      </c>
      <c r="X47" s="745">
        <v>0.58333333333333337</v>
      </c>
      <c r="Y47" s="747">
        <v>21</v>
      </c>
      <c r="Z47" s="745">
        <v>0.44680851063829785</v>
      </c>
      <c r="AA47" s="747">
        <v>10</v>
      </c>
      <c r="AB47" s="746">
        <v>0.4</v>
      </c>
    </row>
    <row r="48" spans="2:28" ht="22.5" customHeight="1">
      <c r="B48" s="743" t="s">
        <v>762</v>
      </c>
      <c r="C48" s="747">
        <v>61</v>
      </c>
      <c r="D48" s="745">
        <v>0.13926940639269406</v>
      </c>
      <c r="E48" s="747">
        <v>11</v>
      </c>
      <c r="F48" s="745">
        <v>0.13095238095238096</v>
      </c>
      <c r="G48" s="747">
        <v>6</v>
      </c>
      <c r="H48" s="745">
        <v>7.407407407407407E-2</v>
      </c>
      <c r="I48" s="747">
        <v>36</v>
      </c>
      <c r="J48" s="745">
        <v>0.16216216216216217</v>
      </c>
      <c r="K48" s="747">
        <v>8</v>
      </c>
      <c r="L48" s="745">
        <v>0.15686274509803921</v>
      </c>
      <c r="M48" s="747">
        <v>15</v>
      </c>
      <c r="N48" s="745">
        <v>0.18292682926829268</v>
      </c>
      <c r="O48" s="747">
        <v>20</v>
      </c>
      <c r="P48" s="745">
        <v>0.125</v>
      </c>
      <c r="Q48" s="747">
        <v>26</v>
      </c>
      <c r="R48" s="745">
        <v>0.1326530612244898</v>
      </c>
      <c r="S48" s="747">
        <v>30</v>
      </c>
      <c r="T48" s="745">
        <v>0.15228426395939088</v>
      </c>
      <c r="U48" s="747">
        <v>14</v>
      </c>
      <c r="V48" s="745">
        <v>0.12844036697247707</v>
      </c>
      <c r="W48" s="747">
        <v>7</v>
      </c>
      <c r="X48" s="745">
        <v>0.11666666666666665</v>
      </c>
      <c r="Y48" s="747">
        <v>7</v>
      </c>
      <c r="Z48" s="745">
        <v>0.14893617021276595</v>
      </c>
      <c r="AA48" s="747">
        <v>3</v>
      </c>
      <c r="AB48" s="746">
        <v>0.12</v>
      </c>
    </row>
    <row r="49" spans="2:28" ht="18.75" customHeight="1">
      <c r="B49" s="743" t="s">
        <v>763</v>
      </c>
      <c r="C49" s="747">
        <v>56</v>
      </c>
      <c r="D49" s="745">
        <v>0.12785388127853881</v>
      </c>
      <c r="E49" s="747">
        <v>4</v>
      </c>
      <c r="F49" s="745">
        <v>4.7619047619047616E-2</v>
      </c>
      <c r="G49" s="747">
        <v>6</v>
      </c>
      <c r="H49" s="745">
        <v>7.407407407407407E-2</v>
      </c>
      <c r="I49" s="747">
        <v>33</v>
      </c>
      <c r="J49" s="745">
        <v>0.14864864864864866</v>
      </c>
      <c r="K49" s="747">
        <v>13</v>
      </c>
      <c r="L49" s="745">
        <v>0.25490196078431371</v>
      </c>
      <c r="M49" s="747">
        <v>12</v>
      </c>
      <c r="N49" s="745">
        <v>0.14634146341463414</v>
      </c>
      <c r="O49" s="747">
        <v>14</v>
      </c>
      <c r="P49" s="745">
        <v>8.7499999999999994E-2</v>
      </c>
      <c r="Q49" s="747">
        <v>30</v>
      </c>
      <c r="R49" s="745">
        <v>0.15306122448979592</v>
      </c>
      <c r="S49" s="747">
        <v>21</v>
      </c>
      <c r="T49" s="745">
        <v>0.1065989847715736</v>
      </c>
      <c r="U49" s="747">
        <v>15</v>
      </c>
      <c r="V49" s="745">
        <v>0.13761467889908258</v>
      </c>
      <c r="W49" s="747">
        <v>14</v>
      </c>
      <c r="X49" s="745">
        <v>0.23333333333333331</v>
      </c>
      <c r="Y49" s="747">
        <v>5</v>
      </c>
      <c r="Z49" s="745">
        <v>0.10638297872340426</v>
      </c>
      <c r="AA49" s="747">
        <v>1</v>
      </c>
      <c r="AB49" s="746">
        <v>0.04</v>
      </c>
    </row>
    <row r="50" spans="2:28" ht="16.5" customHeight="1">
      <c r="B50" s="743" t="s">
        <v>764</v>
      </c>
      <c r="C50" s="747">
        <v>125</v>
      </c>
      <c r="D50" s="745">
        <v>0.28538812785388129</v>
      </c>
      <c r="E50" s="747">
        <v>15</v>
      </c>
      <c r="F50" s="745">
        <v>0.17857142857142858</v>
      </c>
      <c r="G50" s="747">
        <v>34</v>
      </c>
      <c r="H50" s="745">
        <v>0.41975308641975301</v>
      </c>
      <c r="I50" s="747">
        <v>53</v>
      </c>
      <c r="J50" s="745">
        <v>0.23873873873873877</v>
      </c>
      <c r="K50" s="747">
        <v>23</v>
      </c>
      <c r="L50" s="745">
        <v>0.45098039215686275</v>
      </c>
      <c r="M50" s="747">
        <v>25</v>
      </c>
      <c r="N50" s="745">
        <v>0.3048780487804878</v>
      </c>
      <c r="O50" s="747">
        <v>46</v>
      </c>
      <c r="P50" s="745">
        <v>0.28749999999999998</v>
      </c>
      <c r="Q50" s="747">
        <v>54</v>
      </c>
      <c r="R50" s="745">
        <v>0.27551020408163263</v>
      </c>
      <c r="S50" s="747">
        <v>53</v>
      </c>
      <c r="T50" s="745">
        <v>0.26903553299492383</v>
      </c>
      <c r="U50" s="747">
        <v>25</v>
      </c>
      <c r="V50" s="745">
        <v>0.22935779816513763</v>
      </c>
      <c r="W50" s="747">
        <v>30</v>
      </c>
      <c r="X50" s="745">
        <v>0.5</v>
      </c>
      <c r="Y50" s="747">
        <v>13</v>
      </c>
      <c r="Z50" s="745">
        <v>0.27659574468085107</v>
      </c>
      <c r="AA50" s="747">
        <v>4</v>
      </c>
      <c r="AB50" s="746">
        <v>0.16</v>
      </c>
    </row>
    <row r="51" spans="2:28" ht="21" customHeight="1">
      <c r="B51" s="743" t="s">
        <v>765</v>
      </c>
      <c r="C51" s="747">
        <v>187</v>
      </c>
      <c r="D51" s="745">
        <v>0.42694063926940645</v>
      </c>
      <c r="E51" s="747">
        <v>31</v>
      </c>
      <c r="F51" s="745">
        <v>0.36904761904761907</v>
      </c>
      <c r="G51" s="747">
        <v>31</v>
      </c>
      <c r="H51" s="745">
        <v>0.38271604938271603</v>
      </c>
      <c r="I51" s="747">
        <v>101</v>
      </c>
      <c r="J51" s="745">
        <v>0.45495495495495497</v>
      </c>
      <c r="K51" s="747">
        <v>24</v>
      </c>
      <c r="L51" s="745">
        <v>0.47058823529411759</v>
      </c>
      <c r="M51" s="747">
        <v>19</v>
      </c>
      <c r="N51" s="745">
        <v>0.23170731707317074</v>
      </c>
      <c r="O51" s="747">
        <v>80</v>
      </c>
      <c r="P51" s="745">
        <v>0.5</v>
      </c>
      <c r="Q51" s="747">
        <v>88</v>
      </c>
      <c r="R51" s="745">
        <v>0.44897959183673469</v>
      </c>
      <c r="S51" s="747">
        <v>83</v>
      </c>
      <c r="T51" s="745">
        <v>0.42131979695431471</v>
      </c>
      <c r="U51" s="747">
        <v>53</v>
      </c>
      <c r="V51" s="745">
        <v>0.48623853211009177</v>
      </c>
      <c r="W51" s="747">
        <v>20</v>
      </c>
      <c r="X51" s="745">
        <v>0.33333333333333326</v>
      </c>
      <c r="Y51" s="747">
        <v>21</v>
      </c>
      <c r="Z51" s="745">
        <v>0.44680851063829785</v>
      </c>
      <c r="AA51" s="747">
        <v>10</v>
      </c>
      <c r="AB51" s="746">
        <v>0.4</v>
      </c>
    </row>
    <row r="52" spans="2:28" ht="18" customHeight="1">
      <c r="B52" s="743" t="s">
        <v>766</v>
      </c>
      <c r="C52" s="747">
        <v>36</v>
      </c>
      <c r="D52" s="745">
        <v>8.2191780821917804E-2</v>
      </c>
      <c r="E52" s="747">
        <v>6</v>
      </c>
      <c r="F52" s="745">
        <v>7.1428571428571425E-2</v>
      </c>
      <c r="G52" s="747">
        <v>8</v>
      </c>
      <c r="H52" s="745">
        <v>9.8765432098765427E-2</v>
      </c>
      <c r="I52" s="747">
        <v>14</v>
      </c>
      <c r="J52" s="745">
        <v>6.3063063063063057E-2</v>
      </c>
      <c r="K52" s="747">
        <v>8</v>
      </c>
      <c r="L52" s="745">
        <v>0.15686274509803921</v>
      </c>
      <c r="M52" s="747">
        <v>8</v>
      </c>
      <c r="N52" s="745">
        <v>9.7560975609756101E-2</v>
      </c>
      <c r="O52" s="747">
        <v>10</v>
      </c>
      <c r="P52" s="745">
        <v>6.25E-2</v>
      </c>
      <c r="Q52" s="747">
        <v>18</v>
      </c>
      <c r="R52" s="745">
        <v>9.1836734693877556E-2</v>
      </c>
      <c r="S52" s="747">
        <v>14</v>
      </c>
      <c r="T52" s="745">
        <v>7.1065989847715741E-2</v>
      </c>
      <c r="U52" s="747">
        <v>9</v>
      </c>
      <c r="V52" s="745">
        <v>8.2568807339449546E-2</v>
      </c>
      <c r="W52" s="747">
        <v>7</v>
      </c>
      <c r="X52" s="745">
        <v>0.11666666666666665</v>
      </c>
      <c r="Y52" s="747">
        <v>3</v>
      </c>
      <c r="Z52" s="745">
        <v>6.3829787234042548E-2</v>
      </c>
      <c r="AA52" s="747">
        <v>3</v>
      </c>
      <c r="AB52" s="746">
        <v>0.12</v>
      </c>
    </row>
    <row r="53" spans="2:28" ht="27.75" customHeight="1">
      <c r="B53" s="743" t="s">
        <v>767</v>
      </c>
      <c r="C53" s="747">
        <v>106</v>
      </c>
      <c r="D53" s="745">
        <v>0.24200913242009134</v>
      </c>
      <c r="E53" s="747">
        <v>15</v>
      </c>
      <c r="F53" s="745">
        <v>0.17857142857142858</v>
      </c>
      <c r="G53" s="747">
        <v>29</v>
      </c>
      <c r="H53" s="745">
        <v>0.35802469135802467</v>
      </c>
      <c r="I53" s="747">
        <v>41</v>
      </c>
      <c r="J53" s="745">
        <v>0.18468468468468469</v>
      </c>
      <c r="K53" s="747">
        <v>21</v>
      </c>
      <c r="L53" s="745">
        <v>0.41176470588235292</v>
      </c>
      <c r="M53" s="747">
        <v>15</v>
      </c>
      <c r="N53" s="745">
        <v>0.18292682926829268</v>
      </c>
      <c r="O53" s="747">
        <v>38</v>
      </c>
      <c r="P53" s="745">
        <v>0.23749999999999999</v>
      </c>
      <c r="Q53" s="747">
        <v>53</v>
      </c>
      <c r="R53" s="745">
        <v>0.27040816326530615</v>
      </c>
      <c r="S53" s="747">
        <v>53</v>
      </c>
      <c r="T53" s="745">
        <v>0.26903553299492383</v>
      </c>
      <c r="U53" s="747">
        <v>28</v>
      </c>
      <c r="V53" s="745">
        <v>0.25688073394495414</v>
      </c>
      <c r="W53" s="747">
        <v>14</v>
      </c>
      <c r="X53" s="745">
        <v>0.23333333333333331</v>
      </c>
      <c r="Y53" s="747">
        <v>8</v>
      </c>
      <c r="Z53" s="745">
        <v>0.1702127659574468</v>
      </c>
      <c r="AA53" s="747">
        <v>3</v>
      </c>
      <c r="AB53" s="746">
        <v>0.12</v>
      </c>
    </row>
    <row r="54" spans="2:28" ht="15" customHeight="1">
      <c r="B54" s="743" t="s">
        <v>768</v>
      </c>
      <c r="C54" s="747">
        <v>132</v>
      </c>
      <c r="D54" s="745">
        <v>0.30136986301369861</v>
      </c>
      <c r="E54" s="747">
        <v>28</v>
      </c>
      <c r="F54" s="745">
        <v>0.33333333333333326</v>
      </c>
      <c r="G54" s="747">
        <v>13</v>
      </c>
      <c r="H54" s="745">
        <v>0.16049382716049382</v>
      </c>
      <c r="I54" s="747">
        <v>79</v>
      </c>
      <c r="J54" s="745">
        <v>0.35585585585585583</v>
      </c>
      <c r="K54" s="747">
        <v>12</v>
      </c>
      <c r="L54" s="745">
        <v>0.23529411764705879</v>
      </c>
      <c r="M54" s="747">
        <v>15</v>
      </c>
      <c r="N54" s="745">
        <v>0.18292682926829268</v>
      </c>
      <c r="O54" s="747">
        <v>50</v>
      </c>
      <c r="P54" s="745">
        <v>0.3125</v>
      </c>
      <c r="Q54" s="747">
        <v>67</v>
      </c>
      <c r="R54" s="745">
        <v>0.34183673469387754</v>
      </c>
      <c r="S54" s="747">
        <v>74</v>
      </c>
      <c r="T54" s="745">
        <v>0.37563451776649748</v>
      </c>
      <c r="U54" s="747">
        <v>34</v>
      </c>
      <c r="V54" s="745">
        <v>0.31192660550458717</v>
      </c>
      <c r="W54" s="747">
        <v>12</v>
      </c>
      <c r="X54" s="745">
        <v>0.2</v>
      </c>
      <c r="Y54" s="747">
        <v>9</v>
      </c>
      <c r="Z54" s="745">
        <v>0.19148936170212769</v>
      </c>
      <c r="AA54" s="747">
        <v>3</v>
      </c>
      <c r="AB54" s="746">
        <v>0.12</v>
      </c>
    </row>
    <row r="55" spans="2:28" ht="15" customHeight="1">
      <c r="B55" s="743" t="s">
        <v>769</v>
      </c>
      <c r="C55" s="747">
        <v>28</v>
      </c>
      <c r="D55" s="745">
        <v>6.3926940639269403E-2</v>
      </c>
      <c r="E55" s="747">
        <v>7</v>
      </c>
      <c r="F55" s="745">
        <v>8.3333333333333315E-2</v>
      </c>
      <c r="G55" s="747">
        <v>1</v>
      </c>
      <c r="H55" s="745">
        <v>1.2345679012345678E-2</v>
      </c>
      <c r="I55" s="747">
        <v>14</v>
      </c>
      <c r="J55" s="745">
        <v>6.3063063063063057E-2</v>
      </c>
      <c r="K55" s="747">
        <v>6</v>
      </c>
      <c r="L55" s="745">
        <v>0.1176470588235294</v>
      </c>
      <c r="M55" s="747">
        <v>5</v>
      </c>
      <c r="N55" s="745">
        <v>6.097560975609756E-2</v>
      </c>
      <c r="O55" s="747">
        <v>14</v>
      </c>
      <c r="P55" s="745">
        <v>8.7499999999999994E-2</v>
      </c>
      <c r="Q55" s="747">
        <v>9</v>
      </c>
      <c r="R55" s="745">
        <v>4.5918367346938778E-2</v>
      </c>
      <c r="S55" s="747">
        <v>5</v>
      </c>
      <c r="T55" s="745">
        <v>2.5380710659898477E-2</v>
      </c>
      <c r="U55" s="747">
        <v>5</v>
      </c>
      <c r="V55" s="745">
        <v>4.5871559633027525E-2</v>
      </c>
      <c r="W55" s="747">
        <v>7</v>
      </c>
      <c r="X55" s="745">
        <v>0.11666666666666665</v>
      </c>
      <c r="Y55" s="747">
        <v>5</v>
      </c>
      <c r="Z55" s="745">
        <v>0.10638297872340426</v>
      </c>
      <c r="AA55" s="747">
        <v>6</v>
      </c>
      <c r="AB55" s="746">
        <v>0.24</v>
      </c>
    </row>
    <row r="56" spans="2:28" ht="20.25" customHeight="1">
      <c r="B56" s="743" t="s">
        <v>770</v>
      </c>
      <c r="C56" s="747">
        <v>29</v>
      </c>
      <c r="D56" s="745">
        <v>6.6210045662100453E-2</v>
      </c>
      <c r="E56" s="747">
        <v>0</v>
      </c>
      <c r="F56" s="745">
        <v>0</v>
      </c>
      <c r="G56" s="747">
        <v>3</v>
      </c>
      <c r="H56" s="745">
        <v>3.7037037037037035E-2</v>
      </c>
      <c r="I56" s="747">
        <v>21</v>
      </c>
      <c r="J56" s="745">
        <v>9.45945945945946E-2</v>
      </c>
      <c r="K56" s="747">
        <v>5</v>
      </c>
      <c r="L56" s="745">
        <v>9.8039215686274522E-2</v>
      </c>
      <c r="M56" s="747">
        <v>3</v>
      </c>
      <c r="N56" s="745">
        <v>3.6585365853658534E-2</v>
      </c>
      <c r="O56" s="747">
        <v>15</v>
      </c>
      <c r="P56" s="745">
        <v>9.375E-2</v>
      </c>
      <c r="Q56" s="747">
        <v>11</v>
      </c>
      <c r="R56" s="745">
        <v>5.6122448979591837E-2</v>
      </c>
      <c r="S56" s="747">
        <v>5</v>
      </c>
      <c r="T56" s="745">
        <v>2.5380710659898477E-2</v>
      </c>
      <c r="U56" s="747">
        <v>10</v>
      </c>
      <c r="V56" s="745">
        <v>9.1743119266055051E-2</v>
      </c>
      <c r="W56" s="747">
        <v>6</v>
      </c>
      <c r="X56" s="745">
        <v>0.1</v>
      </c>
      <c r="Y56" s="747">
        <v>8</v>
      </c>
      <c r="Z56" s="745">
        <v>0.1702127659574468</v>
      </c>
      <c r="AA56" s="747">
        <v>0</v>
      </c>
      <c r="AB56" s="746">
        <v>0</v>
      </c>
    </row>
    <row r="57" spans="2:28" ht="16.5" customHeight="1">
      <c r="B57" s="743" t="s">
        <v>771</v>
      </c>
      <c r="C57" s="747">
        <v>32</v>
      </c>
      <c r="D57" s="745">
        <v>7.3059360730593603E-2</v>
      </c>
      <c r="E57" s="747">
        <v>3</v>
      </c>
      <c r="F57" s="745">
        <v>3.5714285714285712E-2</v>
      </c>
      <c r="G57" s="747">
        <v>10</v>
      </c>
      <c r="H57" s="745">
        <v>0.12345679012345678</v>
      </c>
      <c r="I57" s="747">
        <v>4</v>
      </c>
      <c r="J57" s="745">
        <v>1.8018018018018018E-2</v>
      </c>
      <c r="K57" s="747">
        <v>15</v>
      </c>
      <c r="L57" s="745">
        <v>0.29411764705882354</v>
      </c>
      <c r="M57" s="747">
        <v>11</v>
      </c>
      <c r="N57" s="745">
        <v>0.13414634146341464</v>
      </c>
      <c r="O57" s="747">
        <v>7</v>
      </c>
      <c r="P57" s="745">
        <v>4.3749999999999997E-2</v>
      </c>
      <c r="Q57" s="747">
        <v>14</v>
      </c>
      <c r="R57" s="745">
        <v>7.1428571428571425E-2</v>
      </c>
      <c r="S57" s="747">
        <v>9</v>
      </c>
      <c r="T57" s="745">
        <v>4.5685279187817257E-2</v>
      </c>
      <c r="U57" s="747">
        <v>10</v>
      </c>
      <c r="V57" s="745">
        <v>9.1743119266055051E-2</v>
      </c>
      <c r="W57" s="747">
        <v>9</v>
      </c>
      <c r="X57" s="745">
        <v>0.15</v>
      </c>
      <c r="Y57" s="747">
        <v>2</v>
      </c>
      <c r="Z57" s="745">
        <v>4.2553191489361701E-2</v>
      </c>
      <c r="AA57" s="747">
        <v>2</v>
      </c>
      <c r="AB57" s="746">
        <v>0.08</v>
      </c>
    </row>
    <row r="58" spans="2:28" ht="14.25" customHeight="1">
      <c r="B58" s="743" t="s">
        <v>772</v>
      </c>
      <c r="C58" s="747">
        <v>44</v>
      </c>
      <c r="D58" s="745">
        <v>0.1004566210045662</v>
      </c>
      <c r="E58" s="747">
        <v>4</v>
      </c>
      <c r="F58" s="745">
        <v>4.7619047619047616E-2</v>
      </c>
      <c r="G58" s="747">
        <v>5</v>
      </c>
      <c r="H58" s="745">
        <v>6.1728395061728392E-2</v>
      </c>
      <c r="I58" s="747">
        <v>28</v>
      </c>
      <c r="J58" s="745">
        <v>0.12612612612612611</v>
      </c>
      <c r="K58" s="747">
        <v>7</v>
      </c>
      <c r="L58" s="745">
        <v>0.13725490196078433</v>
      </c>
      <c r="M58" s="747">
        <v>5</v>
      </c>
      <c r="N58" s="745">
        <v>6.097560975609756E-2</v>
      </c>
      <c r="O58" s="747">
        <v>19</v>
      </c>
      <c r="P58" s="745">
        <v>0.11874999999999999</v>
      </c>
      <c r="Q58" s="747">
        <v>20</v>
      </c>
      <c r="R58" s="745">
        <v>0.10204081632653061</v>
      </c>
      <c r="S58" s="747">
        <v>20</v>
      </c>
      <c r="T58" s="745">
        <v>0.10152284263959391</v>
      </c>
      <c r="U58" s="747">
        <v>11</v>
      </c>
      <c r="V58" s="745">
        <v>0.10091743119266056</v>
      </c>
      <c r="W58" s="747">
        <v>3</v>
      </c>
      <c r="X58" s="745">
        <v>0.05</v>
      </c>
      <c r="Y58" s="747">
        <v>6</v>
      </c>
      <c r="Z58" s="745">
        <v>0.1276595744680851</v>
      </c>
      <c r="AA58" s="747">
        <v>4</v>
      </c>
      <c r="AB58" s="746">
        <v>0.16</v>
      </c>
    </row>
    <row r="59" spans="2:28" ht="15" customHeight="1">
      <c r="B59" s="743" t="s">
        <v>773</v>
      </c>
      <c r="C59" s="747">
        <v>96</v>
      </c>
      <c r="D59" s="745">
        <v>0.21917808219178081</v>
      </c>
      <c r="E59" s="747">
        <v>16</v>
      </c>
      <c r="F59" s="745">
        <v>0.19047619047619047</v>
      </c>
      <c r="G59" s="747">
        <v>17</v>
      </c>
      <c r="H59" s="745">
        <v>0.2098765432098765</v>
      </c>
      <c r="I59" s="747">
        <v>49</v>
      </c>
      <c r="J59" s="745">
        <v>0.22072072072072071</v>
      </c>
      <c r="K59" s="747">
        <v>14</v>
      </c>
      <c r="L59" s="745">
        <v>0.27450980392156865</v>
      </c>
      <c r="M59" s="747">
        <v>14</v>
      </c>
      <c r="N59" s="745">
        <v>0.17073170731707318</v>
      </c>
      <c r="O59" s="747">
        <v>36</v>
      </c>
      <c r="P59" s="745">
        <v>0.22500000000000001</v>
      </c>
      <c r="Q59" s="747">
        <v>46</v>
      </c>
      <c r="R59" s="745">
        <v>0.23469387755102042</v>
      </c>
      <c r="S59" s="747">
        <v>40</v>
      </c>
      <c r="T59" s="745">
        <v>0.20304568527918782</v>
      </c>
      <c r="U59" s="747">
        <v>25</v>
      </c>
      <c r="V59" s="745">
        <v>0.22935779816513763</v>
      </c>
      <c r="W59" s="747">
        <v>16</v>
      </c>
      <c r="X59" s="745">
        <v>0.26666666666666666</v>
      </c>
      <c r="Y59" s="747">
        <v>13</v>
      </c>
      <c r="Z59" s="745">
        <v>0.27659574468085107</v>
      </c>
      <c r="AA59" s="747">
        <v>2</v>
      </c>
      <c r="AB59" s="746">
        <v>0.08</v>
      </c>
    </row>
    <row r="60" spans="2:28" ht="15" customHeight="1">
      <c r="B60" s="743" t="s">
        <v>774</v>
      </c>
      <c r="C60" s="747">
        <v>5</v>
      </c>
      <c r="D60" s="745">
        <v>1.1415525114155249E-2</v>
      </c>
      <c r="E60" s="747">
        <v>3</v>
      </c>
      <c r="F60" s="745">
        <v>3.5714285714285712E-2</v>
      </c>
      <c r="G60" s="747">
        <v>1</v>
      </c>
      <c r="H60" s="745">
        <v>1.2345679012345678E-2</v>
      </c>
      <c r="I60" s="747">
        <v>0</v>
      </c>
      <c r="J60" s="745">
        <v>0</v>
      </c>
      <c r="K60" s="747">
        <v>1</v>
      </c>
      <c r="L60" s="745">
        <v>1.9607843137254902E-2</v>
      </c>
      <c r="M60" s="747">
        <v>1</v>
      </c>
      <c r="N60" s="745">
        <v>1.2195121951219513E-2</v>
      </c>
      <c r="O60" s="747">
        <v>1</v>
      </c>
      <c r="P60" s="745">
        <v>6.2500000000000003E-3</v>
      </c>
      <c r="Q60" s="747">
        <v>3</v>
      </c>
      <c r="R60" s="745">
        <v>1.5306122448979591E-2</v>
      </c>
      <c r="S60" s="747">
        <v>1</v>
      </c>
      <c r="T60" s="745">
        <v>5.076142131979695E-3</v>
      </c>
      <c r="U60" s="747">
        <v>3</v>
      </c>
      <c r="V60" s="745">
        <v>2.7522935779816519E-2</v>
      </c>
      <c r="W60" s="747">
        <v>0</v>
      </c>
      <c r="X60" s="745">
        <v>0</v>
      </c>
      <c r="Y60" s="747">
        <v>1</v>
      </c>
      <c r="Z60" s="745">
        <v>2.1276595744680851E-2</v>
      </c>
      <c r="AA60" s="747">
        <v>0</v>
      </c>
      <c r="AB60" s="746">
        <v>0</v>
      </c>
    </row>
    <row r="61" spans="2:28" ht="16.5" customHeight="1">
      <c r="B61" s="743" t="s">
        <v>682</v>
      </c>
      <c r="C61" s="747">
        <v>6</v>
      </c>
      <c r="D61" s="745">
        <v>1.3698630136986301E-2</v>
      </c>
      <c r="E61" s="747">
        <v>0</v>
      </c>
      <c r="F61" s="745">
        <v>0</v>
      </c>
      <c r="G61" s="747">
        <v>0</v>
      </c>
      <c r="H61" s="745">
        <v>0</v>
      </c>
      <c r="I61" s="747">
        <v>2</v>
      </c>
      <c r="J61" s="745">
        <v>9.0090090090090089E-3</v>
      </c>
      <c r="K61" s="747">
        <v>4</v>
      </c>
      <c r="L61" s="745">
        <v>7.8431372549019607E-2</v>
      </c>
      <c r="M61" s="747">
        <v>5</v>
      </c>
      <c r="N61" s="745">
        <v>6.097560975609756E-2</v>
      </c>
      <c r="O61" s="747">
        <v>1</v>
      </c>
      <c r="P61" s="745">
        <v>6.2500000000000003E-3</v>
      </c>
      <c r="Q61" s="747">
        <v>0</v>
      </c>
      <c r="R61" s="745">
        <v>0</v>
      </c>
      <c r="S61" s="747">
        <v>6</v>
      </c>
      <c r="T61" s="745">
        <v>3.0456852791878174E-2</v>
      </c>
      <c r="U61" s="747">
        <v>0</v>
      </c>
      <c r="V61" s="745">
        <v>0</v>
      </c>
      <c r="W61" s="747">
        <v>0</v>
      </c>
      <c r="X61" s="745">
        <v>0</v>
      </c>
      <c r="Y61" s="747">
        <v>0</v>
      </c>
      <c r="Z61" s="745">
        <v>0</v>
      </c>
      <c r="AA61" s="747">
        <v>0</v>
      </c>
      <c r="AB61" s="746">
        <v>0</v>
      </c>
    </row>
    <row r="62" spans="2:28" ht="15" customHeight="1">
      <c r="B62" s="703" t="s">
        <v>1270</v>
      </c>
      <c r="C62" s="705">
        <v>438</v>
      </c>
      <c r="D62" s="704">
        <v>1</v>
      </c>
      <c r="E62" s="705">
        <v>84</v>
      </c>
      <c r="F62" s="704">
        <v>1</v>
      </c>
      <c r="G62" s="705">
        <v>81</v>
      </c>
      <c r="H62" s="704">
        <v>1</v>
      </c>
      <c r="I62" s="705">
        <v>222</v>
      </c>
      <c r="J62" s="704">
        <v>1</v>
      </c>
      <c r="K62" s="705">
        <v>51</v>
      </c>
      <c r="L62" s="704">
        <v>1</v>
      </c>
      <c r="M62" s="705">
        <v>82</v>
      </c>
      <c r="N62" s="704">
        <v>1</v>
      </c>
      <c r="O62" s="705">
        <v>160</v>
      </c>
      <c r="P62" s="704">
        <v>1</v>
      </c>
      <c r="Q62" s="705">
        <v>196</v>
      </c>
      <c r="R62" s="704">
        <v>1</v>
      </c>
      <c r="S62" s="705">
        <v>197</v>
      </c>
      <c r="T62" s="704">
        <v>1</v>
      </c>
      <c r="U62" s="705">
        <v>109</v>
      </c>
      <c r="V62" s="704">
        <v>1</v>
      </c>
      <c r="W62" s="705">
        <v>60</v>
      </c>
      <c r="X62" s="704">
        <v>1</v>
      </c>
      <c r="Y62" s="705">
        <v>47</v>
      </c>
      <c r="Z62" s="704">
        <v>1</v>
      </c>
      <c r="AA62" s="705">
        <v>25</v>
      </c>
      <c r="AB62" s="748">
        <v>1</v>
      </c>
    </row>
    <row r="63" spans="2:28" ht="15" customHeight="1" thickBot="1">
      <c r="B63" s="554" t="s">
        <v>209</v>
      </c>
      <c r="C63" s="569">
        <v>3</v>
      </c>
      <c r="D63" s="569"/>
      <c r="E63" s="569">
        <v>2.4933333333333332</v>
      </c>
      <c r="F63" s="569"/>
      <c r="G63" s="569">
        <v>2.7575757575757578</v>
      </c>
      <c r="H63" s="569"/>
      <c r="I63" s="569">
        <v>2.928205128205128</v>
      </c>
      <c r="J63" s="569"/>
      <c r="K63" s="569">
        <v>4.0999999999999996</v>
      </c>
      <c r="L63" s="569"/>
      <c r="M63" s="569">
        <v>3</v>
      </c>
      <c r="N63" s="569"/>
      <c r="O63" s="569">
        <v>3</v>
      </c>
      <c r="P63" s="569"/>
      <c r="Q63" s="569">
        <v>2.9494382022471912</v>
      </c>
      <c r="R63" s="569"/>
      <c r="S63" s="569">
        <v>2.874251497005988</v>
      </c>
      <c r="T63" s="569"/>
      <c r="U63" s="569">
        <v>3</v>
      </c>
      <c r="V63" s="569"/>
      <c r="W63" s="569">
        <v>3.3</v>
      </c>
      <c r="X63" s="569"/>
      <c r="Y63" s="569">
        <v>3.2432432432432434</v>
      </c>
      <c r="Z63" s="570"/>
      <c r="AA63" s="571">
        <v>2.04</v>
      </c>
      <c r="AB63" s="95"/>
    </row>
    <row r="64" spans="2:28" ht="12.95" customHeight="1" thickTop="1">
      <c r="B64" s="1942" t="s">
        <v>1457</v>
      </c>
      <c r="C64" s="1942"/>
      <c r="D64" s="1942"/>
      <c r="E64" s="1942"/>
      <c r="F64" s="1942"/>
      <c r="G64" s="1942"/>
      <c r="H64" s="1942"/>
      <c r="I64" s="1942"/>
      <c r="J64" s="1942"/>
      <c r="K64" s="1942"/>
      <c r="L64" s="1942"/>
      <c r="M64" s="1942"/>
      <c r="N64" s="1942"/>
      <c r="O64" s="1942"/>
      <c r="P64" s="1942"/>
      <c r="Q64" s="1942"/>
      <c r="R64" s="1942"/>
      <c r="S64" s="1942"/>
      <c r="T64" s="1942"/>
      <c r="U64" s="1942"/>
      <c r="V64" s="1942"/>
      <c r="W64" s="1942"/>
      <c r="X64" s="1942"/>
      <c r="Y64" s="1942"/>
      <c r="Z64" s="1942"/>
      <c r="AA64" s="1942"/>
    </row>
    <row r="65" spans="2:8">
      <c r="B65" s="1151" t="s">
        <v>992</v>
      </c>
    </row>
    <row r="66" spans="2:8" s="637" customFormat="1">
      <c r="B66"/>
    </row>
    <row r="67" spans="2:8" ht="15" customHeight="1"/>
    <row r="68" spans="2:8" ht="15" thickBot="1">
      <c r="B68" s="1941" t="s">
        <v>987</v>
      </c>
      <c r="C68" s="1941"/>
      <c r="D68" s="1941"/>
      <c r="E68" s="1483"/>
      <c r="H68" s="750"/>
    </row>
    <row r="69" spans="2:8" ht="15" thickTop="1">
      <c r="B69" s="1484"/>
      <c r="C69" s="721" t="s">
        <v>127</v>
      </c>
      <c r="D69" s="723" t="s">
        <v>128</v>
      </c>
      <c r="H69" s="750"/>
    </row>
    <row r="70" spans="2:8">
      <c r="B70" s="903" t="s">
        <v>1009</v>
      </c>
      <c r="C70" s="720">
        <v>1</v>
      </c>
      <c r="D70" s="1459">
        <f>C70/113</f>
        <v>8.8495575221238937E-3</v>
      </c>
      <c r="H70" s="750"/>
    </row>
    <row r="71" spans="2:8">
      <c r="B71" s="903" t="s">
        <v>1010</v>
      </c>
      <c r="C71" s="720">
        <v>2</v>
      </c>
      <c r="D71" s="1459">
        <f t="shared" ref="D71:D72" si="1">C71/113</f>
        <v>1.7699115044247787E-2</v>
      </c>
      <c r="H71" s="750"/>
    </row>
    <row r="72" spans="2:8" s="782" customFormat="1">
      <c r="B72" s="903" t="s">
        <v>44</v>
      </c>
      <c r="C72" s="720">
        <f>SUM(C70:C71)</f>
        <v>3</v>
      </c>
      <c r="D72" s="1459">
        <f t="shared" si="1"/>
        <v>2.6548672566371681E-2</v>
      </c>
      <c r="H72" s="750"/>
    </row>
    <row r="73" spans="2:8" ht="15" thickBot="1">
      <c r="B73" s="1485" t="s">
        <v>1269</v>
      </c>
      <c r="C73" s="1486">
        <v>113</v>
      </c>
      <c r="D73" s="1487">
        <v>100</v>
      </c>
      <c r="H73" s="750"/>
    </row>
    <row r="74" spans="2:8" ht="15" customHeight="1" thickTop="1"/>
    <row r="76" spans="2:8" ht="15" customHeight="1"/>
    <row r="78" spans="2:8" ht="15" customHeight="1"/>
    <row r="88" ht="15" customHeight="1"/>
  </sheetData>
  <mergeCells count="64">
    <mergeCell ref="B68:D68"/>
    <mergeCell ref="B64:AA64"/>
    <mergeCell ref="B3:AB3"/>
    <mergeCell ref="B4:B6"/>
    <mergeCell ref="C4:D4"/>
    <mergeCell ref="E4:L4"/>
    <mergeCell ref="M4:R4"/>
    <mergeCell ref="S4:AB4"/>
    <mergeCell ref="C5:C6"/>
    <mergeCell ref="D5:D6"/>
    <mergeCell ref="E5:F5"/>
    <mergeCell ref="G5:H5"/>
    <mergeCell ref="W5:X5"/>
    <mergeCell ref="Y5:Z5"/>
    <mergeCell ref="AA5:AB5"/>
    <mergeCell ref="U5:V5"/>
    <mergeCell ref="B15:AA15"/>
    <mergeCell ref="B18:AB18"/>
    <mergeCell ref="I5:J5"/>
    <mergeCell ref="K5:L5"/>
    <mergeCell ref="M5:N5"/>
    <mergeCell ref="O5:P5"/>
    <mergeCell ref="Q5:R5"/>
    <mergeCell ref="S5:T5"/>
    <mergeCell ref="G20:H20"/>
    <mergeCell ref="I20:J20"/>
    <mergeCell ref="W20:X20"/>
    <mergeCell ref="Y20:Z20"/>
    <mergeCell ref="AA20:AB20"/>
    <mergeCell ref="K20:L20"/>
    <mergeCell ref="M20:N20"/>
    <mergeCell ref="O20:P20"/>
    <mergeCell ref="Q44:R44"/>
    <mergeCell ref="S44:T44"/>
    <mergeCell ref="U44:V44"/>
    <mergeCell ref="Q20:R20"/>
    <mergeCell ref="S20:T20"/>
    <mergeCell ref="U20:V20"/>
    <mergeCell ref="B39:AA39"/>
    <mergeCell ref="B42:AB42"/>
    <mergeCell ref="B19:B21"/>
    <mergeCell ref="C19:D19"/>
    <mergeCell ref="E19:L19"/>
    <mergeCell ref="M19:R19"/>
    <mergeCell ref="S19:AB19"/>
    <mergeCell ref="C20:C21"/>
    <mergeCell ref="D20:D21"/>
    <mergeCell ref="E20:F20"/>
    <mergeCell ref="W44:X44"/>
    <mergeCell ref="Y44:Z44"/>
    <mergeCell ref="AA44:AB44"/>
    <mergeCell ref="B43:B45"/>
    <mergeCell ref="C43:D43"/>
    <mergeCell ref="E43:L43"/>
    <mergeCell ref="M43:R43"/>
    <mergeCell ref="S43:AB43"/>
    <mergeCell ref="C44:C45"/>
    <mergeCell ref="D44:D45"/>
    <mergeCell ref="E44:F44"/>
    <mergeCell ref="G44:H44"/>
    <mergeCell ref="I44:J44"/>
    <mergeCell ref="K44:L44"/>
    <mergeCell ref="M44:N44"/>
    <mergeCell ref="O44:P44"/>
  </mergeCells>
  <hyperlinks>
    <hyperlink ref="A1" location="Índice!A1" display="Índice!A1"/>
  </hyperlinks>
  <pageMargins left="0.511811024" right="0.511811024" top="0.78740157499999996" bottom="0.78740157499999996" header="0.31496062000000002" footer="0.31496062000000002"/>
  <pageSetup paperSize="9" orientation="portrait" horizontalDpi="300" verticalDpi="3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2"/>
  <sheetViews>
    <sheetView topLeftCell="E2" zoomScaleNormal="100" workbookViewId="0">
      <selection activeCell="Q7" sqref="Q7:R7"/>
    </sheetView>
  </sheetViews>
  <sheetFormatPr defaultRowHeight="12"/>
  <cols>
    <col min="1" max="1" width="9" style="1151"/>
    <col min="2" max="2" width="34.625" style="1151" customWidth="1"/>
    <col min="3" max="3" width="10.5" style="1151" customWidth="1"/>
    <col min="4" max="16384" width="9" style="1151"/>
  </cols>
  <sheetData>
    <row r="1" spans="1:28">
      <c r="A1" s="1162" t="s">
        <v>2</v>
      </c>
    </row>
    <row r="2" spans="1:28" ht="15.75" customHeight="1"/>
    <row r="5" spans="1:28" ht="48" customHeight="1" thickBot="1">
      <c r="B5" s="1954" t="s">
        <v>1393</v>
      </c>
      <c r="C5" s="1954"/>
      <c r="D5" s="1954"/>
      <c r="E5" s="1954"/>
      <c r="F5" s="1954"/>
      <c r="G5" s="1954"/>
      <c r="H5" s="1954"/>
      <c r="I5" s="1954"/>
      <c r="J5" s="1954"/>
      <c r="K5" s="1954"/>
      <c r="L5" s="1954"/>
      <c r="M5" s="1954"/>
      <c r="N5" s="1954"/>
      <c r="O5" s="1954"/>
      <c r="P5" s="1954"/>
      <c r="Q5" s="1954"/>
      <c r="R5" s="1954"/>
      <c r="S5" s="1954"/>
      <c r="T5" s="1954"/>
      <c r="U5" s="1954"/>
      <c r="V5" s="1954"/>
      <c r="W5" s="1954"/>
      <c r="X5" s="1954"/>
      <c r="Y5" s="1954"/>
      <c r="Z5" s="1954"/>
      <c r="AA5" s="1954"/>
      <c r="AB5" s="1954"/>
    </row>
    <row r="6" spans="1:28" ht="15" customHeight="1" thickTop="1">
      <c r="B6" s="1955"/>
      <c r="C6" s="1958" t="s">
        <v>44</v>
      </c>
      <c r="D6" s="1958"/>
      <c r="E6" s="1958" t="s">
        <v>123</v>
      </c>
      <c r="F6" s="1958"/>
      <c r="G6" s="1958"/>
      <c r="H6" s="1958"/>
      <c r="I6" s="1958"/>
      <c r="J6" s="1958"/>
      <c r="K6" s="1958"/>
      <c r="L6" s="1958"/>
      <c r="M6" s="1958" t="s">
        <v>124</v>
      </c>
      <c r="N6" s="1958"/>
      <c r="O6" s="1958"/>
      <c r="P6" s="1958"/>
      <c r="Q6" s="1958"/>
      <c r="R6" s="1958"/>
      <c r="S6" s="1958" t="s">
        <v>45</v>
      </c>
      <c r="T6" s="1958"/>
      <c r="U6" s="1958"/>
      <c r="V6" s="1958"/>
      <c r="W6" s="1958"/>
      <c r="X6" s="1958"/>
      <c r="Y6" s="1958"/>
      <c r="Z6" s="1958"/>
      <c r="AA6" s="1958"/>
      <c r="AB6" s="1959"/>
    </row>
    <row r="7" spans="1:28" ht="27.95" customHeight="1">
      <c r="B7" s="1956"/>
      <c r="C7" s="1952" t="s">
        <v>127</v>
      </c>
      <c r="D7" s="1952" t="s">
        <v>128</v>
      </c>
      <c r="E7" s="1952" t="s">
        <v>46</v>
      </c>
      <c r="F7" s="1952"/>
      <c r="G7" s="1952" t="s">
        <v>1078</v>
      </c>
      <c r="H7" s="1952"/>
      <c r="I7" s="1952" t="s">
        <v>1077</v>
      </c>
      <c r="J7" s="1952"/>
      <c r="K7" s="1952" t="s">
        <v>1098</v>
      </c>
      <c r="L7" s="1952"/>
      <c r="M7" s="1952" t="s">
        <v>48</v>
      </c>
      <c r="N7" s="1952"/>
      <c r="O7" s="1952" t="s">
        <v>49</v>
      </c>
      <c r="P7" s="1952"/>
      <c r="Q7" s="1952" t="s">
        <v>1441</v>
      </c>
      <c r="R7" s="1952"/>
      <c r="S7" s="1952" t="s">
        <v>1065</v>
      </c>
      <c r="T7" s="1952"/>
      <c r="U7" s="1952" t="s">
        <v>1066</v>
      </c>
      <c r="V7" s="1952"/>
      <c r="W7" s="1952" t="s">
        <v>1067</v>
      </c>
      <c r="X7" s="1952"/>
      <c r="Y7" s="1952" t="s">
        <v>125</v>
      </c>
      <c r="Z7" s="1952"/>
      <c r="AA7" s="1952" t="s">
        <v>47</v>
      </c>
      <c r="AB7" s="1960"/>
    </row>
    <row r="8" spans="1:28" ht="15" customHeight="1">
      <c r="B8" s="1957"/>
      <c r="C8" s="1952"/>
      <c r="D8" s="1952"/>
      <c r="E8" s="1318" t="s">
        <v>127</v>
      </c>
      <c r="F8" s="1318" t="s">
        <v>128</v>
      </c>
      <c r="G8" s="1318" t="s">
        <v>127</v>
      </c>
      <c r="H8" s="1318" t="s">
        <v>128</v>
      </c>
      <c r="I8" s="1318" t="s">
        <v>127</v>
      </c>
      <c r="J8" s="1318" t="s">
        <v>128</v>
      </c>
      <c r="K8" s="1318" t="s">
        <v>127</v>
      </c>
      <c r="L8" s="1318" t="s">
        <v>128</v>
      </c>
      <c r="M8" s="1318" t="s">
        <v>127</v>
      </c>
      <c r="N8" s="1318" t="s">
        <v>128</v>
      </c>
      <c r="O8" s="1318" t="s">
        <v>127</v>
      </c>
      <c r="P8" s="1318" t="s">
        <v>128</v>
      </c>
      <c r="Q8" s="1318" t="s">
        <v>127</v>
      </c>
      <c r="R8" s="1318" t="s">
        <v>128</v>
      </c>
      <c r="S8" s="1318" t="s">
        <v>127</v>
      </c>
      <c r="T8" s="1318" t="s">
        <v>128</v>
      </c>
      <c r="U8" s="1318" t="s">
        <v>127</v>
      </c>
      <c r="V8" s="1318" t="s">
        <v>128</v>
      </c>
      <c r="W8" s="1318" t="s">
        <v>127</v>
      </c>
      <c r="X8" s="1318" t="s">
        <v>128</v>
      </c>
      <c r="Y8" s="1318" t="s">
        <v>127</v>
      </c>
      <c r="Z8" s="1318" t="s">
        <v>128</v>
      </c>
      <c r="AA8" s="1318" t="s">
        <v>127</v>
      </c>
      <c r="AB8" s="1319" t="s">
        <v>128</v>
      </c>
    </row>
    <row r="9" spans="1:28" ht="19.5" customHeight="1">
      <c r="B9" s="1320" t="s">
        <v>775</v>
      </c>
      <c r="C9" s="1321">
        <v>91</v>
      </c>
      <c r="D9" s="1322">
        <v>0.80530973451327437</v>
      </c>
      <c r="E9" s="1321">
        <v>16</v>
      </c>
      <c r="F9" s="1322">
        <v>0.8</v>
      </c>
      <c r="G9" s="1321">
        <v>13</v>
      </c>
      <c r="H9" s="1322">
        <v>0.68421052631578949</v>
      </c>
      <c r="I9" s="1321">
        <v>54</v>
      </c>
      <c r="J9" s="1322">
        <v>0.9</v>
      </c>
      <c r="K9" s="1321">
        <v>8</v>
      </c>
      <c r="L9" s="1322">
        <v>0.5714285714285714</v>
      </c>
      <c r="M9" s="1321">
        <v>15</v>
      </c>
      <c r="N9" s="1322">
        <v>0.75</v>
      </c>
      <c r="O9" s="1321">
        <v>33</v>
      </c>
      <c r="P9" s="1322">
        <v>0.7857142857142857</v>
      </c>
      <c r="Q9" s="1321">
        <v>43</v>
      </c>
      <c r="R9" s="1322">
        <v>0.84313725490196079</v>
      </c>
      <c r="S9" s="1321">
        <v>45</v>
      </c>
      <c r="T9" s="1322">
        <v>0.84905660377358483</v>
      </c>
      <c r="U9" s="1321">
        <v>19</v>
      </c>
      <c r="V9" s="1322">
        <v>0.73076923076923062</v>
      </c>
      <c r="W9" s="1321">
        <v>11</v>
      </c>
      <c r="X9" s="1322">
        <v>0.73333333333333328</v>
      </c>
      <c r="Y9" s="1321">
        <v>11</v>
      </c>
      <c r="Z9" s="1322">
        <v>0.84615384615384615</v>
      </c>
      <c r="AA9" s="1321">
        <v>5</v>
      </c>
      <c r="AB9" s="1323">
        <v>0.83333333333333348</v>
      </c>
    </row>
    <row r="10" spans="1:28" ht="15" customHeight="1">
      <c r="B10" s="1324" t="s">
        <v>776</v>
      </c>
      <c r="C10" s="1325">
        <v>36</v>
      </c>
      <c r="D10" s="1326">
        <v>0.31858407079646017</v>
      </c>
      <c r="E10" s="1325">
        <v>5</v>
      </c>
      <c r="F10" s="1326">
        <v>0.25</v>
      </c>
      <c r="G10" s="1325">
        <v>11</v>
      </c>
      <c r="H10" s="1326">
        <v>0.57894736842105265</v>
      </c>
      <c r="I10" s="1325">
        <v>18</v>
      </c>
      <c r="J10" s="1326">
        <v>0.3</v>
      </c>
      <c r="K10" s="1325">
        <v>2</v>
      </c>
      <c r="L10" s="1326">
        <v>0.14285714285714285</v>
      </c>
      <c r="M10" s="1325">
        <v>3</v>
      </c>
      <c r="N10" s="1326">
        <v>0.15</v>
      </c>
      <c r="O10" s="1325">
        <v>14</v>
      </c>
      <c r="P10" s="1326">
        <v>0.33333333333333326</v>
      </c>
      <c r="Q10" s="1325">
        <v>19</v>
      </c>
      <c r="R10" s="1326">
        <v>0.37254901960784315</v>
      </c>
      <c r="S10" s="1325">
        <v>14</v>
      </c>
      <c r="T10" s="1326">
        <v>0.26415094339622641</v>
      </c>
      <c r="U10" s="1325">
        <v>11</v>
      </c>
      <c r="V10" s="1326">
        <v>0.42307692307692307</v>
      </c>
      <c r="W10" s="1325">
        <v>3</v>
      </c>
      <c r="X10" s="1326">
        <v>0.2</v>
      </c>
      <c r="Y10" s="1325">
        <v>5</v>
      </c>
      <c r="Z10" s="1326">
        <v>0.38461538461538469</v>
      </c>
      <c r="AA10" s="1325">
        <v>3</v>
      </c>
      <c r="AB10" s="1327">
        <v>0.5</v>
      </c>
    </row>
    <row r="11" spans="1:28" ht="27" customHeight="1">
      <c r="B11" s="1324" t="s">
        <v>777</v>
      </c>
      <c r="C11" s="1325">
        <v>15</v>
      </c>
      <c r="D11" s="1326">
        <v>0.13274336283185842</v>
      </c>
      <c r="E11" s="1325">
        <v>5</v>
      </c>
      <c r="F11" s="1326">
        <v>0.25</v>
      </c>
      <c r="G11" s="1325">
        <v>2</v>
      </c>
      <c r="H11" s="1326">
        <v>0.10526315789473684</v>
      </c>
      <c r="I11" s="1325">
        <v>7</v>
      </c>
      <c r="J11" s="1326">
        <v>0.11666666666666665</v>
      </c>
      <c r="K11" s="1325">
        <v>1</v>
      </c>
      <c r="L11" s="1326">
        <v>7.1428571428571425E-2</v>
      </c>
      <c r="M11" s="1325">
        <v>1</v>
      </c>
      <c r="N11" s="1326">
        <v>0.05</v>
      </c>
      <c r="O11" s="1325">
        <v>5</v>
      </c>
      <c r="P11" s="1326">
        <v>0.11904761904761903</v>
      </c>
      <c r="Q11" s="1325">
        <v>9</v>
      </c>
      <c r="R11" s="1326">
        <v>0.17647058823529413</v>
      </c>
      <c r="S11" s="1325">
        <v>4</v>
      </c>
      <c r="T11" s="1326">
        <v>7.5471698113207544E-2</v>
      </c>
      <c r="U11" s="1325">
        <v>7</v>
      </c>
      <c r="V11" s="1326">
        <v>0.26923076923076922</v>
      </c>
      <c r="W11" s="1325">
        <v>1</v>
      </c>
      <c r="X11" s="1326">
        <v>6.6666666666666666E-2</v>
      </c>
      <c r="Y11" s="1325">
        <v>2</v>
      </c>
      <c r="Z11" s="1326">
        <v>0.15384615384615385</v>
      </c>
      <c r="AA11" s="1325">
        <v>1</v>
      </c>
      <c r="AB11" s="1327">
        <v>0.16666666666666663</v>
      </c>
    </row>
    <row r="12" spans="1:28" ht="16.5" customHeight="1">
      <c r="B12" s="1324" t="s">
        <v>778</v>
      </c>
      <c r="C12" s="1325">
        <v>34</v>
      </c>
      <c r="D12" s="1326">
        <v>0.30088495575221241</v>
      </c>
      <c r="E12" s="1325">
        <v>4</v>
      </c>
      <c r="F12" s="1326">
        <v>0.2</v>
      </c>
      <c r="G12" s="1325">
        <v>4</v>
      </c>
      <c r="H12" s="1326">
        <v>0.21052631578947367</v>
      </c>
      <c r="I12" s="1325">
        <v>19</v>
      </c>
      <c r="J12" s="1326">
        <v>0.31666666666666665</v>
      </c>
      <c r="K12" s="1325">
        <v>7</v>
      </c>
      <c r="L12" s="1326">
        <v>0.5</v>
      </c>
      <c r="M12" s="1325">
        <v>7</v>
      </c>
      <c r="N12" s="1326">
        <v>0.35</v>
      </c>
      <c r="O12" s="1325">
        <v>15</v>
      </c>
      <c r="P12" s="1326">
        <v>0.35714285714285715</v>
      </c>
      <c r="Q12" s="1325">
        <v>12</v>
      </c>
      <c r="R12" s="1326">
        <v>0.23529411764705879</v>
      </c>
      <c r="S12" s="1325">
        <v>14</v>
      </c>
      <c r="T12" s="1326">
        <v>0.26415094339622641</v>
      </c>
      <c r="U12" s="1325">
        <v>10</v>
      </c>
      <c r="V12" s="1326">
        <v>0.38461538461538469</v>
      </c>
      <c r="W12" s="1325">
        <v>5</v>
      </c>
      <c r="X12" s="1326">
        <v>0.33333333333333326</v>
      </c>
      <c r="Y12" s="1325">
        <v>2</v>
      </c>
      <c r="Z12" s="1326">
        <v>0.15384615384615385</v>
      </c>
      <c r="AA12" s="1325">
        <v>3</v>
      </c>
      <c r="AB12" s="1327">
        <v>0.5</v>
      </c>
    </row>
    <row r="13" spans="1:28" ht="15" customHeight="1">
      <c r="B13" s="1324" t="s">
        <v>779</v>
      </c>
      <c r="C13" s="1325">
        <v>36</v>
      </c>
      <c r="D13" s="1326">
        <v>0.31858407079646017</v>
      </c>
      <c r="E13" s="1325">
        <v>8</v>
      </c>
      <c r="F13" s="1326">
        <v>0.4</v>
      </c>
      <c r="G13" s="1325">
        <v>8</v>
      </c>
      <c r="H13" s="1326">
        <v>0.42105263157894735</v>
      </c>
      <c r="I13" s="1325">
        <v>15</v>
      </c>
      <c r="J13" s="1326">
        <v>0.25</v>
      </c>
      <c r="K13" s="1325">
        <v>5</v>
      </c>
      <c r="L13" s="1326">
        <v>0.35714285714285715</v>
      </c>
      <c r="M13" s="1325">
        <v>8</v>
      </c>
      <c r="N13" s="1326">
        <v>0.4</v>
      </c>
      <c r="O13" s="1325">
        <v>12</v>
      </c>
      <c r="P13" s="1326">
        <v>0.2857142857142857</v>
      </c>
      <c r="Q13" s="1325">
        <v>16</v>
      </c>
      <c r="R13" s="1326">
        <v>0.31372549019607843</v>
      </c>
      <c r="S13" s="1325">
        <v>17</v>
      </c>
      <c r="T13" s="1326">
        <v>0.32075471698113206</v>
      </c>
      <c r="U13" s="1325">
        <v>8</v>
      </c>
      <c r="V13" s="1326">
        <v>0.30769230769230771</v>
      </c>
      <c r="W13" s="1325">
        <v>3</v>
      </c>
      <c r="X13" s="1326">
        <v>0.2</v>
      </c>
      <c r="Y13" s="1325">
        <v>5</v>
      </c>
      <c r="Z13" s="1326">
        <v>0.38461538461538469</v>
      </c>
      <c r="AA13" s="1325">
        <v>3</v>
      </c>
      <c r="AB13" s="1327">
        <v>0.5</v>
      </c>
    </row>
    <row r="14" spans="1:28" ht="15" customHeight="1">
      <c r="B14" s="1324" t="s">
        <v>47</v>
      </c>
      <c r="C14" s="1325">
        <v>1</v>
      </c>
      <c r="D14" s="1326">
        <v>8.8495575221238937E-3</v>
      </c>
      <c r="E14" s="1325">
        <v>0</v>
      </c>
      <c r="F14" s="1326">
        <v>0</v>
      </c>
      <c r="G14" s="1325">
        <v>0</v>
      </c>
      <c r="H14" s="1326">
        <v>0</v>
      </c>
      <c r="I14" s="1325">
        <v>1</v>
      </c>
      <c r="J14" s="1326">
        <v>1.6666666666666666E-2</v>
      </c>
      <c r="K14" s="1325">
        <v>0</v>
      </c>
      <c r="L14" s="1326">
        <v>0</v>
      </c>
      <c r="M14" s="1325">
        <v>1</v>
      </c>
      <c r="N14" s="1326">
        <v>0.05</v>
      </c>
      <c r="O14" s="1325">
        <v>0</v>
      </c>
      <c r="P14" s="1326">
        <v>0</v>
      </c>
      <c r="Q14" s="1325">
        <v>0</v>
      </c>
      <c r="R14" s="1326">
        <v>0</v>
      </c>
      <c r="S14" s="1325">
        <v>1</v>
      </c>
      <c r="T14" s="1326">
        <v>1.8867924528301886E-2</v>
      </c>
      <c r="U14" s="1325">
        <v>0</v>
      </c>
      <c r="V14" s="1326">
        <v>0</v>
      </c>
      <c r="W14" s="1325">
        <v>0</v>
      </c>
      <c r="X14" s="1326">
        <v>0</v>
      </c>
      <c r="Y14" s="1325">
        <v>0</v>
      </c>
      <c r="Z14" s="1326">
        <v>0</v>
      </c>
      <c r="AA14" s="1325">
        <v>0</v>
      </c>
      <c r="AB14" s="1327">
        <v>0</v>
      </c>
    </row>
    <row r="15" spans="1:28" ht="20.25" customHeight="1">
      <c r="B15" s="989" t="s">
        <v>1269</v>
      </c>
      <c r="C15" s="990">
        <v>113</v>
      </c>
      <c r="D15" s="991">
        <v>1</v>
      </c>
      <c r="E15" s="990">
        <v>20</v>
      </c>
      <c r="F15" s="991">
        <v>1</v>
      </c>
      <c r="G15" s="990">
        <v>19</v>
      </c>
      <c r="H15" s="991">
        <v>1</v>
      </c>
      <c r="I15" s="990">
        <v>60</v>
      </c>
      <c r="J15" s="991">
        <v>1</v>
      </c>
      <c r="K15" s="990">
        <v>14</v>
      </c>
      <c r="L15" s="991">
        <v>1</v>
      </c>
      <c r="M15" s="990">
        <v>20</v>
      </c>
      <c r="N15" s="991">
        <v>1</v>
      </c>
      <c r="O15" s="990">
        <v>42</v>
      </c>
      <c r="P15" s="991">
        <v>1</v>
      </c>
      <c r="Q15" s="990">
        <v>51</v>
      </c>
      <c r="R15" s="991">
        <v>1</v>
      </c>
      <c r="S15" s="990">
        <v>53</v>
      </c>
      <c r="T15" s="991">
        <v>1</v>
      </c>
      <c r="U15" s="990">
        <v>26</v>
      </c>
      <c r="V15" s="991">
        <v>1</v>
      </c>
      <c r="W15" s="990">
        <v>15</v>
      </c>
      <c r="X15" s="991">
        <v>1</v>
      </c>
      <c r="Y15" s="990">
        <v>13</v>
      </c>
      <c r="Z15" s="991">
        <v>1</v>
      </c>
      <c r="AA15" s="992">
        <v>6</v>
      </c>
      <c r="AB15" s="984">
        <v>1</v>
      </c>
    </row>
    <row r="16" spans="1:28" ht="15" customHeight="1" thickBot="1">
      <c r="B16" s="1328" t="s">
        <v>209</v>
      </c>
      <c r="C16" s="1329">
        <v>1.8928571428571428</v>
      </c>
      <c r="D16" s="1329"/>
      <c r="E16" s="1329">
        <v>1.9</v>
      </c>
      <c r="F16" s="1329"/>
      <c r="G16" s="1329">
        <v>2</v>
      </c>
      <c r="H16" s="1329"/>
      <c r="I16" s="1329">
        <v>1.9152542372881356</v>
      </c>
      <c r="J16" s="1329"/>
      <c r="K16" s="1329">
        <v>1.6428571428571428</v>
      </c>
      <c r="L16" s="1329"/>
      <c r="M16" s="1329">
        <v>1.7894736842105263</v>
      </c>
      <c r="N16" s="1329"/>
      <c r="O16" s="1329">
        <v>1.8809523809523809</v>
      </c>
      <c r="P16" s="1329"/>
      <c r="Q16" s="1329">
        <v>1.9411764705882353</v>
      </c>
      <c r="R16" s="1329"/>
      <c r="S16" s="1329">
        <v>1.8076923076923077</v>
      </c>
      <c r="T16" s="1329"/>
      <c r="U16" s="1329">
        <v>2.1153846153846154</v>
      </c>
      <c r="V16" s="1329"/>
      <c r="W16" s="1329">
        <v>1.5333333333333334</v>
      </c>
      <c r="X16" s="1329"/>
      <c r="Y16" s="1329">
        <v>1.9230769230769231</v>
      </c>
      <c r="Z16" s="1330"/>
      <c r="AA16" s="1331">
        <v>2.5</v>
      </c>
      <c r="AB16" s="1312"/>
    </row>
    <row r="17" spans="2:28" ht="12.95" customHeight="1" thickTop="1">
      <c r="B17" s="1953" t="s">
        <v>1457</v>
      </c>
      <c r="C17" s="1953"/>
      <c r="D17" s="1953"/>
      <c r="E17" s="1953"/>
      <c r="F17" s="1953"/>
      <c r="G17" s="1953"/>
      <c r="H17" s="1953"/>
      <c r="I17" s="1953"/>
      <c r="J17" s="1953"/>
      <c r="K17" s="1953"/>
      <c r="L17" s="1953"/>
      <c r="M17" s="1953"/>
      <c r="N17" s="1953"/>
      <c r="O17" s="1953"/>
      <c r="P17" s="1953"/>
      <c r="Q17" s="1953"/>
      <c r="R17" s="1953"/>
      <c r="S17" s="1953"/>
      <c r="T17" s="1953"/>
      <c r="U17" s="1953"/>
      <c r="V17" s="1953"/>
      <c r="W17" s="1953"/>
      <c r="X17" s="1953"/>
      <c r="Y17" s="1953"/>
      <c r="Z17" s="1953"/>
      <c r="AA17" s="1953"/>
    </row>
    <row r="18" spans="2:28">
      <c r="C18" s="1346"/>
      <c r="D18" s="1346"/>
      <c r="E18" s="1346"/>
      <c r="F18" s="1346"/>
      <c r="G18" s="1346"/>
      <c r="H18" s="1346"/>
      <c r="I18" s="1346"/>
    </row>
    <row r="20" spans="2:28" ht="48" customHeight="1" thickBot="1">
      <c r="B20" s="1946" t="s">
        <v>1394</v>
      </c>
      <c r="C20" s="1946"/>
      <c r="D20" s="1946"/>
      <c r="E20" s="1946"/>
      <c r="F20" s="1946"/>
      <c r="G20" s="1946"/>
      <c r="H20" s="1946"/>
      <c r="I20" s="1946"/>
      <c r="J20" s="1946"/>
      <c r="K20" s="1946"/>
      <c r="L20" s="1946"/>
      <c r="M20" s="1946"/>
      <c r="N20" s="1946"/>
      <c r="O20" s="1946"/>
      <c r="P20" s="1946"/>
      <c r="Q20" s="1946"/>
      <c r="R20" s="1946"/>
      <c r="S20" s="1946"/>
      <c r="T20" s="1946"/>
      <c r="U20" s="1946"/>
      <c r="V20" s="1946"/>
      <c r="W20" s="1946"/>
      <c r="X20" s="1946"/>
      <c r="Y20" s="1946"/>
      <c r="Z20" s="1946"/>
      <c r="AA20" s="1946"/>
      <c r="AB20" s="1946"/>
    </row>
    <row r="21" spans="2:28" ht="15" customHeight="1" thickTop="1">
      <c r="B21" s="1947"/>
      <c r="C21" s="1950" t="s">
        <v>44</v>
      </c>
      <c r="D21" s="1950"/>
      <c r="E21" s="1950" t="s">
        <v>123</v>
      </c>
      <c r="F21" s="1950"/>
      <c r="G21" s="1950"/>
      <c r="H21" s="1950"/>
      <c r="I21" s="1950"/>
      <c r="J21" s="1950"/>
      <c r="K21" s="1950"/>
      <c r="L21" s="1950"/>
      <c r="M21" s="1950" t="s">
        <v>124</v>
      </c>
      <c r="N21" s="1950"/>
      <c r="O21" s="1950"/>
      <c r="P21" s="1950"/>
      <c r="Q21" s="1950"/>
      <c r="R21" s="1950"/>
      <c r="S21" s="1950" t="s">
        <v>45</v>
      </c>
      <c r="T21" s="1950"/>
      <c r="U21" s="1950"/>
      <c r="V21" s="1950"/>
      <c r="W21" s="1950"/>
      <c r="X21" s="1950"/>
      <c r="Y21" s="1950"/>
      <c r="Z21" s="1950"/>
      <c r="AA21" s="1950"/>
      <c r="AB21" s="1951"/>
    </row>
    <row r="22" spans="2:28" ht="27.95" customHeight="1">
      <c r="B22" s="1948"/>
      <c r="C22" s="1944" t="s">
        <v>127</v>
      </c>
      <c r="D22" s="1944" t="s">
        <v>128</v>
      </c>
      <c r="E22" s="1944" t="s">
        <v>46</v>
      </c>
      <c r="F22" s="1944"/>
      <c r="G22" s="1944" t="s">
        <v>1078</v>
      </c>
      <c r="H22" s="1944"/>
      <c r="I22" s="1944" t="s">
        <v>1077</v>
      </c>
      <c r="J22" s="1944"/>
      <c r="K22" s="1944" t="s">
        <v>1098</v>
      </c>
      <c r="L22" s="1944"/>
      <c r="M22" s="1944" t="s">
        <v>48</v>
      </c>
      <c r="N22" s="1944"/>
      <c r="O22" s="1944" t="s">
        <v>49</v>
      </c>
      <c r="P22" s="1944"/>
      <c r="Q22" s="1944" t="s">
        <v>1441</v>
      </c>
      <c r="R22" s="1944"/>
      <c r="S22" s="1944" t="s">
        <v>1065</v>
      </c>
      <c r="T22" s="1944"/>
      <c r="U22" s="1944" t="s">
        <v>1066</v>
      </c>
      <c r="V22" s="1944"/>
      <c r="W22" s="1944" t="s">
        <v>1067</v>
      </c>
      <c r="X22" s="1944"/>
      <c r="Y22" s="1944" t="s">
        <v>125</v>
      </c>
      <c r="Z22" s="1944"/>
      <c r="AA22" s="1944" t="s">
        <v>47</v>
      </c>
      <c r="AB22" s="1945"/>
    </row>
    <row r="23" spans="2:28" ht="15" customHeight="1">
      <c r="B23" s="1949"/>
      <c r="C23" s="1944"/>
      <c r="D23" s="1944"/>
      <c r="E23" s="1332" t="s">
        <v>127</v>
      </c>
      <c r="F23" s="1332" t="s">
        <v>128</v>
      </c>
      <c r="G23" s="1332" t="s">
        <v>127</v>
      </c>
      <c r="H23" s="1332" t="s">
        <v>128</v>
      </c>
      <c r="I23" s="1332" t="s">
        <v>127</v>
      </c>
      <c r="J23" s="1332" t="s">
        <v>128</v>
      </c>
      <c r="K23" s="1332" t="s">
        <v>127</v>
      </c>
      <c r="L23" s="1332" t="s">
        <v>128</v>
      </c>
      <c r="M23" s="1332" t="s">
        <v>127</v>
      </c>
      <c r="N23" s="1332" t="s">
        <v>128</v>
      </c>
      <c r="O23" s="1332" t="s">
        <v>127</v>
      </c>
      <c r="P23" s="1332" t="s">
        <v>128</v>
      </c>
      <c r="Q23" s="1332" t="s">
        <v>127</v>
      </c>
      <c r="R23" s="1332" t="s">
        <v>128</v>
      </c>
      <c r="S23" s="1332" t="s">
        <v>127</v>
      </c>
      <c r="T23" s="1332" t="s">
        <v>128</v>
      </c>
      <c r="U23" s="1332" t="s">
        <v>127</v>
      </c>
      <c r="V23" s="1332" t="s">
        <v>128</v>
      </c>
      <c r="W23" s="1332" t="s">
        <v>127</v>
      </c>
      <c r="X23" s="1332" t="s">
        <v>128</v>
      </c>
      <c r="Y23" s="1332" t="s">
        <v>127</v>
      </c>
      <c r="Z23" s="1332" t="s">
        <v>128</v>
      </c>
      <c r="AA23" s="1332" t="s">
        <v>127</v>
      </c>
      <c r="AB23" s="1333" t="s">
        <v>128</v>
      </c>
    </row>
    <row r="24" spans="2:28" ht="18.75" customHeight="1">
      <c r="B24" s="1334" t="s">
        <v>775</v>
      </c>
      <c r="C24" s="1335">
        <v>231</v>
      </c>
      <c r="D24" s="1336">
        <v>0.5273972602739726</v>
      </c>
      <c r="E24" s="1335">
        <v>47</v>
      </c>
      <c r="F24" s="1336">
        <v>0.55952380952380953</v>
      </c>
      <c r="G24" s="1335">
        <v>28</v>
      </c>
      <c r="H24" s="1336">
        <v>0.34567901234567899</v>
      </c>
      <c r="I24" s="1335">
        <v>137</v>
      </c>
      <c r="J24" s="1336">
        <v>0.61711711711711714</v>
      </c>
      <c r="K24" s="1335">
        <v>19</v>
      </c>
      <c r="L24" s="1336">
        <v>0.37254901960784315</v>
      </c>
      <c r="M24" s="1335">
        <v>37</v>
      </c>
      <c r="N24" s="1336">
        <v>0.45121951219512196</v>
      </c>
      <c r="O24" s="1335">
        <v>83</v>
      </c>
      <c r="P24" s="1336">
        <v>0.51875000000000004</v>
      </c>
      <c r="Q24" s="1335">
        <v>111</v>
      </c>
      <c r="R24" s="1336">
        <v>0.56632653061224492</v>
      </c>
      <c r="S24" s="1335">
        <v>118</v>
      </c>
      <c r="T24" s="1336">
        <v>0.59898477157360408</v>
      </c>
      <c r="U24" s="1335">
        <v>46</v>
      </c>
      <c r="V24" s="1336">
        <v>0.42201834862385323</v>
      </c>
      <c r="W24" s="1335">
        <v>32</v>
      </c>
      <c r="X24" s="1336">
        <v>0.53333333333333333</v>
      </c>
      <c r="Y24" s="1335">
        <v>24</v>
      </c>
      <c r="Z24" s="1336">
        <v>0.51063829787234039</v>
      </c>
      <c r="AA24" s="1335">
        <v>11</v>
      </c>
      <c r="AB24" s="1337">
        <v>0.44</v>
      </c>
    </row>
    <row r="25" spans="2:28" ht="19.5" customHeight="1">
      <c r="B25" s="1338" t="s">
        <v>776</v>
      </c>
      <c r="C25" s="1339">
        <v>66</v>
      </c>
      <c r="D25" s="1340">
        <v>0.15068493150684931</v>
      </c>
      <c r="E25" s="1339">
        <v>11</v>
      </c>
      <c r="F25" s="1340">
        <v>0.13095238095238096</v>
      </c>
      <c r="G25" s="1339">
        <v>26</v>
      </c>
      <c r="H25" s="1340">
        <v>0.32098765432098764</v>
      </c>
      <c r="I25" s="1339">
        <v>25</v>
      </c>
      <c r="J25" s="1340">
        <v>0.11261261261261261</v>
      </c>
      <c r="K25" s="1339">
        <v>4</v>
      </c>
      <c r="L25" s="1340">
        <v>7.8431372549019607E-2</v>
      </c>
      <c r="M25" s="1339">
        <v>8</v>
      </c>
      <c r="N25" s="1340">
        <v>9.7560975609756101E-2</v>
      </c>
      <c r="O25" s="1339">
        <v>26</v>
      </c>
      <c r="P25" s="1340">
        <v>0.16250000000000001</v>
      </c>
      <c r="Q25" s="1339">
        <v>32</v>
      </c>
      <c r="R25" s="1340">
        <v>0.16326530612244899</v>
      </c>
      <c r="S25" s="1339">
        <v>22</v>
      </c>
      <c r="T25" s="1340">
        <v>0.1116751269035533</v>
      </c>
      <c r="U25" s="1339">
        <v>23</v>
      </c>
      <c r="V25" s="1340">
        <v>0.21100917431192662</v>
      </c>
      <c r="W25" s="1339">
        <v>11</v>
      </c>
      <c r="X25" s="1340">
        <v>0.18333333333333332</v>
      </c>
      <c r="Y25" s="1339">
        <v>7</v>
      </c>
      <c r="Z25" s="1340">
        <v>0.14893617021276595</v>
      </c>
      <c r="AA25" s="1339">
        <v>3</v>
      </c>
      <c r="AB25" s="1341">
        <v>0.12</v>
      </c>
    </row>
    <row r="26" spans="2:28" ht="25.5" customHeight="1">
      <c r="B26" s="1338" t="s">
        <v>777</v>
      </c>
      <c r="C26" s="1339">
        <v>23</v>
      </c>
      <c r="D26" s="1340">
        <v>5.2511415525114152E-2</v>
      </c>
      <c r="E26" s="1339">
        <v>7</v>
      </c>
      <c r="F26" s="1340">
        <v>8.3333333333333315E-2</v>
      </c>
      <c r="G26" s="1339">
        <v>4</v>
      </c>
      <c r="H26" s="1340">
        <v>4.9382716049382713E-2</v>
      </c>
      <c r="I26" s="1339">
        <v>11</v>
      </c>
      <c r="J26" s="1340">
        <v>4.954954954954955E-2</v>
      </c>
      <c r="K26" s="1339">
        <v>1</v>
      </c>
      <c r="L26" s="1340">
        <v>1.9607843137254902E-2</v>
      </c>
      <c r="M26" s="1339">
        <v>1</v>
      </c>
      <c r="N26" s="1340">
        <v>1.2195121951219513E-2</v>
      </c>
      <c r="O26" s="1339">
        <v>7</v>
      </c>
      <c r="P26" s="1340">
        <v>4.3749999999999997E-2</v>
      </c>
      <c r="Q26" s="1339">
        <v>15</v>
      </c>
      <c r="R26" s="1340">
        <v>7.6530612244897961E-2</v>
      </c>
      <c r="S26" s="1339">
        <v>4</v>
      </c>
      <c r="T26" s="1340">
        <v>2.030456852791878E-2</v>
      </c>
      <c r="U26" s="1339">
        <v>13</v>
      </c>
      <c r="V26" s="1340">
        <v>0.11926605504587157</v>
      </c>
      <c r="W26" s="1339">
        <v>1</v>
      </c>
      <c r="X26" s="1340">
        <v>1.6666666666666666E-2</v>
      </c>
      <c r="Y26" s="1339">
        <v>2</v>
      </c>
      <c r="Z26" s="1340">
        <v>4.2553191489361701E-2</v>
      </c>
      <c r="AA26" s="1339">
        <v>3</v>
      </c>
      <c r="AB26" s="1341">
        <v>0.12</v>
      </c>
    </row>
    <row r="27" spans="2:28" ht="15.75" customHeight="1">
      <c r="B27" s="1338" t="s">
        <v>778</v>
      </c>
      <c r="C27" s="1339">
        <v>53</v>
      </c>
      <c r="D27" s="1340">
        <v>0.12100456621004567</v>
      </c>
      <c r="E27" s="1339">
        <v>6</v>
      </c>
      <c r="F27" s="1340">
        <v>7.1428571428571425E-2</v>
      </c>
      <c r="G27" s="1339">
        <v>7</v>
      </c>
      <c r="H27" s="1340">
        <v>8.6419753086419748E-2</v>
      </c>
      <c r="I27" s="1339">
        <v>25</v>
      </c>
      <c r="J27" s="1340">
        <v>0.11261261261261261</v>
      </c>
      <c r="K27" s="1339">
        <v>15</v>
      </c>
      <c r="L27" s="1340">
        <v>0.29411764705882354</v>
      </c>
      <c r="M27" s="1339">
        <v>14</v>
      </c>
      <c r="N27" s="1340">
        <v>0.17073170731707318</v>
      </c>
      <c r="O27" s="1339">
        <v>21</v>
      </c>
      <c r="P27" s="1340">
        <v>0.13125000000000001</v>
      </c>
      <c r="Q27" s="1339">
        <v>18</v>
      </c>
      <c r="R27" s="1340">
        <v>9.1836734693877556E-2</v>
      </c>
      <c r="S27" s="1339">
        <v>21</v>
      </c>
      <c r="T27" s="1340">
        <v>0.1065989847715736</v>
      </c>
      <c r="U27" s="1339">
        <v>16</v>
      </c>
      <c r="V27" s="1340">
        <v>0.14678899082568808</v>
      </c>
      <c r="W27" s="1339">
        <v>11</v>
      </c>
      <c r="X27" s="1340">
        <v>0.18333333333333332</v>
      </c>
      <c r="Y27" s="1339">
        <v>2</v>
      </c>
      <c r="Z27" s="1340">
        <v>4.2553191489361701E-2</v>
      </c>
      <c r="AA27" s="1339">
        <v>3</v>
      </c>
      <c r="AB27" s="1341">
        <v>0.12</v>
      </c>
    </row>
    <row r="28" spans="2:28" ht="15" customHeight="1">
      <c r="B28" s="1338" t="s">
        <v>779</v>
      </c>
      <c r="C28" s="1339">
        <v>56</v>
      </c>
      <c r="D28" s="1340">
        <v>0.12785388127853881</v>
      </c>
      <c r="E28" s="1339">
        <v>13</v>
      </c>
      <c r="F28" s="1340">
        <v>0.15476190476190477</v>
      </c>
      <c r="G28" s="1339">
        <v>16</v>
      </c>
      <c r="H28" s="1340">
        <v>0.19753086419753085</v>
      </c>
      <c r="I28" s="1339">
        <v>19</v>
      </c>
      <c r="J28" s="1340">
        <v>8.5585585585585586E-2</v>
      </c>
      <c r="K28" s="1339">
        <v>8</v>
      </c>
      <c r="L28" s="1340">
        <v>0.15686274509803921</v>
      </c>
      <c r="M28" s="1339">
        <v>14</v>
      </c>
      <c r="N28" s="1340">
        <v>0.17073170731707318</v>
      </c>
      <c r="O28" s="1339">
        <v>22</v>
      </c>
      <c r="P28" s="1340">
        <v>0.13750000000000001</v>
      </c>
      <c r="Q28" s="1339">
        <v>20</v>
      </c>
      <c r="R28" s="1340">
        <v>0.10204081632653061</v>
      </c>
      <c r="S28" s="1339">
        <v>23</v>
      </c>
      <c r="T28" s="1340">
        <v>0.116751269035533</v>
      </c>
      <c r="U28" s="1339">
        <v>11</v>
      </c>
      <c r="V28" s="1340">
        <v>0.10091743119266056</v>
      </c>
      <c r="W28" s="1339">
        <v>5</v>
      </c>
      <c r="X28" s="1340">
        <v>8.3333333333333315E-2</v>
      </c>
      <c r="Y28" s="1339">
        <v>12</v>
      </c>
      <c r="Z28" s="1340">
        <v>0.25531914893617019</v>
      </c>
      <c r="AA28" s="1339">
        <v>5</v>
      </c>
      <c r="AB28" s="1341">
        <v>0.2</v>
      </c>
    </row>
    <row r="29" spans="2:28" ht="15" customHeight="1">
      <c r="B29" s="1338" t="s">
        <v>682</v>
      </c>
      <c r="C29" s="1339">
        <v>9</v>
      </c>
      <c r="D29" s="1340">
        <v>2.0547945205479451E-2</v>
      </c>
      <c r="E29" s="1339">
        <v>0</v>
      </c>
      <c r="F29" s="1340">
        <v>0</v>
      </c>
      <c r="G29" s="1339">
        <v>0</v>
      </c>
      <c r="H29" s="1340">
        <v>0</v>
      </c>
      <c r="I29" s="1339">
        <v>5</v>
      </c>
      <c r="J29" s="1340">
        <v>2.2522522522522525E-2</v>
      </c>
      <c r="K29" s="1339">
        <v>4</v>
      </c>
      <c r="L29" s="1340">
        <v>7.8431372549019607E-2</v>
      </c>
      <c r="M29" s="1339">
        <v>8</v>
      </c>
      <c r="N29" s="1340">
        <v>9.7560975609756101E-2</v>
      </c>
      <c r="O29" s="1339">
        <v>1</v>
      </c>
      <c r="P29" s="1340">
        <v>6.2500000000000003E-3</v>
      </c>
      <c r="Q29" s="1339">
        <v>0</v>
      </c>
      <c r="R29" s="1340">
        <v>0</v>
      </c>
      <c r="S29" s="1339">
        <v>9</v>
      </c>
      <c r="T29" s="1340">
        <v>4.5685279187817257E-2</v>
      </c>
      <c r="U29" s="1339">
        <v>0</v>
      </c>
      <c r="V29" s="1340">
        <v>0</v>
      </c>
      <c r="W29" s="1339">
        <v>0</v>
      </c>
      <c r="X29" s="1340">
        <v>0</v>
      </c>
      <c r="Y29" s="1339">
        <v>0</v>
      </c>
      <c r="Z29" s="1340">
        <v>0</v>
      </c>
      <c r="AA29" s="1339">
        <v>0</v>
      </c>
      <c r="AB29" s="1341">
        <v>0</v>
      </c>
    </row>
    <row r="30" spans="2:28" ht="15" customHeight="1" thickBot="1">
      <c r="B30" s="1342" t="s">
        <v>1270</v>
      </c>
      <c r="C30" s="1343">
        <v>438</v>
      </c>
      <c r="D30" s="1344">
        <v>1</v>
      </c>
      <c r="E30" s="1343">
        <v>84</v>
      </c>
      <c r="F30" s="1344">
        <v>1</v>
      </c>
      <c r="G30" s="1343">
        <v>81</v>
      </c>
      <c r="H30" s="1344">
        <v>1</v>
      </c>
      <c r="I30" s="1343">
        <v>222</v>
      </c>
      <c r="J30" s="1344">
        <v>1</v>
      </c>
      <c r="K30" s="1343">
        <v>51</v>
      </c>
      <c r="L30" s="1344">
        <v>1</v>
      </c>
      <c r="M30" s="1343">
        <v>82</v>
      </c>
      <c r="N30" s="1344">
        <v>1</v>
      </c>
      <c r="O30" s="1343">
        <v>160</v>
      </c>
      <c r="P30" s="1344">
        <v>1</v>
      </c>
      <c r="Q30" s="1343">
        <v>196</v>
      </c>
      <c r="R30" s="1344">
        <v>1</v>
      </c>
      <c r="S30" s="1343">
        <v>197</v>
      </c>
      <c r="T30" s="1344">
        <v>1</v>
      </c>
      <c r="U30" s="1343">
        <v>109</v>
      </c>
      <c r="V30" s="1344">
        <v>1</v>
      </c>
      <c r="W30" s="1343">
        <v>60</v>
      </c>
      <c r="X30" s="1344">
        <v>1</v>
      </c>
      <c r="Y30" s="1343">
        <v>47</v>
      </c>
      <c r="Z30" s="1344">
        <v>1</v>
      </c>
      <c r="AA30" s="1343">
        <v>25</v>
      </c>
      <c r="AB30" s="1345">
        <v>1</v>
      </c>
    </row>
    <row r="31" spans="2:28" ht="12.95" customHeight="1" thickTop="1">
      <c r="B31" s="1943" t="s">
        <v>1457</v>
      </c>
      <c r="C31" s="1943"/>
      <c r="D31" s="1943"/>
      <c r="E31" s="1943"/>
      <c r="F31" s="1943"/>
      <c r="G31" s="1943"/>
      <c r="H31" s="1943"/>
      <c r="I31" s="1943"/>
      <c r="J31" s="1943"/>
      <c r="K31" s="1943"/>
      <c r="L31" s="1943"/>
      <c r="M31" s="1943"/>
      <c r="N31" s="1943"/>
      <c r="O31" s="1943"/>
      <c r="P31" s="1943"/>
      <c r="Q31" s="1943"/>
      <c r="R31" s="1943"/>
      <c r="S31" s="1943"/>
      <c r="T31" s="1943"/>
      <c r="U31" s="1943"/>
      <c r="V31" s="1943"/>
      <c r="W31" s="1943"/>
      <c r="X31" s="1943"/>
      <c r="Y31" s="1943"/>
      <c r="Z31" s="1943"/>
      <c r="AA31" s="1943"/>
      <c r="AB31" s="1943"/>
    </row>
    <row r="32" spans="2:28">
      <c r="B32" s="1151" t="s">
        <v>992</v>
      </c>
    </row>
  </sheetData>
  <mergeCells count="42">
    <mergeCell ref="B5:AB5"/>
    <mergeCell ref="B6:B8"/>
    <mergeCell ref="C6:D6"/>
    <mergeCell ref="E6:L6"/>
    <mergeCell ref="M6:R6"/>
    <mergeCell ref="S6:AB6"/>
    <mergeCell ref="Y7:Z7"/>
    <mergeCell ref="AA7:AB7"/>
    <mergeCell ref="W7:X7"/>
    <mergeCell ref="C7:C8"/>
    <mergeCell ref="D7:D8"/>
    <mergeCell ref="E7:F7"/>
    <mergeCell ref="G7:H7"/>
    <mergeCell ref="I7:J7"/>
    <mergeCell ref="K7:L7"/>
    <mergeCell ref="M7:N7"/>
    <mergeCell ref="O7:P7"/>
    <mergeCell ref="Q7:R7"/>
    <mergeCell ref="S7:T7"/>
    <mergeCell ref="U7:V7"/>
    <mergeCell ref="B17:AA17"/>
    <mergeCell ref="B20:AB20"/>
    <mergeCell ref="B21:B23"/>
    <mergeCell ref="C21:D21"/>
    <mergeCell ref="E21:L21"/>
    <mergeCell ref="M21:R21"/>
    <mergeCell ref="S21:AB21"/>
    <mergeCell ref="C22:C23"/>
    <mergeCell ref="D22:D23"/>
    <mergeCell ref="E22:F22"/>
    <mergeCell ref="G22:H22"/>
    <mergeCell ref="I22:J22"/>
    <mergeCell ref="K22:L22"/>
    <mergeCell ref="M22:N22"/>
    <mergeCell ref="O22:P22"/>
    <mergeCell ref="Q22:R22"/>
    <mergeCell ref="B31:AB31"/>
    <mergeCell ref="S22:T22"/>
    <mergeCell ref="U22:V22"/>
    <mergeCell ref="W22:X22"/>
    <mergeCell ref="Y22:Z22"/>
    <mergeCell ref="AA22:AB22"/>
  </mergeCells>
  <hyperlinks>
    <hyperlink ref="A1" location="Índice!A1" display="Índice!A1"/>
  </hyperlinks>
  <pageMargins left="0.511811024" right="0.511811024" top="0.78740157499999996" bottom="0.78740157499999996" header="0.31496062000000002" footer="0.3149606200000000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topLeftCell="E3" zoomScaleNormal="100" workbookViewId="0">
      <selection activeCell="Q4" sqref="Q4:R4"/>
    </sheetView>
  </sheetViews>
  <sheetFormatPr defaultRowHeight="12"/>
  <cols>
    <col min="1" max="1" width="9" style="1151"/>
    <col min="2" max="2" width="25.875" style="1151" customWidth="1"/>
    <col min="3" max="16384" width="9" style="1151"/>
  </cols>
  <sheetData>
    <row r="1" spans="1:28">
      <c r="A1" s="1162" t="s">
        <v>2</v>
      </c>
    </row>
    <row r="2" spans="1:28" ht="48" customHeight="1" thickBot="1">
      <c r="B2" s="1970" t="s">
        <v>1395</v>
      </c>
      <c r="C2" s="1970"/>
      <c r="D2" s="1970"/>
      <c r="E2" s="1970"/>
      <c r="F2" s="1970"/>
      <c r="G2" s="1970"/>
      <c r="H2" s="1970"/>
      <c r="I2" s="1970"/>
      <c r="J2" s="1970"/>
      <c r="K2" s="1970"/>
      <c r="L2" s="1970"/>
      <c r="M2" s="1970"/>
      <c r="N2" s="1970"/>
      <c r="O2" s="1970"/>
      <c r="P2" s="1970"/>
      <c r="Q2" s="1970"/>
      <c r="R2" s="1970"/>
      <c r="S2" s="1970"/>
      <c r="T2" s="1970"/>
      <c r="U2" s="1970"/>
      <c r="V2" s="1970"/>
      <c r="W2" s="1970"/>
      <c r="X2" s="1970"/>
      <c r="Y2" s="1970"/>
      <c r="Z2" s="1970"/>
      <c r="AA2" s="1970"/>
      <c r="AB2" s="1970"/>
    </row>
    <row r="3" spans="1:28" ht="15" customHeight="1" thickTop="1">
      <c r="B3" s="1971"/>
      <c r="C3" s="1974" t="s">
        <v>44</v>
      </c>
      <c r="D3" s="1974"/>
      <c r="E3" s="1974" t="s">
        <v>123</v>
      </c>
      <c r="F3" s="1974"/>
      <c r="G3" s="1974"/>
      <c r="H3" s="1974"/>
      <c r="I3" s="1974"/>
      <c r="J3" s="1974"/>
      <c r="K3" s="1974"/>
      <c r="L3" s="1974"/>
      <c r="M3" s="1974" t="s">
        <v>124</v>
      </c>
      <c r="N3" s="1974"/>
      <c r="O3" s="1974"/>
      <c r="P3" s="1974"/>
      <c r="Q3" s="1974"/>
      <c r="R3" s="1974"/>
      <c r="S3" s="1974" t="s">
        <v>45</v>
      </c>
      <c r="T3" s="1974"/>
      <c r="U3" s="1974"/>
      <c r="V3" s="1974"/>
      <c r="W3" s="1974"/>
      <c r="X3" s="1974"/>
      <c r="Y3" s="1974"/>
      <c r="Z3" s="1974"/>
      <c r="AA3" s="1974"/>
      <c r="AB3" s="1975"/>
    </row>
    <row r="4" spans="1:28" ht="27.95" customHeight="1">
      <c r="B4" s="1972"/>
      <c r="C4" s="1968" t="s">
        <v>127</v>
      </c>
      <c r="D4" s="1968" t="s">
        <v>128</v>
      </c>
      <c r="E4" s="1968" t="s">
        <v>46</v>
      </c>
      <c r="F4" s="1968"/>
      <c r="G4" s="1968" t="s">
        <v>1078</v>
      </c>
      <c r="H4" s="1968"/>
      <c r="I4" s="1968" t="s">
        <v>1077</v>
      </c>
      <c r="J4" s="1968"/>
      <c r="K4" s="1968" t="s">
        <v>1098</v>
      </c>
      <c r="L4" s="1968"/>
      <c r="M4" s="1968" t="s">
        <v>48</v>
      </c>
      <c r="N4" s="1968"/>
      <c r="O4" s="1968" t="s">
        <v>49</v>
      </c>
      <c r="P4" s="1968"/>
      <c r="Q4" s="1968" t="s">
        <v>1441</v>
      </c>
      <c r="R4" s="1968"/>
      <c r="S4" s="1968" t="s">
        <v>1065</v>
      </c>
      <c r="T4" s="1968"/>
      <c r="U4" s="1968" t="s">
        <v>1066</v>
      </c>
      <c r="V4" s="1968"/>
      <c r="W4" s="1968" t="s">
        <v>1067</v>
      </c>
      <c r="X4" s="1968"/>
      <c r="Y4" s="1968" t="s">
        <v>125</v>
      </c>
      <c r="Z4" s="1968"/>
      <c r="AA4" s="1968" t="s">
        <v>47</v>
      </c>
      <c r="AB4" s="1976"/>
    </row>
    <row r="5" spans="1:28" ht="15" customHeight="1">
      <c r="B5" s="1973"/>
      <c r="C5" s="1968"/>
      <c r="D5" s="1968"/>
      <c r="E5" s="1347" t="s">
        <v>127</v>
      </c>
      <c r="F5" s="1347" t="s">
        <v>128</v>
      </c>
      <c r="G5" s="1347" t="s">
        <v>127</v>
      </c>
      <c r="H5" s="1347" t="s">
        <v>128</v>
      </c>
      <c r="I5" s="1347" t="s">
        <v>127</v>
      </c>
      <c r="J5" s="1347" t="s">
        <v>128</v>
      </c>
      <c r="K5" s="1347" t="s">
        <v>127</v>
      </c>
      <c r="L5" s="1347" t="s">
        <v>128</v>
      </c>
      <c r="M5" s="1347" t="s">
        <v>127</v>
      </c>
      <c r="N5" s="1347" t="s">
        <v>128</v>
      </c>
      <c r="O5" s="1347" t="s">
        <v>127</v>
      </c>
      <c r="P5" s="1347" t="s">
        <v>128</v>
      </c>
      <c r="Q5" s="1347" t="s">
        <v>127</v>
      </c>
      <c r="R5" s="1347" t="s">
        <v>128</v>
      </c>
      <c r="S5" s="1347" t="s">
        <v>127</v>
      </c>
      <c r="T5" s="1347" t="s">
        <v>128</v>
      </c>
      <c r="U5" s="1347" t="s">
        <v>127</v>
      </c>
      <c r="V5" s="1347" t="s">
        <v>128</v>
      </c>
      <c r="W5" s="1347" t="s">
        <v>127</v>
      </c>
      <c r="X5" s="1347" t="s">
        <v>128</v>
      </c>
      <c r="Y5" s="1347" t="s">
        <v>127</v>
      </c>
      <c r="Z5" s="1347" t="s">
        <v>128</v>
      </c>
      <c r="AA5" s="1347" t="s">
        <v>127</v>
      </c>
      <c r="AB5" s="1348" t="s">
        <v>128</v>
      </c>
    </row>
    <row r="6" spans="1:28" ht="27.95" customHeight="1">
      <c r="B6" s="1349" t="s">
        <v>775</v>
      </c>
      <c r="C6" s="1350">
        <v>71</v>
      </c>
      <c r="D6" s="1351">
        <v>0.62831858407079644</v>
      </c>
      <c r="E6" s="1350">
        <v>15</v>
      </c>
      <c r="F6" s="1351">
        <v>0.75</v>
      </c>
      <c r="G6" s="1350">
        <v>14</v>
      </c>
      <c r="H6" s="1351">
        <v>0.73684210526315785</v>
      </c>
      <c r="I6" s="1350">
        <v>35</v>
      </c>
      <c r="J6" s="1351">
        <v>0.58333333333333337</v>
      </c>
      <c r="K6" s="1350">
        <v>7</v>
      </c>
      <c r="L6" s="1351">
        <v>0.5</v>
      </c>
      <c r="M6" s="1350">
        <v>12</v>
      </c>
      <c r="N6" s="1351">
        <v>0.6</v>
      </c>
      <c r="O6" s="1350">
        <v>29</v>
      </c>
      <c r="P6" s="1351">
        <v>0.69047619047619047</v>
      </c>
      <c r="Q6" s="1350">
        <v>30</v>
      </c>
      <c r="R6" s="1351">
        <v>0.58823529411764708</v>
      </c>
      <c r="S6" s="1350">
        <v>30</v>
      </c>
      <c r="T6" s="1351">
        <v>0.56603773584905659</v>
      </c>
      <c r="U6" s="1350">
        <v>21</v>
      </c>
      <c r="V6" s="1351">
        <v>0.80769230769230771</v>
      </c>
      <c r="W6" s="1350">
        <v>7</v>
      </c>
      <c r="X6" s="1351">
        <v>0.46666666666666662</v>
      </c>
      <c r="Y6" s="1350">
        <v>8</v>
      </c>
      <c r="Z6" s="1351">
        <v>0.61538461538461542</v>
      </c>
      <c r="AA6" s="1350">
        <v>5</v>
      </c>
      <c r="AB6" s="1352">
        <v>0.83333333333333348</v>
      </c>
    </row>
    <row r="7" spans="1:28" ht="27.95" customHeight="1">
      <c r="B7" s="1353" t="s">
        <v>776</v>
      </c>
      <c r="C7" s="1354">
        <v>84</v>
      </c>
      <c r="D7" s="1355">
        <v>0.74336283185840712</v>
      </c>
      <c r="E7" s="1354">
        <v>14</v>
      </c>
      <c r="F7" s="1355">
        <v>0.7</v>
      </c>
      <c r="G7" s="1354">
        <v>13</v>
      </c>
      <c r="H7" s="1355">
        <v>0.68421052631578949</v>
      </c>
      <c r="I7" s="1354">
        <v>45</v>
      </c>
      <c r="J7" s="1355">
        <v>0.75</v>
      </c>
      <c r="K7" s="1354">
        <v>12</v>
      </c>
      <c r="L7" s="1355">
        <v>0.8571428571428571</v>
      </c>
      <c r="M7" s="1354">
        <v>12</v>
      </c>
      <c r="N7" s="1355">
        <v>0.6</v>
      </c>
      <c r="O7" s="1354">
        <v>30</v>
      </c>
      <c r="P7" s="1355">
        <v>0.7142857142857143</v>
      </c>
      <c r="Q7" s="1354">
        <v>42</v>
      </c>
      <c r="R7" s="1355">
        <v>0.82352941176470584</v>
      </c>
      <c r="S7" s="1354">
        <v>41</v>
      </c>
      <c r="T7" s="1355">
        <v>0.77358490566037741</v>
      </c>
      <c r="U7" s="1354">
        <v>18</v>
      </c>
      <c r="V7" s="1355">
        <v>0.69230769230769229</v>
      </c>
      <c r="W7" s="1354">
        <v>12</v>
      </c>
      <c r="X7" s="1355">
        <v>0.8</v>
      </c>
      <c r="Y7" s="1354">
        <v>9</v>
      </c>
      <c r="Z7" s="1355">
        <v>0.69230769230769229</v>
      </c>
      <c r="AA7" s="1354">
        <v>4</v>
      </c>
      <c r="AB7" s="1356">
        <v>0.66666666666666652</v>
      </c>
    </row>
    <row r="8" spans="1:28" ht="30.75" customHeight="1">
      <c r="B8" s="1353" t="s">
        <v>777</v>
      </c>
      <c r="C8" s="1354">
        <v>81</v>
      </c>
      <c r="D8" s="1355">
        <v>0.7168141592920354</v>
      </c>
      <c r="E8" s="1354">
        <v>15</v>
      </c>
      <c r="F8" s="1355">
        <v>0.75</v>
      </c>
      <c r="G8" s="1354">
        <v>16</v>
      </c>
      <c r="H8" s="1355">
        <v>0.84210526315789469</v>
      </c>
      <c r="I8" s="1354">
        <v>41</v>
      </c>
      <c r="J8" s="1355">
        <v>0.68333333333333324</v>
      </c>
      <c r="K8" s="1354">
        <v>9</v>
      </c>
      <c r="L8" s="1355">
        <v>0.6428571428571429</v>
      </c>
      <c r="M8" s="1354">
        <v>9</v>
      </c>
      <c r="N8" s="1355">
        <v>0.45</v>
      </c>
      <c r="O8" s="1354">
        <v>35</v>
      </c>
      <c r="P8" s="1355">
        <v>0.83333333333333348</v>
      </c>
      <c r="Q8" s="1354">
        <v>37</v>
      </c>
      <c r="R8" s="1355">
        <v>0.72549019607843135</v>
      </c>
      <c r="S8" s="1354">
        <v>39</v>
      </c>
      <c r="T8" s="1355">
        <v>0.73584905660377364</v>
      </c>
      <c r="U8" s="1354">
        <v>18</v>
      </c>
      <c r="V8" s="1355">
        <v>0.69230769230769229</v>
      </c>
      <c r="W8" s="1354">
        <v>12</v>
      </c>
      <c r="X8" s="1355">
        <v>0.8</v>
      </c>
      <c r="Y8" s="1354">
        <v>9</v>
      </c>
      <c r="Z8" s="1355">
        <v>0.69230769230769229</v>
      </c>
      <c r="AA8" s="1354">
        <v>3</v>
      </c>
      <c r="AB8" s="1356">
        <v>0.5</v>
      </c>
    </row>
    <row r="9" spans="1:28" ht="21.75" customHeight="1">
      <c r="B9" s="1353" t="s">
        <v>778</v>
      </c>
      <c r="C9" s="1354">
        <v>75</v>
      </c>
      <c r="D9" s="1355">
        <v>0.66371681415929207</v>
      </c>
      <c r="E9" s="1354">
        <v>12</v>
      </c>
      <c r="F9" s="1355">
        <v>0.6</v>
      </c>
      <c r="G9" s="1354">
        <v>13</v>
      </c>
      <c r="H9" s="1355">
        <v>0.68421052631578949</v>
      </c>
      <c r="I9" s="1354">
        <v>41</v>
      </c>
      <c r="J9" s="1355">
        <v>0.68333333333333324</v>
      </c>
      <c r="K9" s="1354">
        <v>9</v>
      </c>
      <c r="L9" s="1355">
        <v>0.6428571428571429</v>
      </c>
      <c r="M9" s="1354">
        <v>9</v>
      </c>
      <c r="N9" s="1355">
        <v>0.45</v>
      </c>
      <c r="O9" s="1354">
        <v>30</v>
      </c>
      <c r="P9" s="1355">
        <v>0.7142857142857143</v>
      </c>
      <c r="Q9" s="1354">
        <v>36</v>
      </c>
      <c r="R9" s="1355">
        <v>0.70588235294117652</v>
      </c>
      <c r="S9" s="1354">
        <v>36</v>
      </c>
      <c r="T9" s="1355">
        <v>0.679245283018868</v>
      </c>
      <c r="U9" s="1354">
        <v>16</v>
      </c>
      <c r="V9" s="1355">
        <v>0.61538461538461542</v>
      </c>
      <c r="W9" s="1354">
        <v>10</v>
      </c>
      <c r="X9" s="1355">
        <v>0.66666666666666652</v>
      </c>
      <c r="Y9" s="1354">
        <v>9</v>
      </c>
      <c r="Z9" s="1355">
        <v>0.69230769230769229</v>
      </c>
      <c r="AA9" s="1354">
        <v>4</v>
      </c>
      <c r="AB9" s="1356">
        <v>0.66666666666666652</v>
      </c>
    </row>
    <row r="10" spans="1:28" ht="15" customHeight="1">
      <c r="B10" s="1353" t="s">
        <v>779</v>
      </c>
      <c r="C10" s="1354">
        <v>82</v>
      </c>
      <c r="D10" s="1355">
        <v>0.72566371681415931</v>
      </c>
      <c r="E10" s="1354">
        <v>16</v>
      </c>
      <c r="F10" s="1355">
        <v>0.8</v>
      </c>
      <c r="G10" s="1354">
        <v>13</v>
      </c>
      <c r="H10" s="1355">
        <v>0.68421052631578949</v>
      </c>
      <c r="I10" s="1354">
        <v>42</v>
      </c>
      <c r="J10" s="1355">
        <v>0.7</v>
      </c>
      <c r="K10" s="1354">
        <v>11</v>
      </c>
      <c r="L10" s="1355">
        <v>0.7857142857142857</v>
      </c>
      <c r="M10" s="1354">
        <v>12</v>
      </c>
      <c r="N10" s="1355">
        <v>0.6</v>
      </c>
      <c r="O10" s="1354">
        <v>30</v>
      </c>
      <c r="P10" s="1355">
        <v>0.7142857142857143</v>
      </c>
      <c r="Q10" s="1354">
        <v>40</v>
      </c>
      <c r="R10" s="1355">
        <v>0.78431372549019618</v>
      </c>
      <c r="S10" s="1354">
        <v>40</v>
      </c>
      <c r="T10" s="1355">
        <v>0.75471698113207553</v>
      </c>
      <c r="U10" s="1354">
        <v>20</v>
      </c>
      <c r="V10" s="1355">
        <v>0.76923076923076938</v>
      </c>
      <c r="W10" s="1354">
        <v>11</v>
      </c>
      <c r="X10" s="1355">
        <v>0.73333333333333328</v>
      </c>
      <c r="Y10" s="1354">
        <v>8</v>
      </c>
      <c r="Z10" s="1355">
        <v>0.61538461538461542</v>
      </c>
      <c r="AA10" s="1354">
        <v>3</v>
      </c>
      <c r="AB10" s="1356">
        <v>0.5</v>
      </c>
    </row>
    <row r="11" spans="1:28" ht="15" customHeight="1">
      <c r="B11" s="1353" t="s">
        <v>47</v>
      </c>
      <c r="C11" s="1354">
        <v>8</v>
      </c>
      <c r="D11" s="1355">
        <v>7.0796460176991149E-2</v>
      </c>
      <c r="E11" s="1354">
        <v>1</v>
      </c>
      <c r="F11" s="1355">
        <v>0.05</v>
      </c>
      <c r="G11" s="1354">
        <v>0</v>
      </c>
      <c r="H11" s="1355">
        <v>0</v>
      </c>
      <c r="I11" s="1354">
        <v>5</v>
      </c>
      <c r="J11" s="1355">
        <v>8.3333333333333315E-2</v>
      </c>
      <c r="K11" s="1354">
        <v>2</v>
      </c>
      <c r="L11" s="1355">
        <v>0.14285714285714285</v>
      </c>
      <c r="M11" s="1354">
        <v>4</v>
      </c>
      <c r="N11" s="1355">
        <v>0.2</v>
      </c>
      <c r="O11" s="1354">
        <v>2</v>
      </c>
      <c r="P11" s="1355">
        <v>4.7619047619047616E-2</v>
      </c>
      <c r="Q11" s="1354">
        <v>2</v>
      </c>
      <c r="R11" s="1355">
        <v>3.9215686274509803E-2</v>
      </c>
      <c r="S11" s="1354">
        <v>2</v>
      </c>
      <c r="T11" s="1355">
        <v>3.7735849056603772E-2</v>
      </c>
      <c r="U11" s="1354">
        <v>2</v>
      </c>
      <c r="V11" s="1355">
        <v>7.6923076923076927E-2</v>
      </c>
      <c r="W11" s="1354">
        <v>1</v>
      </c>
      <c r="X11" s="1355">
        <v>6.6666666666666666E-2</v>
      </c>
      <c r="Y11" s="1354">
        <v>3</v>
      </c>
      <c r="Z11" s="1355">
        <v>0.23076923076923075</v>
      </c>
      <c r="AA11" s="1354">
        <v>0</v>
      </c>
      <c r="AB11" s="1356">
        <v>0</v>
      </c>
    </row>
    <row r="12" spans="1:28" ht="17.25" customHeight="1">
      <c r="B12" s="989" t="s">
        <v>1269</v>
      </c>
      <c r="C12" s="990">
        <v>113</v>
      </c>
      <c r="D12" s="991">
        <v>1</v>
      </c>
      <c r="E12" s="990">
        <v>20</v>
      </c>
      <c r="F12" s="991">
        <v>1</v>
      </c>
      <c r="G12" s="990">
        <v>19</v>
      </c>
      <c r="H12" s="991">
        <v>1</v>
      </c>
      <c r="I12" s="990">
        <v>60</v>
      </c>
      <c r="J12" s="991">
        <v>1</v>
      </c>
      <c r="K12" s="990">
        <v>14</v>
      </c>
      <c r="L12" s="991">
        <v>1</v>
      </c>
      <c r="M12" s="990">
        <v>20</v>
      </c>
      <c r="N12" s="991">
        <v>1</v>
      </c>
      <c r="O12" s="990">
        <v>42</v>
      </c>
      <c r="P12" s="991">
        <v>1</v>
      </c>
      <c r="Q12" s="990">
        <v>51</v>
      </c>
      <c r="R12" s="991">
        <v>1</v>
      </c>
      <c r="S12" s="990">
        <v>53</v>
      </c>
      <c r="T12" s="991">
        <v>1</v>
      </c>
      <c r="U12" s="990">
        <v>26</v>
      </c>
      <c r="V12" s="991">
        <v>1</v>
      </c>
      <c r="W12" s="990">
        <v>15</v>
      </c>
      <c r="X12" s="991">
        <v>1</v>
      </c>
      <c r="Y12" s="990">
        <v>13</v>
      </c>
      <c r="Z12" s="991">
        <v>1</v>
      </c>
      <c r="AA12" s="992">
        <v>6</v>
      </c>
      <c r="AB12" s="984">
        <v>1</v>
      </c>
    </row>
    <row r="13" spans="1:28" ht="15" customHeight="1" thickBot="1">
      <c r="B13" s="1328" t="s">
        <v>209</v>
      </c>
      <c r="C13" s="1329">
        <v>3.7428571428571429</v>
      </c>
      <c r="D13" s="1329"/>
      <c r="E13" s="1329">
        <v>3.7894736842105261</v>
      </c>
      <c r="F13" s="1329"/>
      <c r="G13" s="1329">
        <v>3.6315789473684212</v>
      </c>
      <c r="H13" s="1329"/>
      <c r="I13" s="1329">
        <v>3.709090909090909</v>
      </c>
      <c r="J13" s="1329"/>
      <c r="K13" s="1329">
        <v>4</v>
      </c>
      <c r="L13" s="1329"/>
      <c r="M13" s="1329">
        <v>3.375</v>
      </c>
      <c r="N13" s="1329"/>
      <c r="O13" s="1329">
        <v>3.85</v>
      </c>
      <c r="P13" s="1329"/>
      <c r="Q13" s="1329">
        <v>3.7755102040816326</v>
      </c>
      <c r="R13" s="1329"/>
      <c r="S13" s="1329">
        <v>3.6470588235294117</v>
      </c>
      <c r="T13" s="1329"/>
      <c r="U13" s="1329">
        <v>3.875</v>
      </c>
      <c r="V13" s="1329"/>
      <c r="W13" s="1329">
        <v>3.7142857142857144</v>
      </c>
      <c r="X13" s="1329"/>
      <c r="Y13" s="1329">
        <v>4.3</v>
      </c>
      <c r="Z13" s="1330"/>
      <c r="AA13" s="1331">
        <v>3.1666666666666665</v>
      </c>
      <c r="AB13" s="1312"/>
    </row>
    <row r="14" spans="1:28" ht="12.95" customHeight="1" thickTop="1">
      <c r="B14" s="1953" t="s">
        <v>1457</v>
      </c>
      <c r="C14" s="1953"/>
      <c r="D14" s="1953"/>
      <c r="E14" s="1953"/>
      <c r="F14" s="1953"/>
      <c r="G14" s="1953"/>
      <c r="H14" s="1953"/>
      <c r="I14" s="1953"/>
      <c r="J14" s="1953"/>
      <c r="K14" s="1953"/>
      <c r="L14" s="1953"/>
      <c r="M14" s="1953"/>
      <c r="N14" s="1953"/>
      <c r="O14" s="1953"/>
      <c r="P14" s="1953"/>
      <c r="Q14" s="1953"/>
      <c r="R14" s="1953"/>
      <c r="S14" s="1953"/>
      <c r="T14" s="1953"/>
      <c r="U14" s="1953"/>
      <c r="V14" s="1953"/>
      <c r="W14" s="1953"/>
      <c r="X14" s="1953"/>
      <c r="Y14" s="1953"/>
      <c r="Z14" s="1953"/>
      <c r="AA14" s="1953"/>
    </row>
    <row r="15" spans="1:28">
      <c r="C15" s="1346"/>
      <c r="D15" s="1346"/>
      <c r="E15" s="1346"/>
      <c r="F15" s="1346"/>
      <c r="G15" s="1346"/>
      <c r="H15" s="1346"/>
      <c r="I15" s="1346"/>
      <c r="J15" s="1346"/>
    </row>
    <row r="17" spans="2:28" ht="48" customHeight="1" thickBot="1">
      <c r="B17" s="1946" t="s">
        <v>1396</v>
      </c>
      <c r="C17" s="1946"/>
      <c r="D17" s="1946"/>
      <c r="E17" s="1946"/>
      <c r="F17" s="1946"/>
      <c r="G17" s="1946"/>
      <c r="H17" s="1946"/>
      <c r="I17" s="1946"/>
      <c r="J17" s="1946"/>
      <c r="K17" s="1946"/>
      <c r="L17" s="1946"/>
      <c r="M17" s="1946"/>
      <c r="N17" s="1946"/>
      <c r="O17" s="1946"/>
      <c r="P17" s="1946"/>
      <c r="Q17" s="1946"/>
      <c r="R17" s="1946"/>
      <c r="S17" s="1946"/>
      <c r="T17" s="1946"/>
      <c r="U17" s="1946"/>
      <c r="V17" s="1946"/>
      <c r="W17" s="1946"/>
      <c r="X17" s="1946"/>
      <c r="Y17" s="1946"/>
      <c r="Z17" s="1946"/>
      <c r="AA17" s="1946"/>
      <c r="AB17" s="1946"/>
    </row>
    <row r="18" spans="2:28" ht="15" customHeight="1" thickTop="1">
      <c r="B18" s="1963"/>
      <c r="C18" s="1966" t="s">
        <v>44</v>
      </c>
      <c r="D18" s="1966"/>
      <c r="E18" s="1966" t="s">
        <v>123</v>
      </c>
      <c r="F18" s="1966"/>
      <c r="G18" s="1966"/>
      <c r="H18" s="1966"/>
      <c r="I18" s="1966"/>
      <c r="J18" s="1966"/>
      <c r="K18" s="1966"/>
      <c r="L18" s="1966"/>
      <c r="M18" s="1966" t="s">
        <v>124</v>
      </c>
      <c r="N18" s="1966"/>
      <c r="O18" s="1966"/>
      <c r="P18" s="1966"/>
      <c r="Q18" s="1966"/>
      <c r="R18" s="1966"/>
      <c r="S18" s="1966" t="s">
        <v>45</v>
      </c>
      <c r="T18" s="1966"/>
      <c r="U18" s="1966"/>
      <c r="V18" s="1966"/>
      <c r="W18" s="1966"/>
      <c r="X18" s="1966"/>
      <c r="Y18" s="1966"/>
      <c r="Z18" s="1966"/>
      <c r="AA18" s="1966"/>
      <c r="AB18" s="1967"/>
    </row>
    <row r="19" spans="2:28" ht="27.95" customHeight="1">
      <c r="B19" s="1964"/>
      <c r="C19" s="1961" t="s">
        <v>127</v>
      </c>
      <c r="D19" s="1961" t="s">
        <v>128</v>
      </c>
      <c r="E19" s="1961" t="s">
        <v>46</v>
      </c>
      <c r="F19" s="1961"/>
      <c r="G19" s="1961" t="s">
        <v>1078</v>
      </c>
      <c r="H19" s="1961"/>
      <c r="I19" s="1961" t="s">
        <v>1077</v>
      </c>
      <c r="J19" s="1961"/>
      <c r="K19" s="1961" t="s">
        <v>1098</v>
      </c>
      <c r="L19" s="1961"/>
      <c r="M19" s="1961" t="s">
        <v>48</v>
      </c>
      <c r="N19" s="1961"/>
      <c r="O19" s="1961" t="s">
        <v>49</v>
      </c>
      <c r="P19" s="1961"/>
      <c r="Q19" s="1961" t="s">
        <v>1441</v>
      </c>
      <c r="R19" s="1961"/>
      <c r="S19" s="1961" t="s">
        <v>1065</v>
      </c>
      <c r="T19" s="1961"/>
      <c r="U19" s="1961" t="s">
        <v>1066</v>
      </c>
      <c r="V19" s="1961"/>
      <c r="W19" s="1961" t="s">
        <v>1067</v>
      </c>
      <c r="X19" s="1961"/>
      <c r="Y19" s="1961" t="s">
        <v>125</v>
      </c>
      <c r="Z19" s="1961"/>
      <c r="AA19" s="1961" t="s">
        <v>47</v>
      </c>
      <c r="AB19" s="1962"/>
    </row>
    <row r="20" spans="2:28" ht="15" customHeight="1">
      <c r="B20" s="1965"/>
      <c r="C20" s="1961"/>
      <c r="D20" s="1961"/>
      <c r="E20" s="1357" t="s">
        <v>127</v>
      </c>
      <c r="F20" s="1357" t="s">
        <v>128</v>
      </c>
      <c r="G20" s="1357" t="s">
        <v>127</v>
      </c>
      <c r="H20" s="1357" t="s">
        <v>128</v>
      </c>
      <c r="I20" s="1357" t="s">
        <v>127</v>
      </c>
      <c r="J20" s="1357" t="s">
        <v>128</v>
      </c>
      <c r="K20" s="1357" t="s">
        <v>127</v>
      </c>
      <c r="L20" s="1357" t="s">
        <v>128</v>
      </c>
      <c r="M20" s="1357" t="s">
        <v>127</v>
      </c>
      <c r="N20" s="1357" t="s">
        <v>128</v>
      </c>
      <c r="O20" s="1357" t="s">
        <v>127</v>
      </c>
      <c r="P20" s="1357" t="s">
        <v>128</v>
      </c>
      <c r="Q20" s="1357" t="s">
        <v>127</v>
      </c>
      <c r="R20" s="1357" t="s">
        <v>128</v>
      </c>
      <c r="S20" s="1357" t="s">
        <v>127</v>
      </c>
      <c r="T20" s="1357" t="s">
        <v>128</v>
      </c>
      <c r="U20" s="1357" t="s">
        <v>127</v>
      </c>
      <c r="V20" s="1357" t="s">
        <v>128</v>
      </c>
      <c r="W20" s="1357" t="s">
        <v>127</v>
      </c>
      <c r="X20" s="1357" t="s">
        <v>128</v>
      </c>
      <c r="Y20" s="1357" t="s">
        <v>127</v>
      </c>
      <c r="Z20" s="1357" t="s">
        <v>128</v>
      </c>
      <c r="AA20" s="1357" t="s">
        <v>127</v>
      </c>
      <c r="AB20" s="1358" t="s">
        <v>128</v>
      </c>
    </row>
    <row r="21" spans="2:28" ht="27.95" customHeight="1">
      <c r="B21" s="1334" t="s">
        <v>775</v>
      </c>
      <c r="C21" s="1335">
        <v>173</v>
      </c>
      <c r="D21" s="1336">
        <v>0.39497716894977164</v>
      </c>
      <c r="E21" s="1335">
        <v>42</v>
      </c>
      <c r="F21" s="1336">
        <v>0.5</v>
      </c>
      <c r="G21" s="1335">
        <v>44</v>
      </c>
      <c r="H21" s="1336">
        <v>0.54320987654320985</v>
      </c>
      <c r="I21" s="1335">
        <v>64</v>
      </c>
      <c r="J21" s="1336">
        <v>0.28828828828828829</v>
      </c>
      <c r="K21" s="1335">
        <v>23</v>
      </c>
      <c r="L21" s="1336">
        <v>0.45098039215686275</v>
      </c>
      <c r="M21" s="1335">
        <v>33</v>
      </c>
      <c r="N21" s="1336">
        <v>0.40243902439024398</v>
      </c>
      <c r="O21" s="1335">
        <v>62</v>
      </c>
      <c r="P21" s="1336">
        <v>0.38750000000000001</v>
      </c>
      <c r="Q21" s="1335">
        <v>78</v>
      </c>
      <c r="R21" s="1336">
        <v>0.39795918367346933</v>
      </c>
      <c r="S21" s="1335">
        <v>63</v>
      </c>
      <c r="T21" s="1336">
        <v>0.31979695431472083</v>
      </c>
      <c r="U21" s="1335">
        <v>54</v>
      </c>
      <c r="V21" s="1336">
        <v>0.49541284403669728</v>
      </c>
      <c r="W21" s="1335">
        <v>21</v>
      </c>
      <c r="X21" s="1336">
        <v>0.35</v>
      </c>
      <c r="Y21" s="1335">
        <v>22</v>
      </c>
      <c r="Z21" s="1336">
        <v>0.46808510638297873</v>
      </c>
      <c r="AA21" s="1335">
        <v>13</v>
      </c>
      <c r="AB21" s="1337">
        <v>0.52</v>
      </c>
    </row>
    <row r="22" spans="2:28" ht="27.95" customHeight="1">
      <c r="B22" s="1338" t="s">
        <v>776</v>
      </c>
      <c r="C22" s="1339">
        <v>207</v>
      </c>
      <c r="D22" s="1340">
        <v>0.4726027397260274</v>
      </c>
      <c r="E22" s="1339">
        <v>44</v>
      </c>
      <c r="F22" s="1340">
        <v>0.52380952380952384</v>
      </c>
      <c r="G22" s="1339">
        <v>29</v>
      </c>
      <c r="H22" s="1340">
        <v>0.35802469135802467</v>
      </c>
      <c r="I22" s="1339">
        <v>107</v>
      </c>
      <c r="J22" s="1340">
        <v>0.481981981981982</v>
      </c>
      <c r="K22" s="1339">
        <v>27</v>
      </c>
      <c r="L22" s="1340">
        <v>0.52941176470588236</v>
      </c>
      <c r="M22" s="1339">
        <v>27</v>
      </c>
      <c r="N22" s="1340">
        <v>0.32926829268292684</v>
      </c>
      <c r="O22" s="1339">
        <v>69</v>
      </c>
      <c r="P22" s="1340">
        <v>0.43125000000000002</v>
      </c>
      <c r="Q22" s="1339">
        <v>111</v>
      </c>
      <c r="R22" s="1340">
        <v>0.56632653061224492</v>
      </c>
      <c r="S22" s="1339">
        <v>98</v>
      </c>
      <c r="T22" s="1340">
        <v>0.49746192893401014</v>
      </c>
      <c r="U22" s="1339">
        <v>48</v>
      </c>
      <c r="V22" s="1340">
        <v>0.4403669724770643</v>
      </c>
      <c r="W22" s="1339">
        <v>30</v>
      </c>
      <c r="X22" s="1340">
        <v>0.5</v>
      </c>
      <c r="Y22" s="1339">
        <v>23</v>
      </c>
      <c r="Z22" s="1340">
        <v>0.48936170212765956</v>
      </c>
      <c r="AA22" s="1339">
        <v>8</v>
      </c>
      <c r="AB22" s="1341">
        <v>0.32</v>
      </c>
    </row>
    <row r="23" spans="2:28" ht="45" customHeight="1">
      <c r="B23" s="1338" t="s">
        <v>777</v>
      </c>
      <c r="C23" s="1339">
        <v>203</v>
      </c>
      <c r="D23" s="1340">
        <v>0.4634703196347032</v>
      </c>
      <c r="E23" s="1339">
        <v>39</v>
      </c>
      <c r="F23" s="1340">
        <v>0.4642857142857143</v>
      </c>
      <c r="G23" s="1339">
        <v>36</v>
      </c>
      <c r="H23" s="1340">
        <v>0.44444444444444442</v>
      </c>
      <c r="I23" s="1339">
        <v>104</v>
      </c>
      <c r="J23" s="1340">
        <v>0.46846846846846846</v>
      </c>
      <c r="K23" s="1339">
        <v>24</v>
      </c>
      <c r="L23" s="1340">
        <v>0.47058823529411759</v>
      </c>
      <c r="M23" s="1339">
        <v>27</v>
      </c>
      <c r="N23" s="1340">
        <v>0.32926829268292684</v>
      </c>
      <c r="O23" s="1339">
        <v>81</v>
      </c>
      <c r="P23" s="1340">
        <v>0.50624999999999998</v>
      </c>
      <c r="Q23" s="1339">
        <v>95</v>
      </c>
      <c r="R23" s="1340">
        <v>0.48469387755102039</v>
      </c>
      <c r="S23" s="1339">
        <v>96</v>
      </c>
      <c r="T23" s="1340">
        <v>0.48730964467005078</v>
      </c>
      <c r="U23" s="1339">
        <v>51</v>
      </c>
      <c r="V23" s="1340">
        <v>0.46788990825688076</v>
      </c>
      <c r="W23" s="1339">
        <v>34</v>
      </c>
      <c r="X23" s="1340">
        <v>0.56666666666666665</v>
      </c>
      <c r="Y23" s="1339">
        <v>16</v>
      </c>
      <c r="Z23" s="1340">
        <v>0.34042553191489361</v>
      </c>
      <c r="AA23" s="1339">
        <v>6</v>
      </c>
      <c r="AB23" s="1341">
        <v>0.24</v>
      </c>
    </row>
    <row r="24" spans="2:28" ht="27.95" customHeight="1">
      <c r="B24" s="1338" t="s">
        <v>778</v>
      </c>
      <c r="C24" s="1339">
        <v>213</v>
      </c>
      <c r="D24" s="1340">
        <v>0.48630136986301375</v>
      </c>
      <c r="E24" s="1339">
        <v>38</v>
      </c>
      <c r="F24" s="1340">
        <v>0.45238095238095238</v>
      </c>
      <c r="G24" s="1339">
        <v>42</v>
      </c>
      <c r="H24" s="1340">
        <v>0.51851851851851849</v>
      </c>
      <c r="I24" s="1339">
        <v>111</v>
      </c>
      <c r="J24" s="1340">
        <v>0.5</v>
      </c>
      <c r="K24" s="1339">
        <v>22</v>
      </c>
      <c r="L24" s="1340">
        <v>0.43137254901960786</v>
      </c>
      <c r="M24" s="1339">
        <v>26</v>
      </c>
      <c r="N24" s="1340">
        <v>0.31707317073170732</v>
      </c>
      <c r="O24" s="1339">
        <v>79</v>
      </c>
      <c r="P24" s="1340">
        <v>0.49375000000000002</v>
      </c>
      <c r="Q24" s="1339">
        <v>108</v>
      </c>
      <c r="R24" s="1340">
        <v>0.55102040816326525</v>
      </c>
      <c r="S24" s="1339">
        <v>103</v>
      </c>
      <c r="T24" s="1340">
        <v>0.52284263959390864</v>
      </c>
      <c r="U24" s="1339">
        <v>52</v>
      </c>
      <c r="V24" s="1340">
        <v>0.47706422018348627</v>
      </c>
      <c r="W24" s="1339">
        <v>32</v>
      </c>
      <c r="X24" s="1340">
        <v>0.53333333333333333</v>
      </c>
      <c r="Y24" s="1339">
        <v>17</v>
      </c>
      <c r="Z24" s="1340">
        <v>0.36170212765957449</v>
      </c>
      <c r="AA24" s="1339">
        <v>9</v>
      </c>
      <c r="AB24" s="1341">
        <v>0.36</v>
      </c>
    </row>
    <row r="25" spans="2:28" ht="15" customHeight="1">
      <c r="B25" s="1338" t="s">
        <v>779</v>
      </c>
      <c r="C25" s="1339">
        <v>237</v>
      </c>
      <c r="D25" s="1340">
        <v>0.54109589041095896</v>
      </c>
      <c r="E25" s="1339">
        <v>49</v>
      </c>
      <c r="F25" s="1340">
        <v>0.58333333333333337</v>
      </c>
      <c r="G25" s="1339">
        <v>42</v>
      </c>
      <c r="H25" s="1340">
        <v>0.51851851851851849</v>
      </c>
      <c r="I25" s="1339">
        <v>118</v>
      </c>
      <c r="J25" s="1340">
        <v>0.53153153153153154</v>
      </c>
      <c r="K25" s="1339">
        <v>28</v>
      </c>
      <c r="L25" s="1340">
        <v>0.5490196078431373</v>
      </c>
      <c r="M25" s="1339">
        <v>36</v>
      </c>
      <c r="N25" s="1340">
        <v>0.4390243902439025</v>
      </c>
      <c r="O25" s="1339">
        <v>84</v>
      </c>
      <c r="P25" s="1340">
        <v>0.52500000000000002</v>
      </c>
      <c r="Q25" s="1339">
        <v>117</v>
      </c>
      <c r="R25" s="1340">
        <v>0.59693877551020413</v>
      </c>
      <c r="S25" s="1339">
        <v>108</v>
      </c>
      <c r="T25" s="1340">
        <v>0.54822335025380708</v>
      </c>
      <c r="U25" s="1339">
        <v>69</v>
      </c>
      <c r="V25" s="1340">
        <v>0.6330275229357798</v>
      </c>
      <c r="W25" s="1339">
        <v>28</v>
      </c>
      <c r="X25" s="1340">
        <v>0.46666666666666662</v>
      </c>
      <c r="Y25" s="1339">
        <v>25</v>
      </c>
      <c r="Z25" s="1340">
        <v>0.53191489361702127</v>
      </c>
      <c r="AA25" s="1339">
        <v>7</v>
      </c>
      <c r="AB25" s="1341">
        <v>0.28000000000000003</v>
      </c>
    </row>
    <row r="26" spans="2:28" ht="15" customHeight="1">
      <c r="B26" s="1338" t="s">
        <v>682</v>
      </c>
      <c r="C26" s="1339">
        <v>51</v>
      </c>
      <c r="D26" s="1340">
        <v>0.11643835616438356</v>
      </c>
      <c r="E26" s="1339">
        <v>6</v>
      </c>
      <c r="F26" s="1340">
        <v>7.1428571428571425E-2</v>
      </c>
      <c r="G26" s="1339">
        <v>5</v>
      </c>
      <c r="H26" s="1340">
        <v>6.1728395061728392E-2</v>
      </c>
      <c r="I26" s="1339">
        <v>29</v>
      </c>
      <c r="J26" s="1340">
        <v>0.13063063063063063</v>
      </c>
      <c r="K26" s="1339">
        <v>11</v>
      </c>
      <c r="L26" s="1340">
        <v>0.21568627450980393</v>
      </c>
      <c r="M26" s="1339">
        <v>19</v>
      </c>
      <c r="N26" s="1340">
        <v>0.23170731707317074</v>
      </c>
      <c r="O26" s="1339">
        <v>19</v>
      </c>
      <c r="P26" s="1340">
        <v>0.11874999999999999</v>
      </c>
      <c r="Q26" s="1339">
        <v>13</v>
      </c>
      <c r="R26" s="1340">
        <v>6.6326530612244902E-2</v>
      </c>
      <c r="S26" s="1339">
        <v>20</v>
      </c>
      <c r="T26" s="1340">
        <v>0.10152284263959391</v>
      </c>
      <c r="U26" s="1339">
        <v>10</v>
      </c>
      <c r="V26" s="1340">
        <v>9.1743119266055051E-2</v>
      </c>
      <c r="W26" s="1339">
        <v>7</v>
      </c>
      <c r="X26" s="1340">
        <v>0.11666666666666665</v>
      </c>
      <c r="Y26" s="1339">
        <v>14</v>
      </c>
      <c r="Z26" s="1340">
        <v>0.2978723404255319</v>
      </c>
      <c r="AA26" s="1339">
        <v>0</v>
      </c>
      <c r="AB26" s="1341">
        <v>0</v>
      </c>
    </row>
    <row r="27" spans="2:28" s="1185" customFormat="1" ht="15" customHeight="1">
      <c r="B27" s="1359" t="s">
        <v>1270</v>
      </c>
      <c r="C27" s="1360">
        <v>438</v>
      </c>
      <c r="D27" s="1361">
        <v>1</v>
      </c>
      <c r="E27" s="1360">
        <v>84</v>
      </c>
      <c r="F27" s="1361">
        <v>1</v>
      </c>
      <c r="G27" s="1360">
        <v>81</v>
      </c>
      <c r="H27" s="1361">
        <v>1</v>
      </c>
      <c r="I27" s="1360">
        <v>222</v>
      </c>
      <c r="J27" s="1361">
        <v>1</v>
      </c>
      <c r="K27" s="1360">
        <v>51</v>
      </c>
      <c r="L27" s="1361">
        <v>1</v>
      </c>
      <c r="M27" s="1360">
        <v>82</v>
      </c>
      <c r="N27" s="1361">
        <v>1</v>
      </c>
      <c r="O27" s="1360">
        <v>160</v>
      </c>
      <c r="P27" s="1361">
        <v>1</v>
      </c>
      <c r="Q27" s="1360">
        <v>196</v>
      </c>
      <c r="R27" s="1361">
        <v>1</v>
      </c>
      <c r="S27" s="1360">
        <v>197</v>
      </c>
      <c r="T27" s="1361">
        <v>1</v>
      </c>
      <c r="U27" s="1360">
        <v>109</v>
      </c>
      <c r="V27" s="1361">
        <v>1</v>
      </c>
      <c r="W27" s="1360">
        <v>60</v>
      </c>
      <c r="X27" s="1361">
        <v>1</v>
      </c>
      <c r="Y27" s="1360">
        <v>47</v>
      </c>
      <c r="Z27" s="1361">
        <v>1</v>
      </c>
      <c r="AA27" s="1360">
        <v>25</v>
      </c>
      <c r="AB27" s="1362">
        <v>1</v>
      </c>
    </row>
    <row r="28" spans="2:28" ht="15" customHeight="1" thickBot="1">
      <c r="B28" s="1364" t="s">
        <v>209</v>
      </c>
      <c r="C28" s="1365">
        <v>2.6797900262467191</v>
      </c>
      <c r="D28" s="1365"/>
      <c r="E28" s="1365">
        <v>2.7179487179487181</v>
      </c>
      <c r="F28" s="1365"/>
      <c r="G28" s="1365">
        <v>2.5466666666666669</v>
      </c>
      <c r="H28" s="1365"/>
      <c r="I28" s="1365">
        <v>2.6315789473684212</v>
      </c>
      <c r="J28" s="1365"/>
      <c r="K28" s="1365">
        <v>3.1052631578947367</v>
      </c>
      <c r="L28" s="1365"/>
      <c r="M28" s="1365">
        <v>2.370967741935484</v>
      </c>
      <c r="N28" s="1365"/>
      <c r="O28" s="1365">
        <v>2.6546762589928057</v>
      </c>
      <c r="P28" s="1365"/>
      <c r="Q28" s="1365">
        <v>2.8055555555555554</v>
      </c>
      <c r="R28" s="1365"/>
      <c r="S28" s="1365">
        <v>2.6494252873563218</v>
      </c>
      <c r="T28" s="1365"/>
      <c r="U28" s="1365">
        <v>2.7857142857142856</v>
      </c>
      <c r="V28" s="1365"/>
      <c r="W28" s="1365">
        <v>2.7</v>
      </c>
      <c r="X28" s="1365"/>
      <c r="Y28" s="1365">
        <v>3.1</v>
      </c>
      <c r="Z28" s="1366"/>
      <c r="AA28" s="1367">
        <v>1.72</v>
      </c>
      <c r="AB28" s="1312"/>
    </row>
    <row r="29" spans="2:28" ht="12.95" customHeight="1" thickTop="1">
      <c r="B29" s="1969" t="s">
        <v>1457</v>
      </c>
      <c r="C29" s="1969"/>
      <c r="D29" s="1969"/>
      <c r="E29" s="1969"/>
      <c r="F29" s="1969"/>
      <c r="G29" s="1969"/>
      <c r="H29" s="1969"/>
      <c r="I29" s="1969"/>
      <c r="J29" s="1969"/>
      <c r="K29" s="1969"/>
      <c r="L29" s="1969"/>
      <c r="M29" s="1969"/>
      <c r="N29" s="1969"/>
      <c r="O29" s="1969"/>
      <c r="P29" s="1969"/>
      <c r="Q29" s="1969"/>
      <c r="R29" s="1969"/>
      <c r="S29" s="1969"/>
      <c r="T29" s="1969"/>
      <c r="U29" s="1969"/>
      <c r="V29" s="1969"/>
      <c r="W29" s="1969"/>
      <c r="X29" s="1969"/>
      <c r="Y29" s="1969"/>
      <c r="Z29" s="1969"/>
      <c r="AA29" s="1969"/>
    </row>
    <row r="30" spans="2:28">
      <c r="B30" s="1151" t="s">
        <v>992</v>
      </c>
      <c r="C30" s="1346"/>
      <c r="D30" s="1346"/>
      <c r="E30" s="1346"/>
      <c r="F30" s="1346"/>
      <c r="G30" s="1346"/>
      <c r="H30" s="1346"/>
      <c r="I30" s="1346"/>
      <c r="J30" s="1346"/>
    </row>
  </sheetData>
  <mergeCells count="42">
    <mergeCell ref="B29:AA29"/>
    <mergeCell ref="U4:V4"/>
    <mergeCell ref="B2:AB2"/>
    <mergeCell ref="B3:B5"/>
    <mergeCell ref="C3:D3"/>
    <mergeCell ref="E3:L3"/>
    <mergeCell ref="M3:R3"/>
    <mergeCell ref="S3:AB3"/>
    <mergeCell ref="C4:C5"/>
    <mergeCell ref="D4:D5"/>
    <mergeCell ref="E4:F4"/>
    <mergeCell ref="G4:H4"/>
    <mergeCell ref="I4:J4"/>
    <mergeCell ref="W4:X4"/>
    <mergeCell ref="Y4:Z4"/>
    <mergeCell ref="AA4:AB4"/>
    <mergeCell ref="K4:L4"/>
    <mergeCell ref="M4:N4"/>
    <mergeCell ref="O4:P4"/>
    <mergeCell ref="Q4:R4"/>
    <mergeCell ref="S4:T4"/>
    <mergeCell ref="B14:AA14"/>
    <mergeCell ref="B17:AB17"/>
    <mergeCell ref="B18:B20"/>
    <mergeCell ref="C18:D18"/>
    <mergeCell ref="E18:L18"/>
    <mergeCell ref="M18:R18"/>
    <mergeCell ref="S18:AB18"/>
    <mergeCell ref="C19:C20"/>
    <mergeCell ref="D19:D20"/>
    <mergeCell ref="E19:F19"/>
    <mergeCell ref="G19:H19"/>
    <mergeCell ref="I19:J19"/>
    <mergeCell ref="K19:L19"/>
    <mergeCell ref="M19:N19"/>
    <mergeCell ref="O19:P19"/>
    <mergeCell ref="Q19:R19"/>
    <mergeCell ref="S19:T19"/>
    <mergeCell ref="U19:V19"/>
    <mergeCell ref="W19:X19"/>
    <mergeCell ref="Y19:Z19"/>
    <mergeCell ref="AA19:AB19"/>
  </mergeCells>
  <hyperlinks>
    <hyperlink ref="A1" location="Índice!A1" display="Índice!A1"/>
  </hyperlinks>
  <pageMargins left="0.511811024" right="0.511811024" top="0.78740157499999996" bottom="0.78740157499999996" header="0.31496062000000002" footer="0.3149606200000000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0"/>
  <sheetViews>
    <sheetView topLeftCell="E64" zoomScaleNormal="100" workbookViewId="0">
      <selection activeCell="Q74" sqref="Q74:R74"/>
    </sheetView>
  </sheetViews>
  <sheetFormatPr defaultRowHeight="14.25"/>
  <cols>
    <col min="1" max="1" width="10.875" customWidth="1"/>
    <col min="2" max="2" width="28.5" customWidth="1"/>
    <col min="3" max="3" width="11.375" customWidth="1"/>
  </cols>
  <sheetData>
    <row r="1" spans="1:28">
      <c r="A1" s="1" t="s">
        <v>2</v>
      </c>
    </row>
    <row r="2" spans="1:28" s="637" customFormat="1">
      <c r="B2" s="638"/>
      <c r="C2" s="638"/>
      <c r="D2" s="638"/>
      <c r="E2" s="638"/>
      <c r="F2" s="638"/>
      <c r="G2" s="638"/>
      <c r="H2" s="638"/>
      <c r="I2" s="638"/>
      <c r="J2" s="638"/>
      <c r="K2" s="638"/>
      <c r="L2" s="638"/>
      <c r="M2" s="638"/>
      <c r="N2" s="638"/>
      <c r="O2" s="638"/>
      <c r="P2" s="638"/>
      <c r="Q2" s="638"/>
      <c r="R2" s="638"/>
      <c r="S2" s="638"/>
      <c r="T2" s="638"/>
      <c r="U2" s="638"/>
      <c r="V2" s="638"/>
      <c r="W2" s="638"/>
      <c r="X2" s="638"/>
      <c r="Y2" s="638"/>
      <c r="Z2" s="638"/>
      <c r="AA2" s="638"/>
    </row>
    <row r="4" spans="1:28" ht="60.95" customHeight="1" thickBot="1">
      <c r="B4" s="1997" t="s">
        <v>1397</v>
      </c>
      <c r="C4" s="1997"/>
      <c r="D4" s="1997"/>
      <c r="E4" s="1997"/>
      <c r="F4" s="1997"/>
      <c r="G4" s="1997"/>
      <c r="H4" s="1997"/>
      <c r="I4" s="1997"/>
      <c r="J4" s="1997"/>
      <c r="K4" s="1997"/>
      <c r="L4" s="1997"/>
      <c r="M4" s="1997"/>
      <c r="N4" s="1997"/>
      <c r="O4" s="1997"/>
      <c r="P4" s="1997"/>
      <c r="Q4" s="1997"/>
      <c r="R4" s="1997"/>
      <c r="S4" s="1997"/>
      <c r="T4" s="1997"/>
      <c r="U4" s="1997"/>
      <c r="V4" s="1997"/>
      <c r="W4" s="1997"/>
      <c r="X4" s="1997"/>
      <c r="Y4" s="1997"/>
      <c r="Z4" s="1997"/>
      <c r="AA4" s="1997"/>
      <c r="AB4" s="1997"/>
    </row>
    <row r="5" spans="1:28" ht="15" customHeight="1" thickTop="1">
      <c r="B5" s="1998"/>
      <c r="C5" s="2001" t="s">
        <v>44</v>
      </c>
      <c r="D5" s="2001"/>
      <c r="E5" s="2001" t="s">
        <v>123</v>
      </c>
      <c r="F5" s="2001"/>
      <c r="G5" s="2001"/>
      <c r="H5" s="2001"/>
      <c r="I5" s="2001"/>
      <c r="J5" s="2001"/>
      <c r="K5" s="2001"/>
      <c r="L5" s="2001"/>
      <c r="M5" s="2001" t="s">
        <v>124</v>
      </c>
      <c r="N5" s="2001"/>
      <c r="O5" s="2001"/>
      <c r="P5" s="2001"/>
      <c r="Q5" s="2001"/>
      <c r="R5" s="2001"/>
      <c r="S5" s="2001" t="s">
        <v>45</v>
      </c>
      <c r="T5" s="2001"/>
      <c r="U5" s="2001"/>
      <c r="V5" s="2001"/>
      <c r="W5" s="2001"/>
      <c r="X5" s="2001"/>
      <c r="Y5" s="2001"/>
      <c r="Z5" s="2001"/>
      <c r="AA5" s="2001"/>
      <c r="AB5" s="2002"/>
    </row>
    <row r="6" spans="1:28" ht="27.95" customHeight="1">
      <c r="B6" s="1999"/>
      <c r="C6" s="1995" t="s">
        <v>127</v>
      </c>
      <c r="D6" s="1995" t="s">
        <v>128</v>
      </c>
      <c r="E6" s="1995" t="s">
        <v>46</v>
      </c>
      <c r="F6" s="1995"/>
      <c r="G6" s="1995" t="s">
        <v>1078</v>
      </c>
      <c r="H6" s="1995"/>
      <c r="I6" s="1995" t="s">
        <v>1077</v>
      </c>
      <c r="J6" s="1995"/>
      <c r="K6" s="1995" t="s">
        <v>1098</v>
      </c>
      <c r="L6" s="1995"/>
      <c r="M6" s="1995" t="s">
        <v>48</v>
      </c>
      <c r="N6" s="1995"/>
      <c r="O6" s="1995" t="s">
        <v>49</v>
      </c>
      <c r="P6" s="1995"/>
      <c r="Q6" s="1995" t="s">
        <v>1441</v>
      </c>
      <c r="R6" s="1995"/>
      <c r="S6" s="1995" t="s">
        <v>1065</v>
      </c>
      <c r="T6" s="1995"/>
      <c r="U6" s="1995" t="s">
        <v>1066</v>
      </c>
      <c r="V6" s="1995"/>
      <c r="W6" s="1995" t="s">
        <v>1067</v>
      </c>
      <c r="X6" s="1995"/>
      <c r="Y6" s="1995" t="s">
        <v>125</v>
      </c>
      <c r="Z6" s="1995"/>
      <c r="AA6" s="1995" t="s">
        <v>47</v>
      </c>
      <c r="AB6" s="1996"/>
    </row>
    <row r="7" spans="1:28" ht="15" customHeight="1">
      <c r="B7" s="2000"/>
      <c r="C7" s="1995"/>
      <c r="D7" s="1995"/>
      <c r="E7" s="505" t="s">
        <v>127</v>
      </c>
      <c r="F7" s="505" t="s">
        <v>128</v>
      </c>
      <c r="G7" s="505" t="s">
        <v>127</v>
      </c>
      <c r="H7" s="505" t="s">
        <v>128</v>
      </c>
      <c r="I7" s="505" t="s">
        <v>127</v>
      </c>
      <c r="J7" s="505" t="s">
        <v>128</v>
      </c>
      <c r="K7" s="505" t="s">
        <v>127</v>
      </c>
      <c r="L7" s="505" t="s">
        <v>128</v>
      </c>
      <c r="M7" s="505" t="s">
        <v>127</v>
      </c>
      <c r="N7" s="505" t="s">
        <v>128</v>
      </c>
      <c r="O7" s="505" t="s">
        <v>127</v>
      </c>
      <c r="P7" s="505" t="s">
        <v>128</v>
      </c>
      <c r="Q7" s="505" t="s">
        <v>127</v>
      </c>
      <c r="R7" s="505" t="s">
        <v>128</v>
      </c>
      <c r="S7" s="505" t="s">
        <v>127</v>
      </c>
      <c r="T7" s="505" t="s">
        <v>128</v>
      </c>
      <c r="U7" s="505" t="s">
        <v>127</v>
      </c>
      <c r="V7" s="505" t="s">
        <v>128</v>
      </c>
      <c r="W7" s="505" t="s">
        <v>127</v>
      </c>
      <c r="X7" s="505" t="s">
        <v>128</v>
      </c>
      <c r="Y7" s="505" t="s">
        <v>127</v>
      </c>
      <c r="Z7" s="505" t="s">
        <v>128</v>
      </c>
      <c r="AA7" s="505" t="s">
        <v>127</v>
      </c>
      <c r="AB7" s="506" t="s">
        <v>128</v>
      </c>
    </row>
    <row r="8" spans="1:28" ht="15" customHeight="1">
      <c r="B8" s="507" t="s">
        <v>783</v>
      </c>
      <c r="C8" s="508">
        <v>48</v>
      </c>
      <c r="D8" s="509">
        <v>0.52747252747252749</v>
      </c>
      <c r="E8" s="508">
        <v>10</v>
      </c>
      <c r="F8" s="509">
        <v>0.625</v>
      </c>
      <c r="G8" s="508">
        <v>5</v>
      </c>
      <c r="H8" s="509">
        <v>0.38461538461538469</v>
      </c>
      <c r="I8" s="508">
        <v>31</v>
      </c>
      <c r="J8" s="509">
        <v>0.57407407407407407</v>
      </c>
      <c r="K8" s="508">
        <v>2</v>
      </c>
      <c r="L8" s="509">
        <v>0.25</v>
      </c>
      <c r="M8" s="508">
        <v>8</v>
      </c>
      <c r="N8" s="509">
        <v>0.53333333333333333</v>
      </c>
      <c r="O8" s="508">
        <v>20</v>
      </c>
      <c r="P8" s="509">
        <v>0.60606060606060608</v>
      </c>
      <c r="Q8" s="508">
        <v>20</v>
      </c>
      <c r="R8" s="509">
        <v>0.46511627906976744</v>
      </c>
      <c r="S8" s="508">
        <v>24</v>
      </c>
      <c r="T8" s="509">
        <v>0.53333333333333333</v>
      </c>
      <c r="U8" s="508">
        <v>9</v>
      </c>
      <c r="V8" s="509">
        <v>0.47368421052631576</v>
      </c>
      <c r="W8" s="508">
        <v>6</v>
      </c>
      <c r="X8" s="509">
        <v>0.54545454545454541</v>
      </c>
      <c r="Y8" s="508">
        <v>7</v>
      </c>
      <c r="Z8" s="509">
        <v>0.63636363636363635</v>
      </c>
      <c r="AA8" s="508">
        <v>2</v>
      </c>
      <c r="AB8" s="510">
        <v>0.4</v>
      </c>
    </row>
    <row r="9" spans="1:28" ht="15" customHeight="1">
      <c r="B9" s="511" t="s">
        <v>784</v>
      </c>
      <c r="C9" s="512">
        <v>54</v>
      </c>
      <c r="D9" s="513">
        <v>0.59340659340659341</v>
      </c>
      <c r="E9" s="512">
        <v>10</v>
      </c>
      <c r="F9" s="513">
        <v>0.625</v>
      </c>
      <c r="G9" s="512">
        <v>8</v>
      </c>
      <c r="H9" s="513">
        <v>0.61538461538461542</v>
      </c>
      <c r="I9" s="512">
        <v>31</v>
      </c>
      <c r="J9" s="513">
        <v>0.57407407407407407</v>
      </c>
      <c r="K9" s="512">
        <v>5</v>
      </c>
      <c r="L9" s="513">
        <v>0.625</v>
      </c>
      <c r="M9" s="512">
        <v>6</v>
      </c>
      <c r="N9" s="513">
        <v>0.4</v>
      </c>
      <c r="O9" s="512">
        <v>18</v>
      </c>
      <c r="P9" s="513">
        <v>0.54545454545454541</v>
      </c>
      <c r="Q9" s="512">
        <v>30</v>
      </c>
      <c r="R9" s="513">
        <v>0.69767441860465107</v>
      </c>
      <c r="S9" s="512">
        <v>26</v>
      </c>
      <c r="T9" s="513">
        <v>0.57777777777777772</v>
      </c>
      <c r="U9" s="512">
        <v>11</v>
      </c>
      <c r="V9" s="513">
        <v>0.57894736842105265</v>
      </c>
      <c r="W9" s="512">
        <v>8</v>
      </c>
      <c r="X9" s="513">
        <v>0.72727272727272729</v>
      </c>
      <c r="Y9" s="512">
        <v>7</v>
      </c>
      <c r="Z9" s="513">
        <v>0.63636363636363635</v>
      </c>
      <c r="AA9" s="512">
        <v>2</v>
      </c>
      <c r="AB9" s="514">
        <v>0.4</v>
      </c>
    </row>
    <row r="10" spans="1:28" ht="15" customHeight="1">
      <c r="B10" s="511" t="s">
        <v>785</v>
      </c>
      <c r="C10" s="512">
        <v>62</v>
      </c>
      <c r="D10" s="513">
        <v>0.68131868131868134</v>
      </c>
      <c r="E10" s="512">
        <v>11</v>
      </c>
      <c r="F10" s="513">
        <v>0.6875</v>
      </c>
      <c r="G10" s="512">
        <v>9</v>
      </c>
      <c r="H10" s="513">
        <v>0.69230769230769229</v>
      </c>
      <c r="I10" s="512">
        <v>38</v>
      </c>
      <c r="J10" s="513">
        <v>0.70370370370370372</v>
      </c>
      <c r="K10" s="512">
        <v>4</v>
      </c>
      <c r="L10" s="513">
        <v>0.5</v>
      </c>
      <c r="M10" s="512">
        <v>9</v>
      </c>
      <c r="N10" s="513">
        <v>0.6</v>
      </c>
      <c r="O10" s="512">
        <v>22</v>
      </c>
      <c r="P10" s="513">
        <v>0.66666666666666652</v>
      </c>
      <c r="Q10" s="512">
        <v>31</v>
      </c>
      <c r="R10" s="513">
        <v>0.72093023255813948</v>
      </c>
      <c r="S10" s="512">
        <v>32</v>
      </c>
      <c r="T10" s="513">
        <v>0.71111111111111114</v>
      </c>
      <c r="U10" s="512">
        <v>10</v>
      </c>
      <c r="V10" s="513">
        <v>0.52631578947368418</v>
      </c>
      <c r="W10" s="512">
        <v>10</v>
      </c>
      <c r="X10" s="513">
        <v>0.90909090909090906</v>
      </c>
      <c r="Y10" s="512">
        <v>7</v>
      </c>
      <c r="Z10" s="513">
        <v>0.63636363636363635</v>
      </c>
      <c r="AA10" s="512">
        <v>3</v>
      </c>
      <c r="AB10" s="514">
        <v>0.6</v>
      </c>
    </row>
    <row r="11" spans="1:28" ht="15" customHeight="1">
      <c r="B11" s="511" t="s">
        <v>786</v>
      </c>
      <c r="C11" s="512">
        <v>50</v>
      </c>
      <c r="D11" s="513">
        <v>0.5494505494505495</v>
      </c>
      <c r="E11" s="512">
        <v>10</v>
      </c>
      <c r="F11" s="513">
        <v>0.625</v>
      </c>
      <c r="G11" s="512">
        <v>6</v>
      </c>
      <c r="H11" s="513">
        <v>0.46153846153846151</v>
      </c>
      <c r="I11" s="512">
        <v>29</v>
      </c>
      <c r="J11" s="513">
        <v>0.53703703703703709</v>
      </c>
      <c r="K11" s="512">
        <v>5</v>
      </c>
      <c r="L11" s="513">
        <v>0.625</v>
      </c>
      <c r="M11" s="512">
        <v>9</v>
      </c>
      <c r="N11" s="513">
        <v>0.6</v>
      </c>
      <c r="O11" s="512">
        <v>17</v>
      </c>
      <c r="P11" s="513">
        <v>0.51515151515151514</v>
      </c>
      <c r="Q11" s="512">
        <v>24</v>
      </c>
      <c r="R11" s="513">
        <v>0.55813953488372092</v>
      </c>
      <c r="S11" s="512">
        <v>25</v>
      </c>
      <c r="T11" s="513">
        <v>0.55555555555555558</v>
      </c>
      <c r="U11" s="512">
        <v>11</v>
      </c>
      <c r="V11" s="513">
        <v>0.57894736842105265</v>
      </c>
      <c r="W11" s="512">
        <v>7</v>
      </c>
      <c r="X11" s="513">
        <v>0.63636363636363635</v>
      </c>
      <c r="Y11" s="512">
        <v>6</v>
      </c>
      <c r="Z11" s="513">
        <v>0.54545454545454541</v>
      </c>
      <c r="AA11" s="512">
        <v>1</v>
      </c>
      <c r="AB11" s="514">
        <v>0.2</v>
      </c>
    </row>
    <row r="12" spans="1:28" ht="15" customHeight="1">
      <c r="B12" s="511" t="s">
        <v>787</v>
      </c>
      <c r="C12" s="512">
        <v>36</v>
      </c>
      <c r="D12" s="513">
        <v>0.39560439560439564</v>
      </c>
      <c r="E12" s="512">
        <v>8</v>
      </c>
      <c r="F12" s="513">
        <v>0.5</v>
      </c>
      <c r="G12" s="512">
        <v>6</v>
      </c>
      <c r="H12" s="513">
        <v>0.46153846153846151</v>
      </c>
      <c r="I12" s="512">
        <v>19</v>
      </c>
      <c r="J12" s="513">
        <v>0.35185185185185186</v>
      </c>
      <c r="K12" s="512">
        <v>3</v>
      </c>
      <c r="L12" s="513">
        <v>0.375</v>
      </c>
      <c r="M12" s="512">
        <v>6</v>
      </c>
      <c r="N12" s="513">
        <v>0.4</v>
      </c>
      <c r="O12" s="512">
        <v>12</v>
      </c>
      <c r="P12" s="513">
        <v>0.36363636363636365</v>
      </c>
      <c r="Q12" s="512">
        <v>18</v>
      </c>
      <c r="R12" s="513">
        <v>0.41860465116279072</v>
      </c>
      <c r="S12" s="512">
        <v>18</v>
      </c>
      <c r="T12" s="513">
        <v>0.4</v>
      </c>
      <c r="U12" s="512">
        <v>8</v>
      </c>
      <c r="V12" s="513">
        <v>0.42105263157894735</v>
      </c>
      <c r="W12" s="512">
        <v>3</v>
      </c>
      <c r="X12" s="513">
        <v>0.27272727272727271</v>
      </c>
      <c r="Y12" s="512">
        <v>6</v>
      </c>
      <c r="Z12" s="513">
        <v>0.54545454545454541</v>
      </c>
      <c r="AA12" s="512">
        <v>1</v>
      </c>
      <c r="AB12" s="514">
        <v>0.2</v>
      </c>
    </row>
    <row r="13" spans="1:28" ht="15" customHeight="1">
      <c r="B13" s="511" t="s">
        <v>788</v>
      </c>
      <c r="C13" s="512">
        <v>14</v>
      </c>
      <c r="D13" s="513">
        <v>0.15384615384615385</v>
      </c>
      <c r="E13" s="512">
        <v>4</v>
      </c>
      <c r="F13" s="513">
        <v>0.25</v>
      </c>
      <c r="G13" s="512">
        <v>0</v>
      </c>
      <c r="H13" s="513">
        <v>0</v>
      </c>
      <c r="I13" s="512">
        <v>10</v>
      </c>
      <c r="J13" s="513">
        <v>0.1851851851851852</v>
      </c>
      <c r="K13" s="512">
        <v>0</v>
      </c>
      <c r="L13" s="513">
        <v>0</v>
      </c>
      <c r="M13" s="512">
        <v>2</v>
      </c>
      <c r="N13" s="513">
        <v>0.13333333333333333</v>
      </c>
      <c r="O13" s="512">
        <v>4</v>
      </c>
      <c r="P13" s="513">
        <v>0.12121212121212122</v>
      </c>
      <c r="Q13" s="512">
        <v>8</v>
      </c>
      <c r="R13" s="513">
        <v>0.18604651162790697</v>
      </c>
      <c r="S13" s="512">
        <v>9</v>
      </c>
      <c r="T13" s="513">
        <v>0.2</v>
      </c>
      <c r="U13" s="512">
        <v>1</v>
      </c>
      <c r="V13" s="513">
        <v>5.2631578947368418E-2</v>
      </c>
      <c r="W13" s="512">
        <v>0</v>
      </c>
      <c r="X13" s="513">
        <v>0</v>
      </c>
      <c r="Y13" s="512">
        <v>4</v>
      </c>
      <c r="Z13" s="513">
        <v>0.36363636363636365</v>
      </c>
      <c r="AA13" s="512">
        <v>0</v>
      </c>
      <c r="AB13" s="514">
        <v>0</v>
      </c>
    </row>
    <row r="14" spans="1:28" ht="15" customHeight="1">
      <c r="B14" s="511" t="s">
        <v>47</v>
      </c>
      <c r="C14" s="512">
        <v>3</v>
      </c>
      <c r="D14" s="513">
        <v>3.2967032967032968E-2</v>
      </c>
      <c r="E14" s="512">
        <v>0</v>
      </c>
      <c r="F14" s="513">
        <v>0</v>
      </c>
      <c r="G14" s="512">
        <v>0</v>
      </c>
      <c r="H14" s="513">
        <v>0</v>
      </c>
      <c r="I14" s="512">
        <v>2</v>
      </c>
      <c r="J14" s="513">
        <v>3.7037037037037035E-2</v>
      </c>
      <c r="K14" s="512">
        <v>1</v>
      </c>
      <c r="L14" s="513">
        <v>0.125</v>
      </c>
      <c r="M14" s="512">
        <v>1</v>
      </c>
      <c r="N14" s="513">
        <v>6.6666666666666666E-2</v>
      </c>
      <c r="O14" s="512">
        <v>0</v>
      </c>
      <c r="P14" s="513">
        <v>0</v>
      </c>
      <c r="Q14" s="512">
        <v>2</v>
      </c>
      <c r="R14" s="513">
        <v>4.6511627906976744E-2</v>
      </c>
      <c r="S14" s="512">
        <v>1</v>
      </c>
      <c r="T14" s="513">
        <v>2.2222222222222223E-2</v>
      </c>
      <c r="U14" s="512">
        <v>1</v>
      </c>
      <c r="V14" s="513">
        <v>5.2631578947368418E-2</v>
      </c>
      <c r="W14" s="512">
        <v>1</v>
      </c>
      <c r="X14" s="513">
        <v>9.0909090909090912E-2</v>
      </c>
      <c r="Y14" s="512">
        <v>0</v>
      </c>
      <c r="Z14" s="513">
        <v>0</v>
      </c>
      <c r="AA14" s="512">
        <v>0</v>
      </c>
      <c r="AB14" s="514">
        <v>0</v>
      </c>
    </row>
    <row r="15" spans="1:28" ht="41.25" customHeight="1">
      <c r="B15" s="1368" t="s">
        <v>1012</v>
      </c>
      <c r="C15" s="538">
        <v>91</v>
      </c>
      <c r="D15" s="539">
        <v>1</v>
      </c>
      <c r="E15" s="538">
        <v>16</v>
      </c>
      <c r="F15" s="539">
        <v>1</v>
      </c>
      <c r="G15" s="538">
        <v>13</v>
      </c>
      <c r="H15" s="539">
        <v>1</v>
      </c>
      <c r="I15" s="538">
        <v>54</v>
      </c>
      <c r="J15" s="539">
        <v>1</v>
      </c>
      <c r="K15" s="538">
        <v>8</v>
      </c>
      <c r="L15" s="539">
        <v>1</v>
      </c>
      <c r="M15" s="538">
        <v>15</v>
      </c>
      <c r="N15" s="539">
        <v>1</v>
      </c>
      <c r="O15" s="538">
        <v>33</v>
      </c>
      <c r="P15" s="539">
        <v>1</v>
      </c>
      <c r="Q15" s="538">
        <v>43</v>
      </c>
      <c r="R15" s="539">
        <v>1</v>
      </c>
      <c r="S15" s="538">
        <v>45</v>
      </c>
      <c r="T15" s="539">
        <v>1</v>
      </c>
      <c r="U15" s="538">
        <v>19</v>
      </c>
      <c r="V15" s="539">
        <v>1</v>
      </c>
      <c r="W15" s="538">
        <v>11</v>
      </c>
      <c r="X15" s="539">
        <v>1</v>
      </c>
      <c r="Y15" s="538">
        <v>11</v>
      </c>
      <c r="Z15" s="539">
        <v>1</v>
      </c>
      <c r="AA15" s="538">
        <v>5</v>
      </c>
      <c r="AB15" s="540">
        <v>1</v>
      </c>
    </row>
    <row r="16" spans="1:28" ht="20.25" customHeight="1" thickBot="1">
      <c r="B16" s="515" t="s">
        <v>209</v>
      </c>
      <c r="C16" s="802">
        <v>3</v>
      </c>
      <c r="D16" s="802"/>
      <c r="E16" s="802">
        <v>3.3125</v>
      </c>
      <c r="F16" s="802"/>
      <c r="G16" s="802">
        <v>2.6153846153846154</v>
      </c>
      <c r="H16" s="802"/>
      <c r="I16" s="802">
        <v>3.0384615384615383</v>
      </c>
      <c r="J16" s="802"/>
      <c r="K16" s="802">
        <v>2.7142857142857144</v>
      </c>
      <c r="L16" s="802"/>
      <c r="M16" s="802">
        <v>2.8571428571428572</v>
      </c>
      <c r="N16" s="802"/>
      <c r="O16" s="802">
        <v>2.8181818181818183</v>
      </c>
      <c r="P16" s="802"/>
      <c r="Q16" s="802">
        <v>3.1951219512195124</v>
      </c>
      <c r="R16" s="802"/>
      <c r="S16" s="802">
        <v>3.0454545454545454</v>
      </c>
      <c r="T16" s="802"/>
      <c r="U16" s="802">
        <v>2.7777777777777777</v>
      </c>
      <c r="V16" s="802"/>
      <c r="W16" s="802">
        <v>3.4</v>
      </c>
      <c r="X16" s="802"/>
      <c r="Y16" s="802">
        <v>3.3636363636363638</v>
      </c>
      <c r="Z16" s="803"/>
      <c r="AA16" s="804">
        <v>1.8</v>
      </c>
      <c r="AB16" s="788"/>
    </row>
    <row r="17" spans="2:28" ht="15" thickTop="1">
      <c r="B17" s="1977" t="s">
        <v>1457</v>
      </c>
      <c r="C17" s="1977"/>
      <c r="D17" s="1977"/>
      <c r="E17" s="1977"/>
      <c r="F17" s="1977"/>
      <c r="G17" s="1977"/>
      <c r="H17" s="1977"/>
      <c r="I17" s="1977"/>
      <c r="J17" s="1977"/>
      <c r="K17" s="1977"/>
      <c r="L17" s="1977"/>
      <c r="M17" s="1977"/>
      <c r="N17" s="1977"/>
      <c r="O17" s="1977"/>
      <c r="P17" s="1977"/>
      <c r="Q17" s="1977"/>
      <c r="R17" s="1977"/>
      <c r="S17" s="1977"/>
      <c r="T17" s="1977"/>
      <c r="U17" s="1977"/>
      <c r="V17" s="1977"/>
      <c r="W17" s="1977"/>
      <c r="X17" s="1977"/>
      <c r="Y17" s="1977"/>
      <c r="Z17" s="1977"/>
      <c r="AA17" s="1977"/>
    </row>
    <row r="19" spans="2:28" s="751" customFormat="1">
      <c r="C19"/>
      <c r="D19"/>
      <c r="E19"/>
      <c r="F19"/>
      <c r="G19"/>
    </row>
    <row r="20" spans="2:28" ht="60.95" customHeight="1" thickBot="1">
      <c r="B20" s="1997" t="s">
        <v>1398</v>
      </c>
      <c r="C20" s="1997"/>
      <c r="D20" s="1997"/>
      <c r="E20" s="1997"/>
      <c r="F20" s="1997"/>
      <c r="G20" s="1997"/>
      <c r="H20" s="1997"/>
      <c r="I20" s="1997"/>
      <c r="J20" s="1997"/>
      <c r="K20" s="1997"/>
      <c r="L20" s="1997"/>
      <c r="M20" s="1997"/>
      <c r="N20" s="1997"/>
      <c r="O20" s="1997"/>
      <c r="P20" s="1997"/>
      <c r="Q20" s="1997"/>
      <c r="R20" s="1997"/>
      <c r="S20" s="1997"/>
      <c r="T20" s="1997"/>
      <c r="U20" s="1997"/>
      <c r="V20" s="1997"/>
      <c r="W20" s="1997"/>
      <c r="X20" s="1997"/>
      <c r="Y20" s="1997"/>
      <c r="Z20" s="1997"/>
      <c r="AA20" s="1997"/>
      <c r="AB20" s="1997"/>
    </row>
    <row r="21" spans="2:28" ht="15" customHeight="1" thickTop="1">
      <c r="B21" s="1998"/>
      <c r="C21" s="2001" t="s">
        <v>44</v>
      </c>
      <c r="D21" s="2001"/>
      <c r="E21" s="2001" t="s">
        <v>123</v>
      </c>
      <c r="F21" s="2001"/>
      <c r="G21" s="2001"/>
      <c r="H21" s="2001"/>
      <c r="I21" s="2001"/>
      <c r="J21" s="2001"/>
      <c r="K21" s="2001"/>
      <c r="L21" s="2001"/>
      <c r="M21" s="2001" t="s">
        <v>124</v>
      </c>
      <c r="N21" s="2001"/>
      <c r="O21" s="2001"/>
      <c r="P21" s="2001"/>
      <c r="Q21" s="2001"/>
      <c r="R21" s="2001"/>
      <c r="S21" s="2001" t="s">
        <v>45</v>
      </c>
      <c r="T21" s="2001"/>
      <c r="U21" s="2001"/>
      <c r="V21" s="2001"/>
      <c r="W21" s="2001"/>
      <c r="X21" s="2001"/>
      <c r="Y21" s="2001"/>
      <c r="Z21" s="2001"/>
      <c r="AA21" s="2001"/>
      <c r="AB21" s="2002"/>
    </row>
    <row r="22" spans="2:28" ht="27.95" customHeight="1">
      <c r="B22" s="1999"/>
      <c r="C22" s="1995" t="s">
        <v>127</v>
      </c>
      <c r="D22" s="1995" t="s">
        <v>128</v>
      </c>
      <c r="E22" s="1995" t="s">
        <v>46</v>
      </c>
      <c r="F22" s="1995"/>
      <c r="G22" s="1995" t="s">
        <v>1078</v>
      </c>
      <c r="H22" s="1995"/>
      <c r="I22" s="1995" t="s">
        <v>1077</v>
      </c>
      <c r="J22" s="1995"/>
      <c r="K22" s="1995" t="s">
        <v>1098</v>
      </c>
      <c r="L22" s="1995"/>
      <c r="M22" s="1995" t="s">
        <v>48</v>
      </c>
      <c r="N22" s="1995"/>
      <c r="O22" s="1995" t="s">
        <v>49</v>
      </c>
      <c r="P22" s="1995"/>
      <c r="Q22" s="1995" t="s">
        <v>1441</v>
      </c>
      <c r="R22" s="1995"/>
      <c r="S22" s="1995" t="s">
        <v>1065</v>
      </c>
      <c r="T22" s="1995"/>
      <c r="U22" s="1995" t="s">
        <v>1066</v>
      </c>
      <c r="V22" s="1995"/>
      <c r="W22" s="1995" t="s">
        <v>1067</v>
      </c>
      <c r="X22" s="1995"/>
      <c r="Y22" s="1995" t="s">
        <v>125</v>
      </c>
      <c r="Z22" s="1995"/>
      <c r="AA22" s="1995" t="s">
        <v>47</v>
      </c>
      <c r="AB22" s="1996"/>
    </row>
    <row r="23" spans="2:28" ht="15" customHeight="1">
      <c r="B23" s="2000"/>
      <c r="C23" s="1995"/>
      <c r="D23" s="1995"/>
      <c r="E23" s="505" t="s">
        <v>127</v>
      </c>
      <c r="F23" s="505" t="s">
        <v>128</v>
      </c>
      <c r="G23" s="505" t="s">
        <v>127</v>
      </c>
      <c r="H23" s="505" t="s">
        <v>128</v>
      </c>
      <c r="I23" s="505" t="s">
        <v>127</v>
      </c>
      <c r="J23" s="505" t="s">
        <v>128</v>
      </c>
      <c r="K23" s="505" t="s">
        <v>127</v>
      </c>
      <c r="L23" s="505" t="s">
        <v>128</v>
      </c>
      <c r="M23" s="505" t="s">
        <v>127</v>
      </c>
      <c r="N23" s="505" t="s">
        <v>128</v>
      </c>
      <c r="O23" s="505" t="s">
        <v>127</v>
      </c>
      <c r="P23" s="505" t="s">
        <v>128</v>
      </c>
      <c r="Q23" s="505" t="s">
        <v>127</v>
      </c>
      <c r="R23" s="505" t="s">
        <v>128</v>
      </c>
      <c r="S23" s="505" t="s">
        <v>127</v>
      </c>
      <c r="T23" s="505" t="s">
        <v>128</v>
      </c>
      <c r="U23" s="505" t="s">
        <v>127</v>
      </c>
      <c r="V23" s="505" t="s">
        <v>128</v>
      </c>
      <c r="W23" s="505" t="s">
        <v>127</v>
      </c>
      <c r="X23" s="505" t="s">
        <v>128</v>
      </c>
      <c r="Y23" s="505" t="s">
        <v>127</v>
      </c>
      <c r="Z23" s="505" t="s">
        <v>128</v>
      </c>
      <c r="AA23" s="505" t="s">
        <v>127</v>
      </c>
      <c r="AB23" s="506" t="s">
        <v>128</v>
      </c>
    </row>
    <row r="24" spans="2:28" ht="15" customHeight="1">
      <c r="B24" s="698" t="s">
        <v>789</v>
      </c>
      <c r="C24" s="699">
        <v>87</v>
      </c>
      <c r="D24" s="753">
        <v>0.95604395604395609</v>
      </c>
      <c r="E24" s="699">
        <v>16</v>
      </c>
      <c r="F24" s="753">
        <v>1</v>
      </c>
      <c r="G24" s="699">
        <v>13</v>
      </c>
      <c r="H24" s="753">
        <v>1</v>
      </c>
      <c r="I24" s="699">
        <v>51</v>
      </c>
      <c r="J24" s="753">
        <v>0.94444444444444442</v>
      </c>
      <c r="K24" s="699">
        <v>7</v>
      </c>
      <c r="L24" s="753">
        <v>0.875</v>
      </c>
      <c r="M24" s="699">
        <v>14</v>
      </c>
      <c r="N24" s="753">
        <v>0.93333333333333324</v>
      </c>
      <c r="O24" s="699">
        <v>32</v>
      </c>
      <c r="P24" s="753">
        <v>0.96969696969696972</v>
      </c>
      <c r="Q24" s="699">
        <v>41</v>
      </c>
      <c r="R24" s="753">
        <v>0.95348837209302328</v>
      </c>
      <c r="S24" s="699">
        <v>44</v>
      </c>
      <c r="T24" s="753">
        <v>0.97777777777777775</v>
      </c>
      <c r="U24" s="699">
        <v>18</v>
      </c>
      <c r="V24" s="753">
        <v>0.94736842105263153</v>
      </c>
      <c r="W24" s="699">
        <v>10</v>
      </c>
      <c r="X24" s="753">
        <v>0.90909090909090906</v>
      </c>
      <c r="Y24" s="699">
        <v>10</v>
      </c>
      <c r="Z24" s="753">
        <v>0.90909090909090906</v>
      </c>
      <c r="AA24" s="699">
        <v>5</v>
      </c>
      <c r="AB24" s="702">
        <v>1</v>
      </c>
    </row>
    <row r="25" spans="2:28" ht="15" customHeight="1">
      <c r="B25" s="700" t="s">
        <v>790</v>
      </c>
      <c r="C25" s="754">
        <v>1</v>
      </c>
      <c r="D25" s="752">
        <v>1.098901098901099E-2</v>
      </c>
      <c r="E25" s="754">
        <v>0</v>
      </c>
      <c r="F25" s="752">
        <v>0</v>
      </c>
      <c r="G25" s="754">
        <v>0</v>
      </c>
      <c r="H25" s="752">
        <v>0</v>
      </c>
      <c r="I25" s="754">
        <v>1</v>
      </c>
      <c r="J25" s="752">
        <v>1.8518518518518517E-2</v>
      </c>
      <c r="K25" s="754">
        <v>0</v>
      </c>
      <c r="L25" s="752">
        <v>0</v>
      </c>
      <c r="M25" s="754">
        <v>0</v>
      </c>
      <c r="N25" s="752">
        <v>0</v>
      </c>
      <c r="O25" s="754">
        <v>0</v>
      </c>
      <c r="P25" s="752">
        <v>0</v>
      </c>
      <c r="Q25" s="754">
        <v>1</v>
      </c>
      <c r="R25" s="752">
        <v>2.3255813953488372E-2</v>
      </c>
      <c r="S25" s="754">
        <v>1</v>
      </c>
      <c r="T25" s="752">
        <v>2.2222222222222223E-2</v>
      </c>
      <c r="U25" s="754">
        <v>0</v>
      </c>
      <c r="V25" s="752">
        <v>0</v>
      </c>
      <c r="W25" s="754">
        <v>0</v>
      </c>
      <c r="X25" s="752">
        <v>0</v>
      </c>
      <c r="Y25" s="754">
        <v>0</v>
      </c>
      <c r="Z25" s="752">
        <v>0</v>
      </c>
      <c r="AA25" s="754">
        <v>0</v>
      </c>
      <c r="AB25" s="701">
        <v>0</v>
      </c>
    </row>
    <row r="26" spans="2:28" ht="15" customHeight="1">
      <c r="B26" s="700" t="s">
        <v>791</v>
      </c>
      <c r="C26" s="754">
        <v>6</v>
      </c>
      <c r="D26" s="752">
        <v>6.5934065934065936E-2</v>
      </c>
      <c r="E26" s="754">
        <v>2</v>
      </c>
      <c r="F26" s="752">
        <v>0.125</v>
      </c>
      <c r="G26" s="754">
        <v>0</v>
      </c>
      <c r="H26" s="752">
        <v>0</v>
      </c>
      <c r="I26" s="754">
        <v>4</v>
      </c>
      <c r="J26" s="752">
        <v>7.407407407407407E-2</v>
      </c>
      <c r="K26" s="754">
        <v>0</v>
      </c>
      <c r="L26" s="752">
        <v>0</v>
      </c>
      <c r="M26" s="754">
        <v>1</v>
      </c>
      <c r="N26" s="752">
        <v>6.6666666666666666E-2</v>
      </c>
      <c r="O26" s="754">
        <v>3</v>
      </c>
      <c r="P26" s="752">
        <v>9.0909090909090912E-2</v>
      </c>
      <c r="Q26" s="754">
        <v>2</v>
      </c>
      <c r="R26" s="752">
        <v>4.6511627906976744E-2</v>
      </c>
      <c r="S26" s="754">
        <v>1</v>
      </c>
      <c r="T26" s="752">
        <v>2.2222222222222223E-2</v>
      </c>
      <c r="U26" s="754">
        <v>1</v>
      </c>
      <c r="V26" s="752">
        <v>5.2631578947368418E-2</v>
      </c>
      <c r="W26" s="754">
        <v>1</v>
      </c>
      <c r="X26" s="752">
        <v>9.0909090909090912E-2</v>
      </c>
      <c r="Y26" s="754">
        <v>2</v>
      </c>
      <c r="Z26" s="752">
        <v>0.18181818181818182</v>
      </c>
      <c r="AA26" s="754">
        <v>1</v>
      </c>
      <c r="AB26" s="701">
        <v>0.2</v>
      </c>
    </row>
    <row r="27" spans="2:28" s="751" customFormat="1" ht="15" customHeight="1">
      <c r="B27" s="700" t="s">
        <v>47</v>
      </c>
      <c r="C27" s="754">
        <v>3</v>
      </c>
      <c r="D27" s="752">
        <v>3.2967032967032968E-2</v>
      </c>
      <c r="E27" s="754">
        <v>0</v>
      </c>
      <c r="F27" s="752">
        <v>0</v>
      </c>
      <c r="G27" s="754">
        <v>0</v>
      </c>
      <c r="H27" s="752">
        <v>0</v>
      </c>
      <c r="I27" s="754">
        <v>2</v>
      </c>
      <c r="J27" s="752">
        <v>3.7037037037037035E-2</v>
      </c>
      <c r="K27" s="754">
        <v>1</v>
      </c>
      <c r="L27" s="752">
        <v>0.125</v>
      </c>
      <c r="M27" s="754">
        <v>1</v>
      </c>
      <c r="N27" s="752">
        <v>6.6666666666666666E-2</v>
      </c>
      <c r="O27" s="754">
        <v>0</v>
      </c>
      <c r="P27" s="752">
        <v>0</v>
      </c>
      <c r="Q27" s="754">
        <v>2</v>
      </c>
      <c r="R27" s="752">
        <v>4.6511627906976744E-2</v>
      </c>
      <c r="S27" s="754">
        <v>1</v>
      </c>
      <c r="T27" s="752">
        <v>2.2222222222222223E-2</v>
      </c>
      <c r="U27" s="754">
        <v>1</v>
      </c>
      <c r="V27" s="752">
        <v>5.2631578947368418E-2</v>
      </c>
      <c r="W27" s="754">
        <v>1</v>
      </c>
      <c r="X27" s="752">
        <v>9.0909090909090912E-2</v>
      </c>
      <c r="Y27" s="754">
        <v>0</v>
      </c>
      <c r="Z27" s="752">
        <v>0</v>
      </c>
      <c r="AA27" s="754">
        <v>0</v>
      </c>
      <c r="AB27" s="701">
        <v>0</v>
      </c>
    </row>
    <row r="28" spans="2:28" ht="38.25" customHeight="1" thickBot="1">
      <c r="B28" s="1369" t="s">
        <v>1012</v>
      </c>
      <c r="C28" s="881">
        <v>91</v>
      </c>
      <c r="D28" s="882">
        <v>1</v>
      </c>
      <c r="E28" s="881">
        <v>16</v>
      </c>
      <c r="F28" s="882">
        <v>1</v>
      </c>
      <c r="G28" s="881">
        <v>13</v>
      </c>
      <c r="H28" s="882">
        <v>1</v>
      </c>
      <c r="I28" s="881">
        <v>54</v>
      </c>
      <c r="J28" s="882">
        <v>1</v>
      </c>
      <c r="K28" s="881">
        <v>8</v>
      </c>
      <c r="L28" s="882">
        <v>1</v>
      </c>
      <c r="M28" s="881">
        <v>15</v>
      </c>
      <c r="N28" s="882">
        <v>1</v>
      </c>
      <c r="O28" s="881">
        <v>33</v>
      </c>
      <c r="P28" s="882">
        <v>1</v>
      </c>
      <c r="Q28" s="881">
        <v>43</v>
      </c>
      <c r="R28" s="882">
        <v>1</v>
      </c>
      <c r="S28" s="881">
        <v>45</v>
      </c>
      <c r="T28" s="882">
        <v>1</v>
      </c>
      <c r="U28" s="881">
        <v>19</v>
      </c>
      <c r="V28" s="882">
        <v>1</v>
      </c>
      <c r="W28" s="881">
        <v>11</v>
      </c>
      <c r="X28" s="882">
        <v>1</v>
      </c>
      <c r="Y28" s="881">
        <v>11</v>
      </c>
      <c r="Z28" s="882">
        <v>1</v>
      </c>
      <c r="AA28" s="881">
        <v>5</v>
      </c>
      <c r="AB28" s="883">
        <v>1</v>
      </c>
    </row>
    <row r="29" spans="2:28" ht="15" thickTop="1">
      <c r="B29" s="1977" t="s">
        <v>1457</v>
      </c>
      <c r="C29" s="1977"/>
      <c r="D29" s="1977"/>
      <c r="E29" s="1977"/>
      <c r="F29" s="1977"/>
      <c r="G29" s="1977"/>
      <c r="H29" s="1977"/>
      <c r="I29" s="1977"/>
      <c r="J29" s="1977"/>
      <c r="K29" s="1977"/>
      <c r="L29" s="1977"/>
      <c r="M29" s="1977"/>
      <c r="N29" s="1977"/>
      <c r="O29" s="1977"/>
      <c r="P29" s="1977"/>
      <c r="Q29" s="1977"/>
      <c r="R29" s="1977"/>
      <c r="S29" s="1977"/>
      <c r="T29" s="1977"/>
      <c r="U29" s="1977"/>
      <c r="V29" s="1977"/>
      <c r="W29" s="1977"/>
      <c r="X29" s="1977"/>
      <c r="Y29" s="1977"/>
      <c r="Z29" s="1977"/>
      <c r="AA29" s="1977"/>
    </row>
    <row r="30" spans="2:28">
      <c r="C30" s="389"/>
      <c r="D30" s="389"/>
      <c r="E30" s="389"/>
      <c r="F30" s="389"/>
      <c r="G30" s="389"/>
      <c r="H30" s="389"/>
      <c r="I30" s="389"/>
    </row>
    <row r="31" spans="2:28" s="751" customFormat="1">
      <c r="C31" s="389"/>
      <c r="D31" s="389"/>
      <c r="E31" s="389"/>
      <c r="F31" s="389"/>
      <c r="G31" s="389"/>
      <c r="H31" s="389"/>
      <c r="I31" s="389"/>
    </row>
    <row r="32" spans="2:28" ht="63" customHeight="1" thickBot="1">
      <c r="B32" s="1979" t="s">
        <v>1399</v>
      </c>
      <c r="C32" s="1979"/>
      <c r="D32" s="1979"/>
      <c r="E32" s="1979"/>
      <c r="F32" s="1979"/>
      <c r="G32" s="1979"/>
      <c r="H32" s="1979"/>
      <c r="I32" s="1979"/>
      <c r="J32" s="1979"/>
      <c r="K32" s="1979"/>
      <c r="L32" s="1979"/>
      <c r="M32" s="1979"/>
      <c r="N32" s="1979"/>
      <c r="O32" s="1979"/>
      <c r="P32" s="1979"/>
      <c r="Q32" s="1979"/>
      <c r="R32" s="1979"/>
      <c r="S32" s="1979"/>
      <c r="T32" s="1979"/>
      <c r="U32" s="1979"/>
      <c r="V32" s="1979"/>
      <c r="W32" s="1979"/>
      <c r="X32" s="1979"/>
      <c r="Y32" s="1979"/>
      <c r="Z32" s="1979"/>
      <c r="AA32" s="1979"/>
      <c r="AB32" s="1979"/>
    </row>
    <row r="33" spans="2:28" ht="15" thickTop="1">
      <c r="B33" s="1992" t="s">
        <v>831</v>
      </c>
      <c r="C33" s="1988" t="s">
        <v>44</v>
      </c>
      <c r="D33" s="1988"/>
      <c r="E33" s="1988" t="s">
        <v>123</v>
      </c>
      <c r="F33" s="1988"/>
      <c r="G33" s="1988"/>
      <c r="H33" s="1988"/>
      <c r="I33" s="1988"/>
      <c r="J33" s="1988"/>
      <c r="K33" s="1988"/>
      <c r="L33" s="1988"/>
      <c r="M33" s="1988" t="s">
        <v>124</v>
      </c>
      <c r="N33" s="1988"/>
      <c r="O33" s="1988"/>
      <c r="P33" s="1988"/>
      <c r="Q33" s="1988"/>
      <c r="R33" s="1988"/>
      <c r="S33" s="1988" t="s">
        <v>45</v>
      </c>
      <c r="T33" s="1988"/>
      <c r="U33" s="1988"/>
      <c r="V33" s="1988"/>
      <c r="W33" s="1988"/>
      <c r="X33" s="1988"/>
      <c r="Y33" s="1988"/>
      <c r="Z33" s="1988"/>
      <c r="AA33" s="1988"/>
      <c r="AB33" s="1989"/>
    </row>
    <row r="34" spans="2:28">
      <c r="B34" s="1993"/>
      <c r="C34" s="1990" t="s">
        <v>127</v>
      </c>
      <c r="D34" s="1990" t="s">
        <v>128</v>
      </c>
      <c r="E34" s="1990" t="s">
        <v>46</v>
      </c>
      <c r="F34" s="1990"/>
      <c r="G34" s="1990" t="s">
        <v>1078</v>
      </c>
      <c r="H34" s="1990"/>
      <c r="I34" s="1990" t="s">
        <v>1077</v>
      </c>
      <c r="J34" s="1990"/>
      <c r="K34" s="1990" t="s">
        <v>1098</v>
      </c>
      <c r="L34" s="1990"/>
      <c r="M34" s="1990" t="s">
        <v>48</v>
      </c>
      <c r="N34" s="1990"/>
      <c r="O34" s="1990" t="s">
        <v>49</v>
      </c>
      <c r="P34" s="1990"/>
      <c r="Q34" s="1990" t="s">
        <v>1441</v>
      </c>
      <c r="R34" s="1990"/>
      <c r="S34" s="1990" t="s">
        <v>1065</v>
      </c>
      <c r="T34" s="1990"/>
      <c r="U34" s="1990" t="s">
        <v>1066</v>
      </c>
      <c r="V34" s="1990"/>
      <c r="W34" s="1990" t="s">
        <v>1067</v>
      </c>
      <c r="X34" s="1990"/>
      <c r="Y34" s="1990" t="s">
        <v>125</v>
      </c>
      <c r="Z34" s="1990"/>
      <c r="AA34" s="1990" t="s">
        <v>47</v>
      </c>
      <c r="AB34" s="1991"/>
    </row>
    <row r="35" spans="2:28">
      <c r="B35" s="1994"/>
      <c r="C35" s="1990"/>
      <c r="D35" s="1990"/>
      <c r="E35" s="756" t="s">
        <v>127</v>
      </c>
      <c r="F35" s="756" t="s">
        <v>128</v>
      </c>
      <c r="G35" s="756" t="s">
        <v>127</v>
      </c>
      <c r="H35" s="756" t="s">
        <v>128</v>
      </c>
      <c r="I35" s="756" t="s">
        <v>127</v>
      </c>
      <c r="J35" s="756" t="s">
        <v>128</v>
      </c>
      <c r="K35" s="756" t="s">
        <v>127</v>
      </c>
      <c r="L35" s="756" t="s">
        <v>128</v>
      </c>
      <c r="M35" s="756" t="s">
        <v>127</v>
      </c>
      <c r="N35" s="756" t="s">
        <v>128</v>
      </c>
      <c r="O35" s="756" t="s">
        <v>127</v>
      </c>
      <c r="P35" s="756" t="s">
        <v>128</v>
      </c>
      <c r="Q35" s="756" t="s">
        <v>127</v>
      </c>
      <c r="R35" s="756" t="s">
        <v>128</v>
      </c>
      <c r="S35" s="756" t="s">
        <v>127</v>
      </c>
      <c r="T35" s="756" t="s">
        <v>128</v>
      </c>
      <c r="U35" s="756" t="s">
        <v>127</v>
      </c>
      <c r="V35" s="756" t="s">
        <v>128</v>
      </c>
      <c r="W35" s="756" t="s">
        <v>127</v>
      </c>
      <c r="X35" s="756" t="s">
        <v>128</v>
      </c>
      <c r="Y35" s="756" t="s">
        <v>127</v>
      </c>
      <c r="Z35" s="756" t="s">
        <v>128</v>
      </c>
      <c r="AA35" s="756" t="s">
        <v>127</v>
      </c>
      <c r="AB35" s="757" t="s">
        <v>128</v>
      </c>
    </row>
    <row r="36" spans="2:28">
      <c r="B36" s="758" t="s">
        <v>780</v>
      </c>
      <c r="C36" s="759">
        <v>4</v>
      </c>
      <c r="D36" s="760">
        <v>4.3956043956043959E-2</v>
      </c>
      <c r="E36" s="759">
        <v>3</v>
      </c>
      <c r="F36" s="760">
        <v>0.1875</v>
      </c>
      <c r="G36" s="759">
        <v>0</v>
      </c>
      <c r="H36" s="760">
        <v>0</v>
      </c>
      <c r="I36" s="759">
        <v>1</v>
      </c>
      <c r="J36" s="760">
        <v>1.8518518518518517E-2</v>
      </c>
      <c r="K36" s="759">
        <v>0</v>
      </c>
      <c r="L36" s="760">
        <v>0</v>
      </c>
      <c r="M36" s="759">
        <v>2</v>
      </c>
      <c r="N36" s="760">
        <v>0.13333333333333333</v>
      </c>
      <c r="O36" s="759">
        <v>0</v>
      </c>
      <c r="P36" s="760">
        <v>0</v>
      </c>
      <c r="Q36" s="759">
        <v>2</v>
      </c>
      <c r="R36" s="760">
        <v>4.6511627906976744E-2</v>
      </c>
      <c r="S36" s="759">
        <v>2</v>
      </c>
      <c r="T36" s="760">
        <v>4.4444444444444446E-2</v>
      </c>
      <c r="U36" s="759">
        <v>2</v>
      </c>
      <c r="V36" s="760">
        <v>0.10526315789473684</v>
      </c>
      <c r="W36" s="759">
        <v>0</v>
      </c>
      <c r="X36" s="760">
        <v>0</v>
      </c>
      <c r="Y36" s="759">
        <v>0</v>
      </c>
      <c r="Z36" s="760">
        <v>0</v>
      </c>
      <c r="AA36" s="759">
        <v>0</v>
      </c>
      <c r="AB36" s="761">
        <v>0</v>
      </c>
    </row>
    <row r="37" spans="2:28">
      <c r="B37" s="762" t="s">
        <v>781</v>
      </c>
      <c r="C37" s="763">
        <v>5</v>
      </c>
      <c r="D37" s="764">
        <v>5.4945054945054944E-2</v>
      </c>
      <c r="E37" s="763">
        <v>2</v>
      </c>
      <c r="F37" s="764">
        <v>0.125</v>
      </c>
      <c r="G37" s="763">
        <v>0</v>
      </c>
      <c r="H37" s="764">
        <v>0</v>
      </c>
      <c r="I37" s="763">
        <v>3</v>
      </c>
      <c r="J37" s="764">
        <v>5.5555555555555552E-2</v>
      </c>
      <c r="K37" s="763">
        <v>0</v>
      </c>
      <c r="L37" s="764">
        <v>0</v>
      </c>
      <c r="M37" s="763">
        <v>1</v>
      </c>
      <c r="N37" s="764">
        <v>6.6666666666666666E-2</v>
      </c>
      <c r="O37" s="763">
        <v>1</v>
      </c>
      <c r="P37" s="764">
        <v>3.0303030303030304E-2</v>
      </c>
      <c r="Q37" s="763">
        <v>3</v>
      </c>
      <c r="R37" s="764">
        <v>6.9767441860465115E-2</v>
      </c>
      <c r="S37" s="763">
        <v>4</v>
      </c>
      <c r="T37" s="764">
        <v>8.8888888888888892E-2</v>
      </c>
      <c r="U37" s="763">
        <v>1</v>
      </c>
      <c r="V37" s="764">
        <v>5.2631578947368418E-2</v>
      </c>
      <c r="W37" s="763">
        <v>0</v>
      </c>
      <c r="X37" s="764">
        <v>0</v>
      </c>
      <c r="Y37" s="763">
        <v>0</v>
      </c>
      <c r="Z37" s="764">
        <v>0</v>
      </c>
      <c r="AA37" s="763">
        <v>0</v>
      </c>
      <c r="AB37" s="765">
        <v>0</v>
      </c>
    </row>
    <row r="38" spans="2:28">
      <c r="B38" s="762" t="s">
        <v>782</v>
      </c>
      <c r="C38" s="763">
        <v>29</v>
      </c>
      <c r="D38" s="764">
        <v>0.31868131868131866</v>
      </c>
      <c r="E38" s="763">
        <v>9</v>
      </c>
      <c r="F38" s="764">
        <v>0.5625</v>
      </c>
      <c r="G38" s="763">
        <v>1</v>
      </c>
      <c r="H38" s="764">
        <v>7.6923076923076927E-2</v>
      </c>
      <c r="I38" s="763">
        <v>17</v>
      </c>
      <c r="J38" s="764">
        <v>0.31481481481481483</v>
      </c>
      <c r="K38" s="763">
        <v>2</v>
      </c>
      <c r="L38" s="764">
        <v>0.25</v>
      </c>
      <c r="M38" s="763">
        <v>5</v>
      </c>
      <c r="N38" s="764">
        <v>0.33333333333333326</v>
      </c>
      <c r="O38" s="763">
        <v>9</v>
      </c>
      <c r="P38" s="764">
        <v>0.27272727272727271</v>
      </c>
      <c r="Q38" s="763">
        <v>15</v>
      </c>
      <c r="R38" s="764">
        <v>0.34883720930232553</v>
      </c>
      <c r="S38" s="763">
        <v>15</v>
      </c>
      <c r="T38" s="764">
        <v>0.33333333333333326</v>
      </c>
      <c r="U38" s="763">
        <v>6</v>
      </c>
      <c r="V38" s="764">
        <v>0.31578947368421051</v>
      </c>
      <c r="W38" s="763">
        <v>2</v>
      </c>
      <c r="X38" s="764">
        <v>0.18181818181818182</v>
      </c>
      <c r="Y38" s="763">
        <v>4</v>
      </c>
      <c r="Z38" s="764">
        <v>0.36363636363636365</v>
      </c>
      <c r="AA38" s="763">
        <v>2</v>
      </c>
      <c r="AB38" s="765">
        <v>0.4</v>
      </c>
    </row>
    <row r="39" spans="2:28">
      <c r="B39" s="762" t="s">
        <v>54</v>
      </c>
      <c r="C39" s="763">
        <v>15</v>
      </c>
      <c r="D39" s="764">
        <v>0.1648351648351648</v>
      </c>
      <c r="E39" s="763">
        <v>2</v>
      </c>
      <c r="F39" s="764">
        <v>0.125</v>
      </c>
      <c r="G39" s="763">
        <v>0</v>
      </c>
      <c r="H39" s="764">
        <v>0</v>
      </c>
      <c r="I39" s="763">
        <v>9</v>
      </c>
      <c r="J39" s="764">
        <v>0.16666666666666663</v>
      </c>
      <c r="K39" s="763">
        <v>4</v>
      </c>
      <c r="L39" s="764">
        <v>0.5</v>
      </c>
      <c r="M39" s="763">
        <v>2</v>
      </c>
      <c r="N39" s="764">
        <v>0.13333333333333333</v>
      </c>
      <c r="O39" s="763">
        <v>8</v>
      </c>
      <c r="P39" s="764">
        <v>0.24242424242424243</v>
      </c>
      <c r="Q39" s="763">
        <v>5</v>
      </c>
      <c r="R39" s="764">
        <v>0.11627906976744186</v>
      </c>
      <c r="S39" s="763">
        <v>8</v>
      </c>
      <c r="T39" s="764">
        <v>0.17777777777777778</v>
      </c>
      <c r="U39" s="763">
        <v>3</v>
      </c>
      <c r="V39" s="764">
        <v>0.15789473684210525</v>
      </c>
      <c r="W39" s="763">
        <v>3</v>
      </c>
      <c r="X39" s="764">
        <v>0.27272727272727271</v>
      </c>
      <c r="Y39" s="763">
        <v>1</v>
      </c>
      <c r="Z39" s="764">
        <v>9.0909090909090912E-2</v>
      </c>
      <c r="AA39" s="763">
        <v>0</v>
      </c>
      <c r="AB39" s="765">
        <v>0</v>
      </c>
    </row>
    <row r="40" spans="2:28">
      <c r="B40" s="762" t="s">
        <v>47</v>
      </c>
      <c r="C40" s="763">
        <v>3</v>
      </c>
      <c r="D40" s="764">
        <v>3.2967032967032968E-2</v>
      </c>
      <c r="E40" s="763">
        <v>0</v>
      </c>
      <c r="F40" s="764">
        <v>0</v>
      </c>
      <c r="G40" s="763">
        <v>0</v>
      </c>
      <c r="H40" s="764">
        <v>0</v>
      </c>
      <c r="I40" s="763">
        <v>2</v>
      </c>
      <c r="J40" s="764">
        <v>3.7037037037037035E-2</v>
      </c>
      <c r="K40" s="763">
        <v>1</v>
      </c>
      <c r="L40" s="764">
        <v>0.125</v>
      </c>
      <c r="M40" s="763">
        <v>1</v>
      </c>
      <c r="N40" s="764">
        <v>6.6666666666666666E-2</v>
      </c>
      <c r="O40" s="763">
        <v>0</v>
      </c>
      <c r="P40" s="764">
        <v>0</v>
      </c>
      <c r="Q40" s="763">
        <v>2</v>
      </c>
      <c r="R40" s="764">
        <v>4.6511627906976744E-2</v>
      </c>
      <c r="S40" s="763">
        <v>1</v>
      </c>
      <c r="T40" s="764">
        <v>2.2222222222222223E-2</v>
      </c>
      <c r="U40" s="763">
        <v>1</v>
      </c>
      <c r="V40" s="764">
        <v>5.2631578947368418E-2</v>
      </c>
      <c r="W40" s="763">
        <v>1</v>
      </c>
      <c r="X40" s="764">
        <v>9.0909090909090912E-2</v>
      </c>
      <c r="Y40" s="763">
        <v>0</v>
      </c>
      <c r="Z40" s="764">
        <v>0</v>
      </c>
      <c r="AA40" s="763">
        <v>0</v>
      </c>
      <c r="AB40" s="765">
        <v>0</v>
      </c>
    </row>
    <row r="41" spans="2:28">
      <c r="B41" s="762" t="s">
        <v>1011</v>
      </c>
      <c r="C41" s="763">
        <v>50</v>
      </c>
      <c r="D41" s="764">
        <v>0.5494505494505495</v>
      </c>
      <c r="E41" s="763">
        <v>7</v>
      </c>
      <c r="F41" s="764">
        <v>0.4375</v>
      </c>
      <c r="G41" s="763">
        <v>12</v>
      </c>
      <c r="H41" s="764">
        <v>0.92307692307692302</v>
      </c>
      <c r="I41" s="763">
        <v>29</v>
      </c>
      <c r="J41" s="764">
        <v>0.53703703703703709</v>
      </c>
      <c r="K41" s="763">
        <v>2</v>
      </c>
      <c r="L41" s="764">
        <v>0.25</v>
      </c>
      <c r="M41" s="763">
        <v>7</v>
      </c>
      <c r="N41" s="764">
        <v>0.46666666666666662</v>
      </c>
      <c r="O41" s="763">
        <v>19</v>
      </c>
      <c r="P41" s="764">
        <v>0.5757575757575758</v>
      </c>
      <c r="Q41" s="763">
        <v>24</v>
      </c>
      <c r="R41" s="764">
        <v>0.55813953488372092</v>
      </c>
      <c r="S41" s="763">
        <v>25</v>
      </c>
      <c r="T41" s="764">
        <v>0.55555555555555558</v>
      </c>
      <c r="U41" s="763">
        <v>9</v>
      </c>
      <c r="V41" s="764">
        <v>0.47368421052631576</v>
      </c>
      <c r="W41" s="763">
        <v>6</v>
      </c>
      <c r="X41" s="764">
        <v>0.54545454545454541</v>
      </c>
      <c r="Y41" s="763">
        <v>7</v>
      </c>
      <c r="Z41" s="764">
        <v>0.63636363636363635</v>
      </c>
      <c r="AA41" s="763">
        <v>3</v>
      </c>
      <c r="AB41" s="765">
        <v>0.6</v>
      </c>
    </row>
    <row r="42" spans="2:28" s="751" customFormat="1" ht="41.25" customHeight="1">
      <c r="B42" s="1291" t="s">
        <v>1012</v>
      </c>
      <c r="C42" s="754">
        <v>91</v>
      </c>
      <c r="D42" s="752">
        <v>1</v>
      </c>
      <c r="E42" s="754">
        <v>16</v>
      </c>
      <c r="F42" s="752">
        <v>1</v>
      </c>
      <c r="G42" s="754">
        <v>13</v>
      </c>
      <c r="H42" s="752">
        <v>1</v>
      </c>
      <c r="I42" s="754">
        <v>54</v>
      </c>
      <c r="J42" s="752">
        <v>1</v>
      </c>
      <c r="K42" s="754">
        <v>8</v>
      </c>
      <c r="L42" s="752">
        <v>1</v>
      </c>
      <c r="M42" s="754">
        <v>15</v>
      </c>
      <c r="N42" s="752">
        <v>1</v>
      </c>
      <c r="O42" s="754">
        <v>33</v>
      </c>
      <c r="P42" s="752">
        <v>1</v>
      </c>
      <c r="Q42" s="754">
        <v>43</v>
      </c>
      <c r="R42" s="752">
        <v>1</v>
      </c>
      <c r="S42" s="754">
        <v>45</v>
      </c>
      <c r="T42" s="752">
        <v>1</v>
      </c>
      <c r="U42" s="754">
        <v>19</v>
      </c>
      <c r="V42" s="752">
        <v>1</v>
      </c>
      <c r="W42" s="754">
        <v>11</v>
      </c>
      <c r="X42" s="752">
        <v>1</v>
      </c>
      <c r="Y42" s="754">
        <v>11</v>
      </c>
      <c r="Z42" s="752">
        <v>1</v>
      </c>
      <c r="AA42" s="754">
        <v>5</v>
      </c>
      <c r="AB42" s="701">
        <v>1</v>
      </c>
    </row>
    <row r="43" spans="2:28" s="751" customFormat="1" ht="15" customHeight="1" thickBot="1">
      <c r="B43" s="515" t="s">
        <v>1013</v>
      </c>
      <c r="C43" s="535">
        <v>1.4</v>
      </c>
      <c r="D43" s="535"/>
      <c r="E43" s="535">
        <v>1.8</v>
      </c>
      <c r="F43" s="535"/>
      <c r="G43" s="535">
        <v>1</v>
      </c>
      <c r="H43" s="535"/>
      <c r="I43" s="535">
        <v>1.3</v>
      </c>
      <c r="J43" s="535"/>
      <c r="K43" s="535">
        <v>1.2</v>
      </c>
      <c r="L43" s="535"/>
      <c r="M43" s="535">
        <v>1.4</v>
      </c>
      <c r="N43" s="535"/>
      <c r="O43" s="535">
        <v>1.3</v>
      </c>
      <c r="P43" s="535"/>
      <c r="Q43" s="535">
        <v>1.5</v>
      </c>
      <c r="R43" s="535"/>
      <c r="S43" s="535">
        <v>1.5</v>
      </c>
      <c r="T43" s="535"/>
      <c r="U43" s="535">
        <v>1.3</v>
      </c>
      <c r="V43" s="535"/>
      <c r="W43" s="535">
        <v>1.3</v>
      </c>
      <c r="X43" s="535"/>
      <c r="Y43" s="535">
        <v>1.3</v>
      </c>
      <c r="Z43" s="536"/>
      <c r="AA43" s="537">
        <v>1</v>
      </c>
      <c r="AB43" s="95"/>
    </row>
    <row r="44" spans="2:28" s="751" customFormat="1" ht="15" thickTop="1">
      <c r="B44" s="1977" t="s">
        <v>1457</v>
      </c>
      <c r="C44" s="1977"/>
      <c r="D44" s="1977"/>
      <c r="E44" s="1977"/>
      <c r="F44" s="1977"/>
      <c r="G44" s="1977"/>
      <c r="H44" s="1977"/>
      <c r="I44" s="1977"/>
      <c r="J44" s="1977"/>
      <c r="K44" s="1977"/>
      <c r="L44" s="1977"/>
      <c r="M44" s="1977"/>
      <c r="N44" s="1977"/>
      <c r="O44" s="1977"/>
      <c r="P44" s="1977"/>
      <c r="Q44" s="1977"/>
      <c r="R44" s="1977"/>
      <c r="S44" s="1977"/>
      <c r="T44" s="1977"/>
      <c r="U44" s="1977"/>
      <c r="V44" s="1977"/>
      <c r="W44" s="1977"/>
      <c r="X44" s="1977"/>
      <c r="Y44" s="1977"/>
      <c r="Z44" s="1977"/>
      <c r="AA44" s="1977"/>
    </row>
    <row r="45" spans="2:28">
      <c r="C45" s="789"/>
      <c r="D45" s="789"/>
      <c r="E45" s="789"/>
      <c r="F45" s="789"/>
      <c r="G45" s="789"/>
      <c r="H45" s="789"/>
      <c r="I45" s="789"/>
    </row>
    <row r="47" spans="2:28" ht="60.95" customHeight="1" thickBot="1">
      <c r="B47" s="1933" t="s">
        <v>1400</v>
      </c>
      <c r="C47" s="1933"/>
      <c r="D47" s="1933"/>
      <c r="E47" s="1933"/>
      <c r="F47" s="1933"/>
      <c r="G47" s="1933"/>
      <c r="H47" s="1933"/>
      <c r="I47" s="1933"/>
      <c r="J47" s="1933"/>
      <c r="K47" s="1933"/>
      <c r="L47" s="1933"/>
      <c r="M47" s="1933"/>
      <c r="N47" s="1933"/>
      <c r="O47" s="1933"/>
      <c r="P47" s="1933"/>
      <c r="Q47" s="1933"/>
      <c r="R47" s="1933"/>
      <c r="S47" s="1933"/>
      <c r="T47" s="1933"/>
      <c r="U47" s="1933"/>
      <c r="V47" s="1933"/>
      <c r="W47" s="1933"/>
      <c r="X47" s="1933"/>
      <c r="Y47" s="1933"/>
      <c r="Z47" s="1933"/>
      <c r="AA47" s="1933"/>
      <c r="AB47" s="1933"/>
    </row>
    <row r="48" spans="2:28" ht="15" customHeight="1" thickTop="1">
      <c r="B48" s="1926"/>
      <c r="C48" s="1929" t="s">
        <v>44</v>
      </c>
      <c r="D48" s="1929"/>
      <c r="E48" s="1929" t="s">
        <v>123</v>
      </c>
      <c r="F48" s="1929"/>
      <c r="G48" s="1929"/>
      <c r="H48" s="1929"/>
      <c r="I48" s="1929"/>
      <c r="J48" s="1929"/>
      <c r="K48" s="1929"/>
      <c r="L48" s="1929"/>
      <c r="M48" s="1929" t="s">
        <v>124</v>
      </c>
      <c r="N48" s="1929"/>
      <c r="O48" s="1929"/>
      <c r="P48" s="1929"/>
      <c r="Q48" s="1929"/>
      <c r="R48" s="1929"/>
      <c r="S48" s="1929" t="s">
        <v>45</v>
      </c>
      <c r="T48" s="1929"/>
      <c r="U48" s="1929"/>
      <c r="V48" s="1929"/>
      <c r="W48" s="1929"/>
      <c r="X48" s="1929"/>
      <c r="Y48" s="1929"/>
      <c r="Z48" s="1929"/>
      <c r="AA48" s="1929"/>
      <c r="AB48" s="1930"/>
    </row>
    <row r="49" spans="2:28" ht="27.95" customHeight="1">
      <c r="B49" s="1927"/>
      <c r="C49" s="1924" t="s">
        <v>127</v>
      </c>
      <c r="D49" s="1924" t="s">
        <v>128</v>
      </c>
      <c r="E49" s="1924" t="s">
        <v>46</v>
      </c>
      <c r="F49" s="1924"/>
      <c r="G49" s="1924" t="s">
        <v>1078</v>
      </c>
      <c r="H49" s="1924"/>
      <c r="I49" s="1924" t="s">
        <v>1077</v>
      </c>
      <c r="J49" s="1924"/>
      <c r="K49" s="1924" t="s">
        <v>1098</v>
      </c>
      <c r="L49" s="1924"/>
      <c r="M49" s="1924" t="s">
        <v>48</v>
      </c>
      <c r="N49" s="1924"/>
      <c r="O49" s="1924" t="s">
        <v>49</v>
      </c>
      <c r="P49" s="1924"/>
      <c r="Q49" s="1924" t="s">
        <v>1441</v>
      </c>
      <c r="R49" s="1924"/>
      <c r="S49" s="1924" t="s">
        <v>1065</v>
      </c>
      <c r="T49" s="1924"/>
      <c r="U49" s="1924" t="s">
        <v>1066</v>
      </c>
      <c r="V49" s="1924"/>
      <c r="W49" s="1924" t="s">
        <v>1067</v>
      </c>
      <c r="X49" s="1924"/>
      <c r="Y49" s="1924" t="s">
        <v>125</v>
      </c>
      <c r="Z49" s="1924"/>
      <c r="AA49" s="1924" t="s">
        <v>47</v>
      </c>
      <c r="AB49" s="1925"/>
    </row>
    <row r="50" spans="2:28" ht="15" customHeight="1">
      <c r="B50" s="1928"/>
      <c r="C50" s="1924"/>
      <c r="D50" s="1924"/>
      <c r="E50" s="548" t="s">
        <v>127</v>
      </c>
      <c r="F50" s="548" t="s">
        <v>128</v>
      </c>
      <c r="G50" s="548" t="s">
        <v>127</v>
      </c>
      <c r="H50" s="548" t="s">
        <v>128</v>
      </c>
      <c r="I50" s="548" t="s">
        <v>127</v>
      </c>
      <c r="J50" s="548" t="s">
        <v>128</v>
      </c>
      <c r="K50" s="548" t="s">
        <v>127</v>
      </c>
      <c r="L50" s="548" t="s">
        <v>128</v>
      </c>
      <c r="M50" s="548" t="s">
        <v>127</v>
      </c>
      <c r="N50" s="548" t="s">
        <v>128</v>
      </c>
      <c r="O50" s="548" t="s">
        <v>127</v>
      </c>
      <c r="P50" s="548" t="s">
        <v>128</v>
      </c>
      <c r="Q50" s="548" t="s">
        <v>127</v>
      </c>
      <c r="R50" s="548" t="s">
        <v>128</v>
      </c>
      <c r="S50" s="548" t="s">
        <v>127</v>
      </c>
      <c r="T50" s="548" t="s">
        <v>128</v>
      </c>
      <c r="U50" s="548" t="s">
        <v>127</v>
      </c>
      <c r="V50" s="548" t="s">
        <v>128</v>
      </c>
      <c r="W50" s="548" t="s">
        <v>127</v>
      </c>
      <c r="X50" s="548" t="s">
        <v>128</v>
      </c>
      <c r="Y50" s="548" t="s">
        <v>127</v>
      </c>
      <c r="Z50" s="548" t="s">
        <v>128</v>
      </c>
      <c r="AA50" s="548" t="s">
        <v>127</v>
      </c>
      <c r="AB50" s="549" t="s">
        <v>128</v>
      </c>
    </row>
    <row r="51" spans="2:28" ht="15" customHeight="1">
      <c r="B51" s="766" t="s">
        <v>783</v>
      </c>
      <c r="C51" s="767">
        <v>63</v>
      </c>
      <c r="D51" s="768">
        <v>0.27272727272727271</v>
      </c>
      <c r="E51" s="767">
        <v>11</v>
      </c>
      <c r="F51" s="768">
        <v>0.23404255319148937</v>
      </c>
      <c r="G51" s="767">
        <v>5</v>
      </c>
      <c r="H51" s="768">
        <v>0.17857142857142858</v>
      </c>
      <c r="I51" s="767">
        <v>44</v>
      </c>
      <c r="J51" s="768">
        <v>0.32116788321167883</v>
      </c>
      <c r="K51" s="767">
        <v>3</v>
      </c>
      <c r="L51" s="768">
        <v>0.15789473684210525</v>
      </c>
      <c r="M51" s="767">
        <v>9</v>
      </c>
      <c r="N51" s="768">
        <v>0.24324324324324326</v>
      </c>
      <c r="O51" s="767">
        <v>28</v>
      </c>
      <c r="P51" s="768">
        <v>0.33734939759036142</v>
      </c>
      <c r="Q51" s="767">
        <v>26</v>
      </c>
      <c r="R51" s="768">
        <v>0.23423423423423423</v>
      </c>
      <c r="S51" s="767">
        <v>32</v>
      </c>
      <c r="T51" s="768">
        <v>0.2711864406779661</v>
      </c>
      <c r="U51" s="767">
        <v>12</v>
      </c>
      <c r="V51" s="768">
        <v>0.2608695652173913</v>
      </c>
      <c r="W51" s="767">
        <v>8</v>
      </c>
      <c r="X51" s="768">
        <v>0.25</v>
      </c>
      <c r="Y51" s="767">
        <v>9</v>
      </c>
      <c r="Z51" s="768">
        <v>0.375</v>
      </c>
      <c r="AA51" s="767">
        <v>2</v>
      </c>
      <c r="AB51" s="769">
        <v>0.18181818181818182</v>
      </c>
    </row>
    <row r="52" spans="2:28" ht="15" customHeight="1">
      <c r="B52" s="770" t="s">
        <v>784</v>
      </c>
      <c r="C52" s="771">
        <v>82</v>
      </c>
      <c r="D52" s="772">
        <v>0.354978354978355</v>
      </c>
      <c r="E52" s="771">
        <v>22</v>
      </c>
      <c r="F52" s="772">
        <v>0.46808510638297873</v>
      </c>
      <c r="G52" s="771">
        <v>11</v>
      </c>
      <c r="H52" s="772">
        <v>0.39285714285714285</v>
      </c>
      <c r="I52" s="771">
        <v>42</v>
      </c>
      <c r="J52" s="772">
        <v>0.30656934306569344</v>
      </c>
      <c r="K52" s="771">
        <v>7</v>
      </c>
      <c r="L52" s="772">
        <v>0.36842105263157893</v>
      </c>
      <c r="M52" s="771">
        <v>13</v>
      </c>
      <c r="N52" s="772">
        <v>0.35135135135135137</v>
      </c>
      <c r="O52" s="771">
        <v>23</v>
      </c>
      <c r="P52" s="772">
        <v>0.27710843373493976</v>
      </c>
      <c r="Q52" s="771">
        <v>46</v>
      </c>
      <c r="R52" s="772">
        <v>0.4144144144144144</v>
      </c>
      <c r="S52" s="771">
        <v>43</v>
      </c>
      <c r="T52" s="772">
        <v>0.36440677966101698</v>
      </c>
      <c r="U52" s="771">
        <v>14</v>
      </c>
      <c r="V52" s="772">
        <v>0.30434782608695654</v>
      </c>
      <c r="W52" s="771">
        <v>12</v>
      </c>
      <c r="X52" s="772">
        <v>0.375</v>
      </c>
      <c r="Y52" s="771">
        <v>10</v>
      </c>
      <c r="Z52" s="772">
        <v>0.41666666666666674</v>
      </c>
      <c r="AA52" s="771">
        <v>3</v>
      </c>
      <c r="AB52" s="773">
        <v>0.27272727272727271</v>
      </c>
    </row>
    <row r="53" spans="2:28" ht="15" customHeight="1">
      <c r="B53" s="770" t="s">
        <v>785</v>
      </c>
      <c r="C53" s="771">
        <v>104</v>
      </c>
      <c r="D53" s="772">
        <v>0.45021645021645024</v>
      </c>
      <c r="E53" s="771">
        <v>24</v>
      </c>
      <c r="F53" s="772">
        <v>0.51063829787234039</v>
      </c>
      <c r="G53" s="771">
        <v>16</v>
      </c>
      <c r="H53" s="772">
        <v>0.5714285714285714</v>
      </c>
      <c r="I53" s="771">
        <v>60</v>
      </c>
      <c r="J53" s="772">
        <v>0.43795620437956212</v>
      </c>
      <c r="K53" s="771">
        <v>4</v>
      </c>
      <c r="L53" s="772">
        <v>0.21052631578947367</v>
      </c>
      <c r="M53" s="771">
        <v>16</v>
      </c>
      <c r="N53" s="772">
        <v>0.4324324324324324</v>
      </c>
      <c r="O53" s="771">
        <v>33</v>
      </c>
      <c r="P53" s="772">
        <v>0.39759036144578308</v>
      </c>
      <c r="Q53" s="771">
        <v>55</v>
      </c>
      <c r="R53" s="772">
        <v>0.49549549549549549</v>
      </c>
      <c r="S53" s="771">
        <v>54</v>
      </c>
      <c r="T53" s="772">
        <v>0.4576271186440678</v>
      </c>
      <c r="U53" s="771">
        <v>17</v>
      </c>
      <c r="V53" s="772">
        <v>0.36956521739130432</v>
      </c>
      <c r="W53" s="771">
        <v>17</v>
      </c>
      <c r="X53" s="772">
        <v>0.53125</v>
      </c>
      <c r="Y53" s="771">
        <v>12</v>
      </c>
      <c r="Z53" s="772">
        <v>0.5</v>
      </c>
      <c r="AA53" s="771">
        <v>4</v>
      </c>
      <c r="AB53" s="773">
        <v>0.36363636363636365</v>
      </c>
    </row>
    <row r="54" spans="2:28" ht="15" customHeight="1">
      <c r="B54" s="770" t="s">
        <v>786</v>
      </c>
      <c r="C54" s="771">
        <v>77</v>
      </c>
      <c r="D54" s="772">
        <v>0.33333333333333326</v>
      </c>
      <c r="E54" s="771">
        <v>19</v>
      </c>
      <c r="F54" s="772">
        <v>0.40425531914893609</v>
      </c>
      <c r="G54" s="771">
        <v>9</v>
      </c>
      <c r="H54" s="772">
        <v>0.32142857142857145</v>
      </c>
      <c r="I54" s="771">
        <v>44</v>
      </c>
      <c r="J54" s="772">
        <v>0.32116788321167883</v>
      </c>
      <c r="K54" s="771">
        <v>5</v>
      </c>
      <c r="L54" s="772">
        <v>0.26315789473684209</v>
      </c>
      <c r="M54" s="771">
        <v>12</v>
      </c>
      <c r="N54" s="772">
        <v>0.32432432432432434</v>
      </c>
      <c r="O54" s="771">
        <v>27</v>
      </c>
      <c r="P54" s="772">
        <v>0.3253012048192771</v>
      </c>
      <c r="Q54" s="771">
        <v>38</v>
      </c>
      <c r="R54" s="772">
        <v>0.34234234234234234</v>
      </c>
      <c r="S54" s="771">
        <v>36</v>
      </c>
      <c r="T54" s="772">
        <v>0.30508474576271188</v>
      </c>
      <c r="U54" s="771">
        <v>17</v>
      </c>
      <c r="V54" s="772">
        <v>0.36956521739130432</v>
      </c>
      <c r="W54" s="771">
        <v>13</v>
      </c>
      <c r="X54" s="772">
        <v>0.40625</v>
      </c>
      <c r="Y54" s="771">
        <v>9</v>
      </c>
      <c r="Z54" s="772">
        <v>0.375</v>
      </c>
      <c r="AA54" s="771">
        <v>2</v>
      </c>
      <c r="AB54" s="773">
        <v>0.18181818181818182</v>
      </c>
    </row>
    <row r="55" spans="2:28" ht="15" customHeight="1">
      <c r="B55" s="770" t="s">
        <v>787</v>
      </c>
      <c r="C55" s="771">
        <v>49</v>
      </c>
      <c r="D55" s="772">
        <v>0.2121212121212121</v>
      </c>
      <c r="E55" s="771">
        <v>11</v>
      </c>
      <c r="F55" s="772">
        <v>0.23404255319148937</v>
      </c>
      <c r="G55" s="771">
        <v>9</v>
      </c>
      <c r="H55" s="772">
        <v>0.32142857142857145</v>
      </c>
      <c r="I55" s="771">
        <v>25</v>
      </c>
      <c r="J55" s="772">
        <v>0.18248175182481752</v>
      </c>
      <c r="K55" s="771">
        <v>4</v>
      </c>
      <c r="L55" s="772">
        <v>0.21052631578947367</v>
      </c>
      <c r="M55" s="771">
        <v>6</v>
      </c>
      <c r="N55" s="772">
        <v>0.16216216216216217</v>
      </c>
      <c r="O55" s="771">
        <v>20</v>
      </c>
      <c r="P55" s="772">
        <v>0.24096385542168675</v>
      </c>
      <c r="Q55" s="771">
        <v>23</v>
      </c>
      <c r="R55" s="772">
        <v>0.2072072072072072</v>
      </c>
      <c r="S55" s="771">
        <v>24</v>
      </c>
      <c r="T55" s="772">
        <v>0.20338983050847459</v>
      </c>
      <c r="U55" s="771">
        <v>11</v>
      </c>
      <c r="V55" s="772">
        <v>0.2391304347826087</v>
      </c>
      <c r="W55" s="771">
        <v>4</v>
      </c>
      <c r="X55" s="772">
        <v>0.125</v>
      </c>
      <c r="Y55" s="771">
        <v>7</v>
      </c>
      <c r="Z55" s="772">
        <v>0.29166666666666669</v>
      </c>
      <c r="AA55" s="771">
        <v>3</v>
      </c>
      <c r="AB55" s="773">
        <v>0.27272727272727271</v>
      </c>
    </row>
    <row r="56" spans="2:28" ht="15" customHeight="1">
      <c r="B56" s="770" t="s">
        <v>788</v>
      </c>
      <c r="C56" s="771">
        <v>14</v>
      </c>
      <c r="D56" s="772">
        <v>6.0606060606060608E-2</v>
      </c>
      <c r="E56" s="771">
        <v>5</v>
      </c>
      <c r="F56" s="772">
        <v>0.10638297872340426</v>
      </c>
      <c r="G56" s="771">
        <v>0</v>
      </c>
      <c r="H56" s="772">
        <v>0</v>
      </c>
      <c r="I56" s="771">
        <v>9</v>
      </c>
      <c r="J56" s="772">
        <v>6.569343065693431E-2</v>
      </c>
      <c r="K56" s="771">
        <v>0</v>
      </c>
      <c r="L56" s="772">
        <v>0</v>
      </c>
      <c r="M56" s="771">
        <v>2</v>
      </c>
      <c r="N56" s="772">
        <v>5.405405405405405E-2</v>
      </c>
      <c r="O56" s="771">
        <v>3</v>
      </c>
      <c r="P56" s="772">
        <v>3.614457831325301E-2</v>
      </c>
      <c r="Q56" s="771">
        <v>9</v>
      </c>
      <c r="R56" s="772">
        <v>8.1081081081081086E-2</v>
      </c>
      <c r="S56" s="771">
        <v>9</v>
      </c>
      <c r="T56" s="772">
        <v>7.6271186440677971E-2</v>
      </c>
      <c r="U56" s="771">
        <v>1</v>
      </c>
      <c r="V56" s="772">
        <v>2.1739130434782608E-2</v>
      </c>
      <c r="W56" s="771">
        <v>0</v>
      </c>
      <c r="X56" s="772">
        <v>0</v>
      </c>
      <c r="Y56" s="771">
        <v>4</v>
      </c>
      <c r="Z56" s="772">
        <v>0.16666666666666663</v>
      </c>
      <c r="AA56" s="771">
        <v>0</v>
      </c>
      <c r="AB56" s="773">
        <v>0</v>
      </c>
    </row>
    <row r="57" spans="2:28" ht="15" customHeight="1">
      <c r="B57" s="770" t="s">
        <v>47</v>
      </c>
      <c r="C57" s="771">
        <v>9</v>
      </c>
      <c r="D57" s="772">
        <v>3.896103896103896E-2</v>
      </c>
      <c r="E57" s="771">
        <v>0</v>
      </c>
      <c r="F57" s="772">
        <v>0</v>
      </c>
      <c r="G57" s="771">
        <v>0</v>
      </c>
      <c r="H57" s="772">
        <v>0</v>
      </c>
      <c r="I57" s="771">
        <v>7</v>
      </c>
      <c r="J57" s="772">
        <v>5.1094890510948912E-2</v>
      </c>
      <c r="K57" s="771">
        <v>2</v>
      </c>
      <c r="L57" s="772">
        <v>0.10526315789473684</v>
      </c>
      <c r="M57" s="771">
        <v>2</v>
      </c>
      <c r="N57" s="772">
        <v>5.405405405405405E-2</v>
      </c>
      <c r="O57" s="771">
        <v>0</v>
      </c>
      <c r="P57" s="772">
        <v>0</v>
      </c>
      <c r="Q57" s="771">
        <v>7</v>
      </c>
      <c r="R57" s="772">
        <v>6.3063063063063057E-2</v>
      </c>
      <c r="S57" s="771">
        <v>5</v>
      </c>
      <c r="T57" s="772">
        <v>4.2372881355932195E-2</v>
      </c>
      <c r="U57" s="771">
        <v>2</v>
      </c>
      <c r="V57" s="772">
        <v>4.3478260869565216E-2</v>
      </c>
      <c r="W57" s="771">
        <v>2</v>
      </c>
      <c r="X57" s="772">
        <v>6.25E-2</v>
      </c>
      <c r="Y57" s="771">
        <v>0</v>
      </c>
      <c r="Z57" s="772">
        <v>0</v>
      </c>
      <c r="AA57" s="771">
        <v>0</v>
      </c>
      <c r="AB57" s="773">
        <v>0</v>
      </c>
    </row>
    <row r="58" spans="2:28" ht="51.75" customHeight="1" thickBot="1">
      <c r="B58" s="1370" t="s">
        <v>1014</v>
      </c>
      <c r="C58" s="774">
        <v>231</v>
      </c>
      <c r="D58" s="775">
        <v>1</v>
      </c>
      <c r="E58" s="774">
        <v>47</v>
      </c>
      <c r="F58" s="775">
        <v>1</v>
      </c>
      <c r="G58" s="774">
        <v>28</v>
      </c>
      <c r="H58" s="775">
        <v>1</v>
      </c>
      <c r="I58" s="774">
        <v>137</v>
      </c>
      <c r="J58" s="775">
        <v>1</v>
      </c>
      <c r="K58" s="774">
        <v>19</v>
      </c>
      <c r="L58" s="775">
        <v>1</v>
      </c>
      <c r="M58" s="774">
        <v>37</v>
      </c>
      <c r="N58" s="775">
        <v>1</v>
      </c>
      <c r="O58" s="774">
        <v>83</v>
      </c>
      <c r="P58" s="775">
        <v>1</v>
      </c>
      <c r="Q58" s="774">
        <v>111</v>
      </c>
      <c r="R58" s="775">
        <v>1</v>
      </c>
      <c r="S58" s="774">
        <v>118</v>
      </c>
      <c r="T58" s="775">
        <v>1</v>
      </c>
      <c r="U58" s="774">
        <v>46</v>
      </c>
      <c r="V58" s="775">
        <v>1</v>
      </c>
      <c r="W58" s="774">
        <v>32</v>
      </c>
      <c r="X58" s="775">
        <v>1</v>
      </c>
      <c r="Y58" s="774">
        <v>24</v>
      </c>
      <c r="Z58" s="775">
        <v>1</v>
      </c>
      <c r="AA58" s="774">
        <v>11</v>
      </c>
      <c r="AB58" s="1501">
        <v>1</v>
      </c>
    </row>
    <row r="59" spans="2:28" ht="12.95" customHeight="1" thickTop="1">
      <c r="B59" s="1987" t="s">
        <v>1457</v>
      </c>
      <c r="C59" s="1987"/>
      <c r="D59" s="1987"/>
      <c r="E59" s="1987"/>
      <c r="F59" s="1987"/>
      <c r="G59" s="1987"/>
      <c r="H59" s="1987"/>
      <c r="I59" s="1987"/>
      <c r="J59" s="1987"/>
      <c r="K59" s="1987"/>
      <c r="L59" s="1987"/>
      <c r="M59" s="1987"/>
      <c r="N59" s="1987"/>
      <c r="O59" s="1987"/>
      <c r="P59" s="1987"/>
      <c r="Q59" s="1987"/>
      <c r="R59" s="1987"/>
      <c r="S59" s="1987"/>
      <c r="T59" s="1987"/>
      <c r="U59" s="1987"/>
      <c r="V59" s="1987"/>
      <c r="W59" s="1987"/>
      <c r="X59" s="1987"/>
      <c r="Y59" s="1987"/>
      <c r="Z59" s="1987"/>
      <c r="AA59" s="1987"/>
    </row>
    <row r="61" spans="2:28" ht="60.95" customHeight="1" thickBot="1">
      <c r="B61" s="1933" t="s">
        <v>1401</v>
      </c>
      <c r="C61" s="1933"/>
      <c r="D61" s="1933"/>
      <c r="E61" s="1933"/>
      <c r="F61" s="1933"/>
      <c r="G61" s="1933"/>
      <c r="H61" s="1933"/>
      <c r="I61" s="1933"/>
      <c r="J61" s="1933"/>
      <c r="K61" s="1933"/>
      <c r="L61" s="1933"/>
      <c r="M61" s="1933"/>
      <c r="N61" s="1933"/>
      <c r="O61" s="1933"/>
      <c r="P61" s="1933"/>
      <c r="Q61" s="1933"/>
      <c r="R61" s="1933"/>
      <c r="S61" s="1933"/>
      <c r="T61" s="1933"/>
      <c r="U61" s="1933"/>
      <c r="V61" s="1933"/>
      <c r="W61" s="1933"/>
      <c r="X61" s="1933"/>
      <c r="Y61" s="1933"/>
      <c r="Z61" s="1933"/>
      <c r="AA61" s="1933"/>
      <c r="AB61" s="1933"/>
    </row>
    <row r="62" spans="2:28" ht="15" customHeight="1" thickTop="1">
      <c r="B62" s="1926"/>
      <c r="C62" s="1929" t="s">
        <v>44</v>
      </c>
      <c r="D62" s="1929"/>
      <c r="E62" s="1929" t="s">
        <v>123</v>
      </c>
      <c r="F62" s="1929"/>
      <c r="G62" s="1929"/>
      <c r="H62" s="1929"/>
      <c r="I62" s="1929"/>
      <c r="J62" s="1929"/>
      <c r="K62" s="1929"/>
      <c r="L62" s="1929"/>
      <c r="M62" s="1929" t="s">
        <v>124</v>
      </c>
      <c r="N62" s="1929"/>
      <c r="O62" s="1929"/>
      <c r="P62" s="1929"/>
      <c r="Q62" s="1929"/>
      <c r="R62" s="1929"/>
      <c r="S62" s="1929" t="s">
        <v>45</v>
      </c>
      <c r="T62" s="1929"/>
      <c r="U62" s="1929"/>
      <c r="V62" s="1929"/>
      <c r="W62" s="1929"/>
      <c r="X62" s="1929"/>
      <c r="Y62" s="1929"/>
      <c r="Z62" s="1929"/>
      <c r="AA62" s="1929"/>
      <c r="AB62" s="1930"/>
    </row>
    <row r="63" spans="2:28" ht="27.95" customHeight="1">
      <c r="B63" s="1927"/>
      <c r="C63" s="1924" t="s">
        <v>127</v>
      </c>
      <c r="D63" s="1924" t="s">
        <v>128</v>
      </c>
      <c r="E63" s="1924" t="s">
        <v>46</v>
      </c>
      <c r="F63" s="1924"/>
      <c r="G63" s="1924" t="s">
        <v>1078</v>
      </c>
      <c r="H63" s="1924"/>
      <c r="I63" s="1924" t="s">
        <v>1077</v>
      </c>
      <c r="J63" s="1924"/>
      <c r="K63" s="1924" t="s">
        <v>1098</v>
      </c>
      <c r="L63" s="1924"/>
      <c r="M63" s="1924" t="s">
        <v>48</v>
      </c>
      <c r="N63" s="1924"/>
      <c r="O63" s="1924" t="s">
        <v>49</v>
      </c>
      <c r="P63" s="1924"/>
      <c r="Q63" s="1924" t="s">
        <v>1441</v>
      </c>
      <c r="R63" s="1924"/>
      <c r="S63" s="1924" t="s">
        <v>1065</v>
      </c>
      <c r="T63" s="1924"/>
      <c r="U63" s="1924" t="s">
        <v>1066</v>
      </c>
      <c r="V63" s="1924"/>
      <c r="W63" s="1924" t="s">
        <v>1067</v>
      </c>
      <c r="X63" s="1924"/>
      <c r="Y63" s="1924" t="s">
        <v>125</v>
      </c>
      <c r="Z63" s="1924"/>
      <c r="AA63" s="1924" t="s">
        <v>47</v>
      </c>
      <c r="AB63" s="1925"/>
    </row>
    <row r="64" spans="2:28" ht="15" customHeight="1">
      <c r="B64" s="1928"/>
      <c r="C64" s="1924"/>
      <c r="D64" s="1924"/>
      <c r="E64" s="548" t="s">
        <v>127</v>
      </c>
      <c r="F64" s="548" t="s">
        <v>128</v>
      </c>
      <c r="G64" s="548" t="s">
        <v>127</v>
      </c>
      <c r="H64" s="548" t="s">
        <v>128</v>
      </c>
      <c r="I64" s="548" t="s">
        <v>127</v>
      </c>
      <c r="J64" s="548" t="s">
        <v>128</v>
      </c>
      <c r="K64" s="548" t="s">
        <v>127</v>
      </c>
      <c r="L64" s="548" t="s">
        <v>128</v>
      </c>
      <c r="M64" s="548" t="s">
        <v>127</v>
      </c>
      <c r="N64" s="548" t="s">
        <v>128</v>
      </c>
      <c r="O64" s="548" t="s">
        <v>127</v>
      </c>
      <c r="P64" s="548" t="s">
        <v>128</v>
      </c>
      <c r="Q64" s="548" t="s">
        <v>127</v>
      </c>
      <c r="R64" s="548" t="s">
        <v>128</v>
      </c>
      <c r="S64" s="548" t="s">
        <v>127</v>
      </c>
      <c r="T64" s="548" t="s">
        <v>128</v>
      </c>
      <c r="U64" s="548" t="s">
        <v>127</v>
      </c>
      <c r="V64" s="548" t="s">
        <v>128</v>
      </c>
      <c r="W64" s="548" t="s">
        <v>127</v>
      </c>
      <c r="X64" s="548" t="s">
        <v>128</v>
      </c>
      <c r="Y64" s="548" t="s">
        <v>127</v>
      </c>
      <c r="Z64" s="548" t="s">
        <v>128</v>
      </c>
      <c r="AA64" s="548" t="s">
        <v>127</v>
      </c>
      <c r="AB64" s="549" t="s">
        <v>128</v>
      </c>
    </row>
    <row r="65" spans="2:28" ht="15" customHeight="1">
      <c r="B65" s="550" t="s">
        <v>789</v>
      </c>
      <c r="C65" s="767">
        <v>215</v>
      </c>
      <c r="D65" s="768">
        <v>0.93073593073593075</v>
      </c>
      <c r="E65" s="767">
        <v>45</v>
      </c>
      <c r="F65" s="768">
        <v>0.95744680851063835</v>
      </c>
      <c r="G65" s="767">
        <v>28</v>
      </c>
      <c r="H65" s="768">
        <v>1</v>
      </c>
      <c r="I65" s="767">
        <v>125</v>
      </c>
      <c r="J65" s="768">
        <v>0.91240875912408759</v>
      </c>
      <c r="K65" s="767">
        <v>17</v>
      </c>
      <c r="L65" s="768">
        <v>0.89473684210526316</v>
      </c>
      <c r="M65" s="767">
        <v>34</v>
      </c>
      <c r="N65" s="768">
        <v>0.91891891891891897</v>
      </c>
      <c r="O65" s="767">
        <v>80</v>
      </c>
      <c r="P65" s="768">
        <v>0.96385542168674698</v>
      </c>
      <c r="Q65" s="767">
        <v>101</v>
      </c>
      <c r="R65" s="768">
        <v>0.90990990990990994</v>
      </c>
      <c r="S65" s="767">
        <v>111</v>
      </c>
      <c r="T65" s="768">
        <v>0.94067796610169496</v>
      </c>
      <c r="U65" s="767">
        <v>43</v>
      </c>
      <c r="V65" s="768">
        <v>0.93478260869565222</v>
      </c>
      <c r="W65" s="767">
        <v>29</v>
      </c>
      <c r="X65" s="768">
        <v>0.90625</v>
      </c>
      <c r="Y65" s="767">
        <v>22</v>
      </c>
      <c r="Z65" s="768">
        <v>0.91666666666666652</v>
      </c>
      <c r="AA65" s="767">
        <v>10</v>
      </c>
      <c r="AB65" s="769">
        <v>0.90909090909090906</v>
      </c>
    </row>
    <row r="66" spans="2:28" ht="15" customHeight="1">
      <c r="B66" s="551" t="s">
        <v>790</v>
      </c>
      <c r="C66" s="771">
        <v>1</v>
      </c>
      <c r="D66" s="772">
        <v>4.329004329004329E-3</v>
      </c>
      <c r="E66" s="771">
        <v>0</v>
      </c>
      <c r="F66" s="772">
        <v>0</v>
      </c>
      <c r="G66" s="771">
        <v>0</v>
      </c>
      <c r="H66" s="772">
        <v>0</v>
      </c>
      <c r="I66" s="771">
        <v>1</v>
      </c>
      <c r="J66" s="772">
        <v>7.2992700729927005E-3</v>
      </c>
      <c r="K66" s="771">
        <v>0</v>
      </c>
      <c r="L66" s="772">
        <v>0</v>
      </c>
      <c r="M66" s="771">
        <v>0</v>
      </c>
      <c r="N66" s="772">
        <v>0</v>
      </c>
      <c r="O66" s="771">
        <v>0</v>
      </c>
      <c r="P66" s="772">
        <v>0</v>
      </c>
      <c r="Q66" s="771">
        <v>1</v>
      </c>
      <c r="R66" s="772">
        <v>9.0090090090090089E-3</v>
      </c>
      <c r="S66" s="771">
        <v>1</v>
      </c>
      <c r="T66" s="772">
        <v>8.4745762711864406E-3</v>
      </c>
      <c r="U66" s="771">
        <v>0</v>
      </c>
      <c r="V66" s="772">
        <v>0</v>
      </c>
      <c r="W66" s="771">
        <v>0</v>
      </c>
      <c r="X66" s="772">
        <v>0</v>
      </c>
      <c r="Y66" s="771">
        <v>0</v>
      </c>
      <c r="Z66" s="772">
        <v>0</v>
      </c>
      <c r="AA66" s="771">
        <v>0</v>
      </c>
      <c r="AB66" s="773">
        <v>0</v>
      </c>
    </row>
    <row r="67" spans="2:28" ht="15" customHeight="1">
      <c r="B67" s="551" t="s">
        <v>791</v>
      </c>
      <c r="C67" s="771">
        <v>6</v>
      </c>
      <c r="D67" s="772">
        <v>2.5974025974025972E-2</v>
      </c>
      <c r="E67" s="771">
        <v>2</v>
      </c>
      <c r="F67" s="772">
        <v>4.2553191489361701E-2</v>
      </c>
      <c r="G67" s="771">
        <v>0</v>
      </c>
      <c r="H67" s="772">
        <v>0</v>
      </c>
      <c r="I67" s="771">
        <v>4</v>
      </c>
      <c r="J67" s="772">
        <v>2.9197080291970802E-2</v>
      </c>
      <c r="K67" s="771">
        <v>0</v>
      </c>
      <c r="L67" s="772">
        <v>0</v>
      </c>
      <c r="M67" s="771">
        <v>1</v>
      </c>
      <c r="N67" s="772">
        <v>2.7027027027027025E-2</v>
      </c>
      <c r="O67" s="771">
        <v>3</v>
      </c>
      <c r="P67" s="772">
        <v>3.614457831325301E-2</v>
      </c>
      <c r="Q67" s="771">
        <v>2</v>
      </c>
      <c r="R67" s="772">
        <v>1.8018018018018018E-2</v>
      </c>
      <c r="S67" s="771">
        <v>1</v>
      </c>
      <c r="T67" s="772">
        <v>8.4745762711864406E-3</v>
      </c>
      <c r="U67" s="771">
        <v>1</v>
      </c>
      <c r="V67" s="772">
        <v>2.1739130434782608E-2</v>
      </c>
      <c r="W67" s="771">
        <v>1</v>
      </c>
      <c r="X67" s="772">
        <v>3.125E-2</v>
      </c>
      <c r="Y67" s="771">
        <v>2</v>
      </c>
      <c r="Z67" s="772">
        <v>8.3333333333333315E-2</v>
      </c>
      <c r="AA67" s="771">
        <v>1</v>
      </c>
      <c r="AB67" s="773">
        <v>9.0909090909090912E-2</v>
      </c>
    </row>
    <row r="68" spans="2:28" ht="15" customHeight="1">
      <c r="B68" s="700" t="s">
        <v>47</v>
      </c>
      <c r="C68" s="771">
        <v>9</v>
      </c>
      <c r="D68" s="772">
        <v>3.896103896103896E-2</v>
      </c>
      <c r="E68" s="771">
        <v>0</v>
      </c>
      <c r="F68" s="772">
        <v>0</v>
      </c>
      <c r="G68" s="771">
        <v>0</v>
      </c>
      <c r="H68" s="772">
        <v>0</v>
      </c>
      <c r="I68" s="771">
        <v>7</v>
      </c>
      <c r="J68" s="772">
        <v>5.1094890510948912E-2</v>
      </c>
      <c r="K68" s="771">
        <v>2</v>
      </c>
      <c r="L68" s="772">
        <v>0.10526315789473684</v>
      </c>
      <c r="M68" s="771">
        <v>2</v>
      </c>
      <c r="N68" s="772">
        <v>5.405405405405405E-2</v>
      </c>
      <c r="O68" s="771">
        <v>0</v>
      </c>
      <c r="P68" s="772">
        <v>0</v>
      </c>
      <c r="Q68" s="771">
        <v>7</v>
      </c>
      <c r="R68" s="772">
        <v>6.3063063063063057E-2</v>
      </c>
      <c r="S68" s="771">
        <v>5</v>
      </c>
      <c r="T68" s="772">
        <v>4.2372881355932195E-2</v>
      </c>
      <c r="U68" s="771">
        <v>2</v>
      </c>
      <c r="V68" s="772">
        <v>4.3478260869565216E-2</v>
      </c>
      <c r="W68" s="771">
        <v>2</v>
      </c>
      <c r="X68" s="772">
        <v>6.25E-2</v>
      </c>
      <c r="Y68" s="771">
        <v>0</v>
      </c>
      <c r="Z68" s="772">
        <v>0</v>
      </c>
      <c r="AA68" s="771">
        <v>0</v>
      </c>
      <c r="AB68" s="773">
        <v>0</v>
      </c>
    </row>
    <row r="69" spans="2:28" ht="51" customHeight="1" thickBot="1">
      <c r="B69" s="1369" t="s">
        <v>1014</v>
      </c>
      <c r="C69" s="776">
        <v>231</v>
      </c>
      <c r="D69" s="777">
        <v>1</v>
      </c>
      <c r="E69" s="778">
        <v>47</v>
      </c>
      <c r="F69" s="777">
        <v>1</v>
      </c>
      <c r="G69" s="778">
        <v>28</v>
      </c>
      <c r="H69" s="777">
        <v>1</v>
      </c>
      <c r="I69" s="778">
        <v>137</v>
      </c>
      <c r="J69" s="777">
        <v>1</v>
      </c>
      <c r="K69" s="778">
        <v>19</v>
      </c>
      <c r="L69" s="777">
        <v>1</v>
      </c>
      <c r="M69" s="778">
        <v>37</v>
      </c>
      <c r="N69" s="777">
        <v>1</v>
      </c>
      <c r="O69" s="778">
        <v>83</v>
      </c>
      <c r="P69" s="777">
        <v>1</v>
      </c>
      <c r="Q69" s="778">
        <v>111</v>
      </c>
      <c r="R69" s="777">
        <v>1</v>
      </c>
      <c r="S69" s="778">
        <v>118</v>
      </c>
      <c r="T69" s="777">
        <v>1</v>
      </c>
      <c r="U69" s="778">
        <v>46</v>
      </c>
      <c r="V69" s="777">
        <v>1</v>
      </c>
      <c r="W69" s="778">
        <v>32</v>
      </c>
      <c r="X69" s="777">
        <v>1</v>
      </c>
      <c r="Y69" s="778">
        <v>24</v>
      </c>
      <c r="Z69" s="777">
        <v>1</v>
      </c>
      <c r="AA69" s="778">
        <v>11</v>
      </c>
      <c r="AB69" s="779">
        <v>1</v>
      </c>
    </row>
    <row r="70" spans="2:28" ht="15" thickTop="1">
      <c r="B70" s="1978" t="s">
        <v>1457</v>
      </c>
      <c r="C70" s="1978"/>
      <c r="D70" s="1978"/>
      <c r="E70" s="1978"/>
      <c r="F70" s="1978"/>
      <c r="G70" s="1978"/>
      <c r="H70" s="1978"/>
      <c r="I70" s="1978"/>
      <c r="J70" s="1978"/>
      <c r="K70" s="1978"/>
      <c r="L70" s="1978"/>
      <c r="M70" s="1978"/>
      <c r="N70" s="1978"/>
      <c r="O70" s="1978"/>
      <c r="P70" s="1978"/>
      <c r="Q70" s="1978"/>
      <c r="R70" s="1978"/>
      <c r="S70" s="1978"/>
      <c r="T70" s="1978"/>
      <c r="U70" s="1978"/>
      <c r="V70" s="1978"/>
      <c r="W70" s="1978"/>
      <c r="X70" s="1978"/>
      <c r="Y70" s="1978"/>
      <c r="Z70" s="1978"/>
      <c r="AA70" s="1978"/>
      <c r="AB70" s="1978"/>
    </row>
    <row r="71" spans="2:28" s="637" customFormat="1"/>
    <row r="72" spans="2:28" s="751" customFormat="1" ht="64.5" customHeight="1" thickBot="1">
      <c r="B72" s="1979" t="s">
        <v>1402</v>
      </c>
      <c r="C72" s="1979"/>
      <c r="D72" s="1979"/>
      <c r="E72" s="1979"/>
      <c r="F72" s="1979"/>
      <c r="G72" s="1979"/>
      <c r="H72" s="1979"/>
      <c r="I72" s="1979"/>
      <c r="J72" s="1979"/>
      <c r="K72" s="1979"/>
      <c r="L72" s="1979"/>
      <c r="M72" s="1979"/>
      <c r="N72" s="1979"/>
      <c r="O72" s="1979"/>
      <c r="P72" s="1979"/>
      <c r="Q72" s="1979"/>
      <c r="R72" s="1979"/>
      <c r="S72" s="1979"/>
      <c r="T72" s="1979"/>
      <c r="U72" s="1979"/>
      <c r="V72" s="1979"/>
      <c r="W72" s="1979"/>
      <c r="X72" s="1979"/>
      <c r="Y72" s="1979"/>
      <c r="Z72" s="1979"/>
      <c r="AA72" s="1979"/>
      <c r="AB72" s="1979"/>
    </row>
    <row r="73" spans="2:28" s="751" customFormat="1" ht="15" customHeight="1" thickTop="1">
      <c r="B73" s="1980"/>
      <c r="C73" s="1983" t="s">
        <v>44</v>
      </c>
      <c r="D73" s="1983"/>
      <c r="E73" s="1983" t="s">
        <v>123</v>
      </c>
      <c r="F73" s="1983"/>
      <c r="G73" s="1983"/>
      <c r="H73" s="1983"/>
      <c r="I73" s="1983"/>
      <c r="J73" s="1983"/>
      <c r="K73" s="1983"/>
      <c r="L73" s="1983"/>
      <c r="M73" s="1983" t="s">
        <v>124</v>
      </c>
      <c r="N73" s="1983"/>
      <c r="O73" s="1983"/>
      <c r="P73" s="1983"/>
      <c r="Q73" s="1983"/>
      <c r="R73" s="1983"/>
      <c r="S73" s="1983" t="s">
        <v>45</v>
      </c>
      <c r="T73" s="1983"/>
      <c r="U73" s="1983"/>
      <c r="V73" s="1983"/>
      <c r="W73" s="1983"/>
      <c r="X73" s="1983"/>
      <c r="Y73" s="1983"/>
      <c r="Z73" s="1983"/>
      <c r="AA73" s="1983"/>
      <c r="AB73" s="1984"/>
    </row>
    <row r="74" spans="2:28" s="751" customFormat="1" ht="27.95" customHeight="1">
      <c r="B74" s="1981"/>
      <c r="C74" s="1985" t="s">
        <v>127</v>
      </c>
      <c r="D74" s="1985" t="s">
        <v>128</v>
      </c>
      <c r="E74" s="1985" t="s">
        <v>46</v>
      </c>
      <c r="F74" s="1985"/>
      <c r="G74" s="1985" t="s">
        <v>1078</v>
      </c>
      <c r="H74" s="1985"/>
      <c r="I74" s="1985" t="s">
        <v>1077</v>
      </c>
      <c r="J74" s="1985"/>
      <c r="K74" s="1985" t="s">
        <v>1098</v>
      </c>
      <c r="L74" s="1985"/>
      <c r="M74" s="1985" t="s">
        <v>48</v>
      </c>
      <c r="N74" s="1985"/>
      <c r="O74" s="1985" t="s">
        <v>49</v>
      </c>
      <c r="P74" s="1985"/>
      <c r="Q74" s="1985" t="s">
        <v>1441</v>
      </c>
      <c r="R74" s="1985"/>
      <c r="S74" s="1985" t="s">
        <v>1065</v>
      </c>
      <c r="T74" s="1985"/>
      <c r="U74" s="1985" t="s">
        <v>1066</v>
      </c>
      <c r="V74" s="1985"/>
      <c r="W74" s="1985" t="s">
        <v>1067</v>
      </c>
      <c r="X74" s="1985"/>
      <c r="Y74" s="1985" t="s">
        <v>125</v>
      </c>
      <c r="Z74" s="1985"/>
      <c r="AA74" s="1985" t="s">
        <v>47</v>
      </c>
      <c r="AB74" s="1986"/>
    </row>
    <row r="75" spans="2:28" s="751" customFormat="1" ht="15" customHeight="1">
      <c r="B75" s="1982"/>
      <c r="C75" s="1985"/>
      <c r="D75" s="1985"/>
      <c r="E75" s="780" t="s">
        <v>127</v>
      </c>
      <c r="F75" s="780" t="s">
        <v>128</v>
      </c>
      <c r="G75" s="780" t="s">
        <v>127</v>
      </c>
      <c r="H75" s="780" t="s">
        <v>128</v>
      </c>
      <c r="I75" s="780" t="s">
        <v>127</v>
      </c>
      <c r="J75" s="780" t="s">
        <v>128</v>
      </c>
      <c r="K75" s="780" t="s">
        <v>127</v>
      </c>
      <c r="L75" s="780" t="s">
        <v>128</v>
      </c>
      <c r="M75" s="780" t="s">
        <v>127</v>
      </c>
      <c r="N75" s="780" t="s">
        <v>128</v>
      </c>
      <c r="O75" s="780" t="s">
        <v>127</v>
      </c>
      <c r="P75" s="780" t="s">
        <v>128</v>
      </c>
      <c r="Q75" s="780" t="s">
        <v>127</v>
      </c>
      <c r="R75" s="780" t="s">
        <v>128</v>
      </c>
      <c r="S75" s="780" t="s">
        <v>127</v>
      </c>
      <c r="T75" s="780" t="s">
        <v>128</v>
      </c>
      <c r="U75" s="780" t="s">
        <v>127</v>
      </c>
      <c r="V75" s="780" t="s">
        <v>128</v>
      </c>
      <c r="W75" s="780" t="s">
        <v>127</v>
      </c>
      <c r="X75" s="780" t="s">
        <v>128</v>
      </c>
      <c r="Y75" s="780" t="s">
        <v>127</v>
      </c>
      <c r="Z75" s="780" t="s">
        <v>128</v>
      </c>
      <c r="AA75" s="780" t="s">
        <v>127</v>
      </c>
      <c r="AB75" s="781" t="s">
        <v>128</v>
      </c>
    </row>
    <row r="76" spans="2:28" s="751" customFormat="1" ht="15" customHeight="1">
      <c r="B76" s="766" t="s">
        <v>780</v>
      </c>
      <c r="C76" s="767">
        <v>5</v>
      </c>
      <c r="D76" s="768">
        <v>2.1645021645021644E-2</v>
      </c>
      <c r="E76" s="767">
        <v>4</v>
      </c>
      <c r="F76" s="768">
        <v>8.5106382978723402E-2</v>
      </c>
      <c r="G76" s="767">
        <v>0</v>
      </c>
      <c r="H76" s="768">
        <v>0</v>
      </c>
      <c r="I76" s="767">
        <v>1</v>
      </c>
      <c r="J76" s="768">
        <v>7.2992700729927005E-3</v>
      </c>
      <c r="K76" s="767">
        <v>0</v>
      </c>
      <c r="L76" s="768">
        <v>0</v>
      </c>
      <c r="M76" s="767">
        <v>2</v>
      </c>
      <c r="N76" s="768">
        <v>5.405405405405405E-2</v>
      </c>
      <c r="O76" s="767">
        <v>0</v>
      </c>
      <c r="P76" s="768">
        <v>0</v>
      </c>
      <c r="Q76" s="767">
        <v>3</v>
      </c>
      <c r="R76" s="768">
        <v>2.7027027027027025E-2</v>
      </c>
      <c r="S76" s="767">
        <v>3</v>
      </c>
      <c r="T76" s="768">
        <v>2.5423728813559324E-2</v>
      </c>
      <c r="U76" s="767">
        <v>2</v>
      </c>
      <c r="V76" s="768">
        <v>4.3478260869565216E-2</v>
      </c>
      <c r="W76" s="767">
        <v>0</v>
      </c>
      <c r="X76" s="768">
        <v>0</v>
      </c>
      <c r="Y76" s="767">
        <v>0</v>
      </c>
      <c r="Z76" s="768">
        <v>0</v>
      </c>
      <c r="AA76" s="767">
        <v>0</v>
      </c>
      <c r="AB76" s="769">
        <v>0</v>
      </c>
    </row>
    <row r="77" spans="2:28" s="751" customFormat="1" ht="15" customHeight="1">
      <c r="B77" s="770" t="s">
        <v>781</v>
      </c>
      <c r="C77" s="771">
        <v>7</v>
      </c>
      <c r="D77" s="772">
        <v>3.0303030303030304E-2</v>
      </c>
      <c r="E77" s="771">
        <v>4</v>
      </c>
      <c r="F77" s="772">
        <v>8.5106382978723402E-2</v>
      </c>
      <c r="G77" s="771">
        <v>0</v>
      </c>
      <c r="H77" s="772">
        <v>0</v>
      </c>
      <c r="I77" s="771">
        <v>3</v>
      </c>
      <c r="J77" s="772">
        <v>2.1897810218978103E-2</v>
      </c>
      <c r="K77" s="771">
        <v>0</v>
      </c>
      <c r="L77" s="772">
        <v>0</v>
      </c>
      <c r="M77" s="771">
        <v>3</v>
      </c>
      <c r="N77" s="772">
        <v>8.1081081081081086E-2</v>
      </c>
      <c r="O77" s="771">
        <v>1</v>
      </c>
      <c r="P77" s="772">
        <v>1.2048192771084338E-2</v>
      </c>
      <c r="Q77" s="771">
        <v>3</v>
      </c>
      <c r="R77" s="772">
        <v>2.7027027027027025E-2</v>
      </c>
      <c r="S77" s="771">
        <v>4</v>
      </c>
      <c r="T77" s="772">
        <v>3.3898305084745763E-2</v>
      </c>
      <c r="U77" s="771">
        <v>3</v>
      </c>
      <c r="V77" s="772">
        <v>6.5217391304347824E-2</v>
      </c>
      <c r="W77" s="771">
        <v>0</v>
      </c>
      <c r="X77" s="772">
        <v>0</v>
      </c>
      <c r="Y77" s="771">
        <v>0</v>
      </c>
      <c r="Z77" s="772">
        <v>0</v>
      </c>
      <c r="AA77" s="771">
        <v>0</v>
      </c>
      <c r="AB77" s="773">
        <v>0</v>
      </c>
    </row>
    <row r="78" spans="2:28" s="751" customFormat="1" ht="15" customHeight="1">
      <c r="B78" s="770" t="s">
        <v>782</v>
      </c>
      <c r="C78" s="771">
        <v>46</v>
      </c>
      <c r="D78" s="772">
        <v>0.19913419913419916</v>
      </c>
      <c r="E78" s="771">
        <v>16</v>
      </c>
      <c r="F78" s="772">
        <v>0.34042553191489361</v>
      </c>
      <c r="G78" s="771">
        <v>1</v>
      </c>
      <c r="H78" s="772">
        <v>3.5714285714285712E-2</v>
      </c>
      <c r="I78" s="771">
        <v>24</v>
      </c>
      <c r="J78" s="772">
        <v>0.17518248175182483</v>
      </c>
      <c r="K78" s="771">
        <v>5</v>
      </c>
      <c r="L78" s="772">
        <v>0.26315789473684209</v>
      </c>
      <c r="M78" s="771">
        <v>12</v>
      </c>
      <c r="N78" s="772">
        <v>0.32432432432432434</v>
      </c>
      <c r="O78" s="771">
        <v>12</v>
      </c>
      <c r="P78" s="772">
        <v>0.14457831325301204</v>
      </c>
      <c r="Q78" s="771">
        <v>22</v>
      </c>
      <c r="R78" s="772">
        <v>0.1981981981981982</v>
      </c>
      <c r="S78" s="771">
        <v>23</v>
      </c>
      <c r="T78" s="772">
        <v>0.19491525423728814</v>
      </c>
      <c r="U78" s="771">
        <v>8</v>
      </c>
      <c r="V78" s="772">
        <v>0.17391304347826086</v>
      </c>
      <c r="W78" s="771">
        <v>5</v>
      </c>
      <c r="X78" s="772">
        <v>0.15625</v>
      </c>
      <c r="Y78" s="771">
        <v>7</v>
      </c>
      <c r="Z78" s="772">
        <v>0.29166666666666669</v>
      </c>
      <c r="AA78" s="771">
        <v>3</v>
      </c>
      <c r="AB78" s="773">
        <v>0.27272727272727271</v>
      </c>
    </row>
    <row r="79" spans="2:28" s="751" customFormat="1" ht="15" customHeight="1">
      <c r="B79" s="770" t="s">
        <v>54</v>
      </c>
      <c r="C79" s="771">
        <v>23</v>
      </c>
      <c r="D79" s="772">
        <v>9.9567099567099582E-2</v>
      </c>
      <c r="E79" s="771">
        <v>2</v>
      </c>
      <c r="F79" s="772">
        <v>4.2553191489361701E-2</v>
      </c>
      <c r="G79" s="771">
        <v>0</v>
      </c>
      <c r="H79" s="772">
        <v>0</v>
      </c>
      <c r="I79" s="771">
        <v>16</v>
      </c>
      <c r="J79" s="772">
        <v>0.11678832116788321</v>
      </c>
      <c r="K79" s="771">
        <v>5</v>
      </c>
      <c r="L79" s="772">
        <v>0.26315789473684209</v>
      </c>
      <c r="M79" s="771">
        <v>2</v>
      </c>
      <c r="N79" s="772">
        <v>5.405405405405405E-2</v>
      </c>
      <c r="O79" s="771">
        <v>15</v>
      </c>
      <c r="P79" s="772">
        <v>0.18072289156626506</v>
      </c>
      <c r="Q79" s="771">
        <v>6</v>
      </c>
      <c r="R79" s="772">
        <v>5.405405405405405E-2</v>
      </c>
      <c r="S79" s="771">
        <v>9</v>
      </c>
      <c r="T79" s="772">
        <v>7.6271186440677971E-2</v>
      </c>
      <c r="U79" s="771">
        <v>6</v>
      </c>
      <c r="V79" s="772">
        <v>0.13043478260869565</v>
      </c>
      <c r="W79" s="771">
        <v>7</v>
      </c>
      <c r="X79" s="772">
        <v>0.21875</v>
      </c>
      <c r="Y79" s="771">
        <v>1</v>
      </c>
      <c r="Z79" s="772">
        <v>4.1666666666666657E-2</v>
      </c>
      <c r="AA79" s="771">
        <v>0</v>
      </c>
      <c r="AB79" s="773">
        <v>0</v>
      </c>
    </row>
    <row r="80" spans="2:28" s="751" customFormat="1" ht="27.95" customHeight="1">
      <c r="B80" s="770" t="s">
        <v>1011</v>
      </c>
      <c r="C80" s="771">
        <v>151</v>
      </c>
      <c r="D80" s="772">
        <v>0.65367965367965364</v>
      </c>
      <c r="E80" s="771">
        <v>28</v>
      </c>
      <c r="F80" s="772">
        <v>0.5957446808510638</v>
      </c>
      <c r="G80" s="771">
        <v>27</v>
      </c>
      <c r="H80" s="772">
        <v>0.9642857142857143</v>
      </c>
      <c r="I80" s="771">
        <v>88</v>
      </c>
      <c r="J80" s="772">
        <v>0.64233576642335766</v>
      </c>
      <c r="K80" s="771">
        <v>8</v>
      </c>
      <c r="L80" s="772">
        <v>0.42105263157894735</v>
      </c>
      <c r="M80" s="771">
        <v>18</v>
      </c>
      <c r="N80" s="772">
        <v>0.48648648648648651</v>
      </c>
      <c r="O80" s="771">
        <v>57</v>
      </c>
      <c r="P80" s="772">
        <v>0.68674698795180722</v>
      </c>
      <c r="Q80" s="771">
        <v>76</v>
      </c>
      <c r="R80" s="772">
        <v>0.68468468468468469</v>
      </c>
      <c r="S80" s="771">
        <v>81</v>
      </c>
      <c r="T80" s="772">
        <v>0.68644067796610164</v>
      </c>
      <c r="U80" s="771">
        <v>28</v>
      </c>
      <c r="V80" s="772">
        <v>0.60869565217391308</v>
      </c>
      <c r="W80" s="771">
        <v>18</v>
      </c>
      <c r="X80" s="772">
        <v>0.5625</v>
      </c>
      <c r="Y80" s="771">
        <v>16</v>
      </c>
      <c r="Z80" s="772">
        <v>0.66666666666666652</v>
      </c>
      <c r="AA80" s="771">
        <v>8</v>
      </c>
      <c r="AB80" s="773">
        <v>0.72727272727272729</v>
      </c>
    </row>
    <row r="81" spans="2:28" s="751" customFormat="1" ht="15" customHeight="1">
      <c r="B81" s="770" t="s">
        <v>47</v>
      </c>
      <c r="C81" s="771">
        <v>9</v>
      </c>
      <c r="D81" s="772">
        <v>3.896103896103896E-2</v>
      </c>
      <c r="E81" s="771">
        <v>0</v>
      </c>
      <c r="F81" s="772">
        <v>0</v>
      </c>
      <c r="G81" s="771">
        <v>0</v>
      </c>
      <c r="H81" s="772">
        <v>0</v>
      </c>
      <c r="I81" s="771">
        <v>7</v>
      </c>
      <c r="J81" s="772">
        <v>5.1094890510948912E-2</v>
      </c>
      <c r="K81" s="771">
        <v>2</v>
      </c>
      <c r="L81" s="772">
        <v>0.10526315789473684</v>
      </c>
      <c r="M81" s="771">
        <v>2</v>
      </c>
      <c r="N81" s="772">
        <v>5.405405405405405E-2</v>
      </c>
      <c r="O81" s="771">
        <v>0</v>
      </c>
      <c r="P81" s="772">
        <v>0</v>
      </c>
      <c r="Q81" s="771">
        <v>7</v>
      </c>
      <c r="R81" s="772">
        <v>6.3063063063063057E-2</v>
      </c>
      <c r="S81" s="771">
        <v>5</v>
      </c>
      <c r="T81" s="772">
        <v>4.2372881355932195E-2</v>
      </c>
      <c r="U81" s="771">
        <v>2</v>
      </c>
      <c r="V81" s="772">
        <v>4.3478260869565216E-2</v>
      </c>
      <c r="W81" s="771">
        <v>2</v>
      </c>
      <c r="X81" s="772">
        <v>6.25E-2</v>
      </c>
      <c r="Y81" s="771">
        <v>0</v>
      </c>
      <c r="Z81" s="772">
        <v>0</v>
      </c>
      <c r="AA81" s="771">
        <v>0</v>
      </c>
      <c r="AB81" s="773">
        <v>0</v>
      </c>
    </row>
    <row r="82" spans="2:28" s="782" customFormat="1" ht="52.5" customHeight="1">
      <c r="B82" s="1370" t="s">
        <v>1014</v>
      </c>
      <c r="C82" s="810">
        <v>231</v>
      </c>
      <c r="D82" s="811">
        <v>1</v>
      </c>
      <c r="E82" s="810">
        <v>47</v>
      </c>
      <c r="F82" s="811">
        <v>1</v>
      </c>
      <c r="G82" s="810">
        <v>28</v>
      </c>
      <c r="H82" s="811">
        <v>1</v>
      </c>
      <c r="I82" s="810">
        <v>137</v>
      </c>
      <c r="J82" s="811">
        <v>1</v>
      </c>
      <c r="K82" s="810">
        <v>19</v>
      </c>
      <c r="L82" s="811">
        <v>1</v>
      </c>
      <c r="M82" s="810">
        <v>37</v>
      </c>
      <c r="N82" s="811">
        <v>1</v>
      </c>
      <c r="O82" s="810">
        <v>83</v>
      </c>
      <c r="P82" s="811">
        <v>1</v>
      </c>
      <c r="Q82" s="810">
        <v>111</v>
      </c>
      <c r="R82" s="811">
        <v>1</v>
      </c>
      <c r="S82" s="810">
        <v>118</v>
      </c>
      <c r="T82" s="811">
        <v>1</v>
      </c>
      <c r="U82" s="810">
        <v>46</v>
      </c>
      <c r="V82" s="811">
        <v>1</v>
      </c>
      <c r="W82" s="810">
        <v>32</v>
      </c>
      <c r="X82" s="811">
        <v>1</v>
      </c>
      <c r="Y82" s="810">
        <v>24</v>
      </c>
      <c r="Z82" s="811">
        <v>1</v>
      </c>
      <c r="AA82" s="810">
        <v>11</v>
      </c>
      <c r="AB82" s="812">
        <v>1</v>
      </c>
    </row>
    <row r="83" spans="2:28" s="751" customFormat="1" ht="15" customHeight="1" thickBot="1">
      <c r="B83" s="515" t="s">
        <v>209</v>
      </c>
      <c r="C83" s="535">
        <v>1.1000000000000001</v>
      </c>
      <c r="D83" s="535"/>
      <c r="E83" s="535">
        <v>1.4</v>
      </c>
      <c r="F83" s="535"/>
      <c r="G83" s="535">
        <v>1</v>
      </c>
      <c r="H83" s="535"/>
      <c r="I83" s="535">
        <v>1.1000000000000001</v>
      </c>
      <c r="J83" s="535"/>
      <c r="K83" s="535">
        <v>1.1000000000000001</v>
      </c>
      <c r="L83" s="535"/>
      <c r="M83" s="535">
        <v>1.1000000000000001</v>
      </c>
      <c r="N83" s="535"/>
      <c r="O83" s="535">
        <v>1.1000000000000001</v>
      </c>
      <c r="P83" s="535"/>
      <c r="Q83" s="535">
        <v>1.2</v>
      </c>
      <c r="R83" s="535"/>
      <c r="S83" s="535">
        <v>1.2</v>
      </c>
      <c r="T83" s="535"/>
      <c r="U83" s="535">
        <v>1.2</v>
      </c>
      <c r="V83" s="535"/>
      <c r="W83" s="535">
        <v>1</v>
      </c>
      <c r="X83" s="535"/>
      <c r="Y83" s="535">
        <v>1</v>
      </c>
      <c r="Z83" s="536"/>
      <c r="AA83" s="537">
        <v>1</v>
      </c>
      <c r="AB83" s="95"/>
    </row>
    <row r="84" spans="2:28" s="751" customFormat="1" ht="15" thickTop="1">
      <c r="B84" s="1977" t="s">
        <v>1457</v>
      </c>
      <c r="C84" s="1977"/>
      <c r="D84" s="1977"/>
      <c r="E84" s="1977"/>
      <c r="F84" s="1977"/>
      <c r="G84" s="1977"/>
      <c r="H84" s="1977"/>
      <c r="I84" s="1977"/>
      <c r="J84" s="1977"/>
      <c r="K84" s="1977"/>
      <c r="L84" s="1977"/>
      <c r="M84" s="1977"/>
      <c r="N84" s="1977"/>
      <c r="O84" s="1977"/>
      <c r="P84" s="1977"/>
      <c r="Q84" s="1977"/>
      <c r="R84" s="1977"/>
      <c r="S84" s="1977"/>
      <c r="T84" s="1977"/>
      <c r="U84" s="1977"/>
      <c r="V84" s="1977"/>
      <c r="W84" s="1977"/>
      <c r="X84" s="1977"/>
      <c r="Y84" s="1977"/>
      <c r="Z84" s="1977"/>
      <c r="AA84" s="1977"/>
    </row>
    <row r="85" spans="2:28" s="782" customFormat="1">
      <c r="B85" s="808"/>
      <c r="C85" s="809"/>
      <c r="D85" s="809"/>
      <c r="E85" s="809"/>
      <c r="F85" s="809"/>
      <c r="G85" s="809"/>
      <c r="H85" s="809"/>
      <c r="I85" s="809"/>
      <c r="J85" s="809"/>
      <c r="K85" s="809"/>
      <c r="L85" s="809"/>
      <c r="M85" s="809"/>
      <c r="N85" s="808"/>
      <c r="O85" s="808"/>
      <c r="P85" s="808"/>
      <c r="Q85" s="808"/>
      <c r="R85" s="808"/>
      <c r="S85" s="808"/>
      <c r="T85" s="808"/>
      <c r="U85" s="808"/>
      <c r="V85" s="808"/>
      <c r="W85" s="808"/>
      <c r="X85" s="808"/>
      <c r="Y85" s="808"/>
      <c r="Z85" s="808"/>
      <c r="AA85" s="808"/>
    </row>
    <row r="86" spans="2:28" s="782" customFormat="1">
      <c r="B86" s="808"/>
      <c r="C86" s="808"/>
      <c r="D86" s="808"/>
      <c r="E86" s="808"/>
      <c r="F86" s="808"/>
      <c r="G86" s="808"/>
      <c r="H86" s="808"/>
      <c r="I86" s="808"/>
      <c r="J86" s="808"/>
      <c r="K86" s="808"/>
      <c r="L86" s="808"/>
      <c r="M86" s="808"/>
      <c r="N86" s="808"/>
      <c r="O86" s="808"/>
      <c r="P86" s="808"/>
      <c r="Q86" s="808"/>
      <c r="R86" s="808"/>
      <c r="S86" s="808"/>
      <c r="T86" s="808"/>
      <c r="U86" s="808"/>
      <c r="V86" s="808"/>
      <c r="W86" s="808"/>
      <c r="X86" s="808"/>
      <c r="Y86" s="808"/>
      <c r="Z86" s="808"/>
      <c r="AA86" s="808"/>
    </row>
    <row r="87" spans="2:28" ht="24.75" customHeight="1" thickBot="1">
      <c r="B87" s="1579" t="s">
        <v>1306</v>
      </c>
      <c r="C87" s="1579"/>
      <c r="D87" s="1579"/>
      <c r="E87" s="672"/>
      <c r="F87" s="672"/>
      <c r="G87" s="672"/>
    </row>
    <row r="88" spans="2:28" ht="15" thickTop="1">
      <c r="B88" s="1460"/>
      <c r="C88" s="591" t="s">
        <v>127</v>
      </c>
      <c r="D88" s="1434" t="s">
        <v>128</v>
      </c>
    </row>
    <row r="89" spans="2:28">
      <c r="B89" s="898" t="s">
        <v>901</v>
      </c>
      <c r="C89" s="592">
        <v>1</v>
      </c>
      <c r="D89" s="1435">
        <f t="shared" ref="D89:D94" si="0">C89/231</f>
        <v>4.329004329004329E-3</v>
      </c>
    </row>
    <row r="90" spans="2:28">
      <c r="B90" s="898" t="s">
        <v>902</v>
      </c>
      <c r="C90" s="592">
        <v>1</v>
      </c>
      <c r="D90" s="1435">
        <f t="shared" si="0"/>
        <v>4.329004329004329E-3</v>
      </c>
    </row>
    <row r="91" spans="2:28">
      <c r="B91" s="898" t="s">
        <v>903</v>
      </c>
      <c r="C91" s="592">
        <v>1</v>
      </c>
      <c r="D91" s="1435">
        <f t="shared" si="0"/>
        <v>4.329004329004329E-3</v>
      </c>
    </row>
    <row r="92" spans="2:28">
      <c r="B92" s="898" t="s">
        <v>872</v>
      </c>
      <c r="C92" s="592">
        <v>4</v>
      </c>
      <c r="D92" s="1435">
        <f>C92/231</f>
        <v>1.7316017316017316E-2</v>
      </c>
    </row>
    <row r="93" spans="2:28">
      <c r="B93" s="898" t="s">
        <v>44</v>
      </c>
      <c r="C93" s="592">
        <f>SUM(C89:C91)</f>
        <v>3</v>
      </c>
      <c r="D93" s="1435">
        <f t="shared" si="0"/>
        <v>1.2987012987012988E-2</v>
      </c>
    </row>
    <row r="94" spans="2:28" ht="36.75" thickBot="1">
      <c r="B94" s="1488" t="s">
        <v>1014</v>
      </c>
      <c r="C94" s="1489">
        <v>231</v>
      </c>
      <c r="D94" s="1436">
        <f t="shared" si="0"/>
        <v>1</v>
      </c>
    </row>
    <row r="95" spans="2:28" ht="15" thickTop="1">
      <c r="B95" s="782"/>
      <c r="C95" s="782"/>
      <c r="D95" s="782"/>
      <c r="E95" s="782"/>
      <c r="F95" s="782"/>
      <c r="G95" s="782"/>
    </row>
    <row r="96" spans="2:28" ht="24.75" customHeight="1" thickBot="1">
      <c r="B96" s="1579" t="s">
        <v>1307</v>
      </c>
      <c r="C96" s="1579"/>
      <c r="D96" s="1579"/>
      <c r="E96" s="672"/>
      <c r="F96" s="672"/>
      <c r="G96" s="672"/>
    </row>
    <row r="97" spans="2:7" ht="15" thickTop="1">
      <c r="B97" s="1460"/>
      <c r="C97" s="591" t="s">
        <v>127</v>
      </c>
      <c r="D97" s="1434" t="s">
        <v>128</v>
      </c>
    </row>
    <row r="98" spans="2:7">
      <c r="B98" s="1213" t="s">
        <v>904</v>
      </c>
      <c r="C98" s="592">
        <v>1</v>
      </c>
      <c r="D98" s="1435">
        <f>C98/231</f>
        <v>4.329004329004329E-3</v>
      </c>
    </row>
    <row r="99" spans="2:7">
      <c r="B99" s="1213" t="s">
        <v>905</v>
      </c>
      <c r="C99" s="592">
        <v>1</v>
      </c>
      <c r="D99" s="1435">
        <f t="shared" ref="D99:D111" si="1">C99/231</f>
        <v>4.329004329004329E-3</v>
      </c>
    </row>
    <row r="100" spans="2:7">
      <c r="B100" s="1213" t="s">
        <v>906</v>
      </c>
      <c r="C100" s="592">
        <v>1</v>
      </c>
      <c r="D100" s="1435">
        <f t="shared" si="1"/>
        <v>4.329004329004329E-3</v>
      </c>
    </row>
    <row r="101" spans="2:7">
      <c r="B101" s="1213" t="s">
        <v>909</v>
      </c>
      <c r="C101" s="592">
        <v>1</v>
      </c>
      <c r="D101" s="1435">
        <f t="shared" si="1"/>
        <v>4.329004329004329E-3</v>
      </c>
    </row>
    <row r="102" spans="2:7">
      <c r="B102" s="1213" t="s">
        <v>907</v>
      </c>
      <c r="C102" s="592">
        <v>1</v>
      </c>
      <c r="D102" s="1435">
        <f t="shared" si="1"/>
        <v>4.329004329004329E-3</v>
      </c>
    </row>
    <row r="103" spans="2:7">
      <c r="B103" s="1213" t="s">
        <v>908</v>
      </c>
      <c r="C103" s="592">
        <f>3+5+3</f>
        <v>11</v>
      </c>
      <c r="D103" s="1435">
        <f t="shared" si="1"/>
        <v>4.7619047619047616E-2</v>
      </c>
    </row>
    <row r="104" spans="2:7">
      <c r="B104" s="1213" t="s">
        <v>911</v>
      </c>
      <c r="C104" s="592">
        <v>1</v>
      </c>
      <c r="D104" s="1435">
        <f t="shared" si="1"/>
        <v>4.329004329004329E-3</v>
      </c>
    </row>
    <row r="105" spans="2:7">
      <c r="B105" s="1213" t="s">
        <v>912</v>
      </c>
      <c r="C105" s="592">
        <v>2</v>
      </c>
      <c r="D105" s="1435">
        <f t="shared" si="1"/>
        <v>8.658008658008658E-3</v>
      </c>
    </row>
    <row r="106" spans="2:7">
      <c r="B106" s="1213" t="s">
        <v>913</v>
      </c>
      <c r="C106" s="592">
        <v>1</v>
      </c>
      <c r="D106" s="1435">
        <f t="shared" si="1"/>
        <v>4.329004329004329E-3</v>
      </c>
    </row>
    <row r="107" spans="2:7">
      <c r="B107" s="1213" t="s">
        <v>914</v>
      </c>
      <c r="C107" s="592">
        <v>2</v>
      </c>
      <c r="D107" s="1435">
        <f t="shared" si="1"/>
        <v>8.658008658008658E-3</v>
      </c>
    </row>
    <row r="108" spans="2:7" ht="24">
      <c r="B108" s="1213" t="s">
        <v>910</v>
      </c>
      <c r="C108" s="592">
        <v>1</v>
      </c>
      <c r="D108" s="1435">
        <f t="shared" si="1"/>
        <v>4.329004329004329E-3</v>
      </c>
    </row>
    <row r="109" spans="2:7">
      <c r="B109" s="1213" t="s">
        <v>872</v>
      </c>
      <c r="C109" s="592">
        <f>5+18</f>
        <v>23</v>
      </c>
      <c r="D109" s="1435">
        <f t="shared" si="1"/>
        <v>9.9567099567099568E-2</v>
      </c>
    </row>
    <row r="110" spans="2:7" s="782" customFormat="1">
      <c r="B110" s="1213" t="s">
        <v>44</v>
      </c>
      <c r="C110" s="592">
        <f>SUM(C98:C109)</f>
        <v>46</v>
      </c>
      <c r="D110" s="1435">
        <f t="shared" si="1"/>
        <v>0.19913419913419914</v>
      </c>
    </row>
    <row r="111" spans="2:7" ht="36.75" thickBot="1">
      <c r="B111" s="1488" t="s">
        <v>1014</v>
      </c>
      <c r="C111" s="1489">
        <v>231</v>
      </c>
      <c r="D111" s="1436">
        <f t="shared" si="1"/>
        <v>1</v>
      </c>
    </row>
    <row r="112" spans="2:7" ht="15" thickTop="1">
      <c r="B112" s="782"/>
      <c r="C112" s="782"/>
      <c r="D112" s="782"/>
      <c r="E112" s="782"/>
      <c r="F112" s="782"/>
      <c r="G112" s="782"/>
    </row>
    <row r="113" spans="2:5" ht="15" thickBot="1">
      <c r="B113" s="1579" t="s">
        <v>987</v>
      </c>
      <c r="C113" s="1579"/>
      <c r="D113" s="1579"/>
      <c r="E113" s="672"/>
    </row>
    <row r="114" spans="2:5" ht="15" thickTop="1">
      <c r="B114" s="1460"/>
      <c r="C114" s="591" t="s">
        <v>127</v>
      </c>
      <c r="D114" s="1434" t="s">
        <v>128</v>
      </c>
    </row>
    <row r="115" spans="2:5">
      <c r="B115" s="1490" t="s">
        <v>915</v>
      </c>
      <c r="C115" s="1491">
        <v>1</v>
      </c>
      <c r="D115" s="1492">
        <f>C115/213</f>
        <v>4.6948356807511738E-3</v>
      </c>
    </row>
    <row r="116" spans="2:5">
      <c r="B116" s="1213" t="s">
        <v>917</v>
      </c>
      <c r="C116" s="592">
        <v>1</v>
      </c>
      <c r="D116" s="1435">
        <f t="shared" ref="D116:D129" si="2">C116/213</f>
        <v>4.6948356807511738E-3</v>
      </c>
    </row>
    <row r="117" spans="2:5">
      <c r="B117" s="1213" t="s">
        <v>916</v>
      </c>
      <c r="C117" s="592">
        <v>2</v>
      </c>
      <c r="D117" s="1435">
        <f t="shared" si="2"/>
        <v>9.3896713615023476E-3</v>
      </c>
    </row>
    <row r="118" spans="2:5">
      <c r="B118" s="1213" t="s">
        <v>912</v>
      </c>
      <c r="C118" s="592">
        <v>6</v>
      </c>
      <c r="D118" s="1435">
        <f t="shared" si="2"/>
        <v>2.8169014084507043E-2</v>
      </c>
    </row>
    <row r="119" spans="2:5">
      <c r="B119" s="1213" t="s">
        <v>920</v>
      </c>
      <c r="C119" s="592">
        <v>1</v>
      </c>
      <c r="D119" s="1435">
        <f t="shared" si="2"/>
        <v>4.6948356807511738E-3</v>
      </c>
    </row>
    <row r="120" spans="2:5">
      <c r="B120" s="1213" t="s">
        <v>921</v>
      </c>
      <c r="C120" s="592">
        <v>2</v>
      </c>
      <c r="D120" s="1435">
        <f t="shared" si="2"/>
        <v>9.3896713615023476E-3</v>
      </c>
    </row>
    <row r="121" spans="2:5" ht="24">
      <c r="B121" s="1213" t="s">
        <v>918</v>
      </c>
      <c r="C121" s="592">
        <v>1</v>
      </c>
      <c r="D121" s="1435">
        <f t="shared" si="2"/>
        <v>4.6948356807511738E-3</v>
      </c>
    </row>
    <row r="122" spans="2:5">
      <c r="B122" s="1213" t="s">
        <v>919</v>
      </c>
      <c r="C122" s="592">
        <v>1</v>
      </c>
      <c r="D122" s="1435">
        <f t="shared" si="2"/>
        <v>4.6948356807511738E-3</v>
      </c>
    </row>
    <row r="123" spans="2:5" ht="24">
      <c r="B123" s="1213" t="s">
        <v>923</v>
      </c>
      <c r="C123" s="592">
        <v>1</v>
      </c>
      <c r="D123" s="1435">
        <f t="shared" si="2"/>
        <v>4.6948356807511738E-3</v>
      </c>
    </row>
    <row r="124" spans="2:5" ht="24">
      <c r="B124" s="1213" t="s">
        <v>922</v>
      </c>
      <c r="C124" s="592">
        <v>1</v>
      </c>
      <c r="D124" s="1435">
        <f t="shared" si="2"/>
        <v>4.6948356807511738E-3</v>
      </c>
    </row>
    <row r="125" spans="2:5">
      <c r="B125" s="1213" t="s">
        <v>924</v>
      </c>
      <c r="C125" s="592">
        <v>1</v>
      </c>
      <c r="D125" s="1435">
        <f t="shared" si="2"/>
        <v>4.6948356807511738E-3</v>
      </c>
    </row>
    <row r="126" spans="2:5">
      <c r="B126" s="1213" t="s">
        <v>914</v>
      </c>
      <c r="C126" s="592">
        <v>1</v>
      </c>
      <c r="D126" s="1435">
        <f t="shared" si="2"/>
        <v>4.6948356807511738E-3</v>
      </c>
    </row>
    <row r="127" spans="2:5">
      <c r="B127" s="1213" t="s">
        <v>925</v>
      </c>
      <c r="C127" s="592">
        <v>1</v>
      </c>
      <c r="D127" s="1435">
        <f t="shared" si="2"/>
        <v>4.6948356807511738E-3</v>
      </c>
    </row>
    <row r="128" spans="2:5">
      <c r="B128" s="1213" t="s">
        <v>872</v>
      </c>
      <c r="C128" s="592">
        <v>3</v>
      </c>
      <c r="D128" s="1435">
        <f>C128/213</f>
        <v>1.4084507042253521E-2</v>
      </c>
    </row>
    <row r="129" spans="2:7" s="782" customFormat="1">
      <c r="B129" s="1213" t="s">
        <v>44</v>
      </c>
      <c r="C129" s="592">
        <f>SUM(C115:C127)</f>
        <v>20</v>
      </c>
      <c r="D129" s="1435">
        <f t="shared" si="2"/>
        <v>9.3896713615023469E-2</v>
      </c>
    </row>
    <row r="130" spans="2:7" ht="36.75" thickBot="1">
      <c r="B130" s="1488" t="s">
        <v>1014</v>
      </c>
      <c r="C130" s="1489">
        <v>231</v>
      </c>
      <c r="D130" s="1436">
        <f>C130/213</f>
        <v>1.0845070422535212</v>
      </c>
    </row>
    <row r="131" spans="2:7" ht="15" thickTop="1">
      <c r="B131" s="782"/>
      <c r="C131" s="782"/>
      <c r="D131" s="782"/>
      <c r="E131" s="782"/>
      <c r="F131" s="782"/>
      <c r="G131" s="782"/>
    </row>
    <row r="132" spans="2:7">
      <c r="B132" s="782"/>
      <c r="C132" s="782"/>
      <c r="D132" s="782"/>
      <c r="E132" s="782"/>
      <c r="F132" s="782"/>
      <c r="G132" s="782"/>
    </row>
    <row r="133" spans="2:7">
      <c r="B133" s="782"/>
      <c r="C133" s="782"/>
      <c r="D133" s="782"/>
      <c r="E133" s="782"/>
      <c r="F133" s="782"/>
      <c r="G133" s="782"/>
    </row>
    <row r="134" spans="2:7">
      <c r="B134" s="782"/>
      <c r="C134" s="782"/>
      <c r="D134" s="782"/>
      <c r="E134" s="782"/>
      <c r="F134" s="782"/>
      <c r="G134" s="782"/>
    </row>
    <row r="135" spans="2:7">
      <c r="B135" s="782"/>
      <c r="C135" s="782"/>
      <c r="D135" s="782"/>
      <c r="E135" s="782"/>
      <c r="F135" s="782"/>
      <c r="G135" s="782"/>
    </row>
    <row r="136" spans="2:7">
      <c r="B136" s="782"/>
      <c r="C136" s="782"/>
      <c r="D136" s="782"/>
      <c r="E136" s="782"/>
      <c r="F136" s="782"/>
      <c r="G136" s="782"/>
    </row>
    <row r="137" spans="2:7">
      <c r="B137" s="782"/>
      <c r="C137" s="782"/>
      <c r="D137" s="782"/>
      <c r="E137" s="782"/>
      <c r="F137" s="782"/>
      <c r="G137" s="782"/>
    </row>
    <row r="138" spans="2:7">
      <c r="B138" s="782"/>
      <c r="C138" s="782"/>
      <c r="D138" s="782"/>
      <c r="E138" s="782"/>
      <c r="F138" s="782"/>
      <c r="G138" s="782"/>
    </row>
    <row r="139" spans="2:7">
      <c r="B139" s="782"/>
      <c r="C139" s="782"/>
      <c r="D139" s="782"/>
      <c r="E139" s="782"/>
      <c r="F139" s="782"/>
      <c r="G139" s="782"/>
    </row>
    <row r="140" spans="2:7">
      <c r="B140" s="782"/>
      <c r="C140" s="782"/>
      <c r="D140" s="782"/>
      <c r="E140" s="782"/>
      <c r="F140" s="782"/>
      <c r="G140" s="782"/>
    </row>
    <row r="141" spans="2:7">
      <c r="B141" s="782"/>
      <c r="C141" s="782"/>
      <c r="D141" s="782"/>
      <c r="E141" s="782"/>
      <c r="F141" s="782"/>
      <c r="G141" s="782"/>
    </row>
    <row r="142" spans="2:7">
      <c r="B142" s="782"/>
      <c r="C142" s="782"/>
      <c r="D142" s="782"/>
      <c r="E142" s="782"/>
      <c r="F142" s="782"/>
      <c r="G142" s="782"/>
    </row>
    <row r="143" spans="2:7">
      <c r="B143" s="782"/>
      <c r="C143" s="782"/>
      <c r="D143" s="782"/>
      <c r="E143" s="782"/>
      <c r="F143" s="782"/>
      <c r="G143" s="782"/>
    </row>
    <row r="144" spans="2:7">
      <c r="B144" s="782"/>
      <c r="C144" s="782"/>
      <c r="D144" s="782"/>
      <c r="E144" s="782"/>
      <c r="F144" s="782"/>
      <c r="G144" s="782"/>
    </row>
    <row r="145" spans="2:7">
      <c r="B145" s="782"/>
      <c r="C145" s="782"/>
      <c r="D145" s="782"/>
      <c r="E145" s="782"/>
      <c r="F145" s="782"/>
      <c r="G145" s="782"/>
    </row>
    <row r="146" spans="2:7">
      <c r="B146" s="782"/>
      <c r="C146" s="782"/>
      <c r="D146" s="782"/>
      <c r="E146" s="782"/>
      <c r="F146" s="782"/>
      <c r="G146" s="782"/>
    </row>
    <row r="147" spans="2:7">
      <c r="B147" s="782"/>
      <c r="C147" s="782"/>
      <c r="D147" s="782"/>
      <c r="E147" s="782"/>
      <c r="F147" s="782"/>
      <c r="G147" s="782"/>
    </row>
    <row r="148" spans="2:7">
      <c r="B148" s="782"/>
      <c r="C148" s="782"/>
      <c r="D148" s="782"/>
      <c r="E148" s="782"/>
      <c r="F148" s="782"/>
      <c r="G148" s="782"/>
    </row>
    <row r="149" spans="2:7">
      <c r="B149" s="782"/>
      <c r="C149" s="782"/>
      <c r="D149" s="782"/>
      <c r="E149" s="782"/>
      <c r="F149" s="782"/>
      <c r="G149" s="782"/>
    </row>
    <row r="150" spans="2:7">
      <c r="B150" s="782"/>
      <c r="C150" s="782"/>
      <c r="D150" s="782"/>
      <c r="E150" s="782"/>
      <c r="F150" s="782"/>
      <c r="G150" s="782"/>
    </row>
    <row r="151" spans="2:7">
      <c r="B151" s="782"/>
      <c r="C151" s="782"/>
      <c r="D151" s="782"/>
      <c r="E151" s="782"/>
      <c r="F151" s="782"/>
      <c r="G151" s="782"/>
    </row>
    <row r="152" spans="2:7">
      <c r="B152" s="782"/>
      <c r="C152" s="782"/>
      <c r="D152" s="782"/>
      <c r="E152" s="782"/>
      <c r="F152" s="782"/>
      <c r="G152" s="782"/>
    </row>
    <row r="153" spans="2:7">
      <c r="B153" s="782"/>
      <c r="C153" s="782"/>
      <c r="D153" s="782"/>
      <c r="E153" s="782"/>
      <c r="F153" s="782"/>
      <c r="G153" s="782"/>
    </row>
    <row r="154" spans="2:7">
      <c r="B154" s="782"/>
      <c r="C154" s="782"/>
      <c r="D154" s="782"/>
      <c r="E154" s="782"/>
      <c r="F154" s="782"/>
      <c r="G154" s="782"/>
    </row>
    <row r="155" spans="2:7">
      <c r="B155" s="782"/>
      <c r="C155" s="782"/>
      <c r="D155" s="782"/>
      <c r="E155" s="782"/>
      <c r="F155" s="782"/>
      <c r="G155" s="782"/>
    </row>
    <row r="156" spans="2:7">
      <c r="B156" s="782"/>
      <c r="C156" s="782"/>
      <c r="D156" s="782"/>
      <c r="E156" s="782"/>
      <c r="F156" s="782"/>
      <c r="G156" s="782"/>
    </row>
    <row r="157" spans="2:7">
      <c r="B157" s="782"/>
      <c r="C157" s="782"/>
      <c r="D157" s="782"/>
      <c r="E157" s="782"/>
      <c r="F157" s="782"/>
      <c r="G157" s="782"/>
    </row>
    <row r="158" spans="2:7">
      <c r="B158" s="782"/>
      <c r="C158" s="782"/>
      <c r="D158" s="782"/>
      <c r="E158" s="782"/>
      <c r="F158" s="782"/>
      <c r="G158" s="782"/>
    </row>
    <row r="159" spans="2:7">
      <c r="B159" s="782"/>
      <c r="C159" s="782"/>
      <c r="D159" s="782"/>
      <c r="E159" s="782"/>
      <c r="F159" s="782"/>
      <c r="G159" s="782"/>
    </row>
    <row r="160" spans="2:7">
      <c r="B160" s="782"/>
      <c r="C160" s="782"/>
      <c r="D160" s="782"/>
      <c r="E160" s="782"/>
      <c r="F160" s="782"/>
      <c r="G160" s="782"/>
    </row>
    <row r="161" spans="2:7">
      <c r="B161" s="782"/>
      <c r="C161" s="782"/>
      <c r="D161" s="782"/>
      <c r="E161" s="782"/>
      <c r="F161" s="782"/>
      <c r="G161" s="782"/>
    </row>
    <row r="162" spans="2:7">
      <c r="B162" s="782"/>
      <c r="C162" s="782"/>
      <c r="D162" s="782"/>
      <c r="E162" s="782"/>
      <c r="F162" s="782"/>
      <c r="G162" s="782"/>
    </row>
    <row r="163" spans="2:7">
      <c r="B163" s="782"/>
      <c r="C163" s="782"/>
      <c r="D163" s="782"/>
      <c r="E163" s="782"/>
      <c r="F163" s="782"/>
      <c r="G163" s="782"/>
    </row>
    <row r="164" spans="2:7">
      <c r="B164" s="782"/>
      <c r="C164" s="782"/>
      <c r="D164" s="782"/>
      <c r="E164" s="782"/>
      <c r="F164" s="782"/>
      <c r="G164" s="782"/>
    </row>
    <row r="165" spans="2:7">
      <c r="B165" s="782"/>
      <c r="C165" s="782"/>
      <c r="D165" s="782"/>
      <c r="E165" s="782"/>
      <c r="F165" s="782"/>
      <c r="G165" s="782"/>
    </row>
    <row r="166" spans="2:7">
      <c r="B166" s="782"/>
      <c r="C166" s="782"/>
      <c r="D166" s="782"/>
      <c r="E166" s="782"/>
      <c r="F166" s="782"/>
      <c r="G166" s="782"/>
    </row>
    <row r="167" spans="2:7">
      <c r="B167" s="782"/>
      <c r="C167" s="782"/>
      <c r="D167" s="782"/>
      <c r="E167" s="782"/>
      <c r="F167" s="782"/>
      <c r="G167" s="782"/>
    </row>
    <row r="168" spans="2:7">
      <c r="B168" s="782"/>
      <c r="C168" s="782"/>
      <c r="D168" s="782"/>
      <c r="E168" s="782"/>
      <c r="F168" s="782"/>
      <c r="G168" s="782"/>
    </row>
    <row r="169" spans="2:7">
      <c r="B169" s="782"/>
      <c r="C169" s="782"/>
      <c r="D169" s="782"/>
      <c r="E169" s="782"/>
      <c r="F169" s="782"/>
      <c r="G169" s="782"/>
    </row>
    <row r="170" spans="2:7">
      <c r="B170" s="782"/>
      <c r="C170" s="782"/>
      <c r="D170" s="782"/>
      <c r="E170" s="782"/>
      <c r="F170" s="782"/>
      <c r="G170" s="782"/>
    </row>
    <row r="171" spans="2:7">
      <c r="B171" s="782"/>
      <c r="C171" s="782"/>
      <c r="D171" s="782"/>
      <c r="E171" s="782"/>
      <c r="F171" s="782"/>
      <c r="G171" s="782"/>
    </row>
    <row r="172" spans="2:7">
      <c r="B172" s="782"/>
      <c r="C172" s="782"/>
      <c r="D172" s="782"/>
      <c r="E172" s="782"/>
      <c r="F172" s="782"/>
      <c r="G172" s="782"/>
    </row>
    <row r="173" spans="2:7">
      <c r="B173" s="782"/>
      <c r="C173" s="782"/>
      <c r="D173" s="782"/>
      <c r="E173" s="782"/>
      <c r="F173" s="782"/>
      <c r="G173" s="782"/>
    </row>
    <row r="174" spans="2:7">
      <c r="B174" s="782"/>
      <c r="C174" s="782"/>
      <c r="D174" s="782"/>
      <c r="E174" s="782"/>
      <c r="F174" s="782"/>
      <c r="G174" s="782"/>
    </row>
    <row r="175" spans="2:7">
      <c r="B175" s="782"/>
      <c r="C175" s="782"/>
      <c r="D175" s="782"/>
      <c r="E175" s="782"/>
      <c r="F175" s="782"/>
      <c r="G175" s="782"/>
    </row>
    <row r="176" spans="2:7">
      <c r="B176" s="782"/>
      <c r="C176" s="782"/>
      <c r="D176" s="782"/>
      <c r="E176" s="782"/>
      <c r="F176" s="782"/>
      <c r="G176" s="782"/>
    </row>
    <row r="177" spans="2:7">
      <c r="B177" s="782"/>
      <c r="C177" s="782"/>
      <c r="D177" s="782"/>
      <c r="E177" s="782"/>
      <c r="F177" s="782"/>
      <c r="G177" s="782"/>
    </row>
    <row r="178" spans="2:7">
      <c r="B178" s="782"/>
      <c r="C178" s="782"/>
      <c r="D178" s="782"/>
      <c r="E178" s="782"/>
      <c r="F178" s="782"/>
      <c r="G178" s="782"/>
    </row>
    <row r="179" spans="2:7">
      <c r="B179" s="782"/>
      <c r="C179" s="782"/>
      <c r="D179" s="782"/>
      <c r="E179" s="782"/>
      <c r="F179" s="782"/>
      <c r="G179" s="782"/>
    </row>
    <row r="180" spans="2:7">
      <c r="B180" s="782"/>
      <c r="C180" s="782"/>
      <c r="D180" s="782"/>
      <c r="E180" s="782"/>
      <c r="F180" s="782"/>
      <c r="G180" s="782"/>
    </row>
  </sheetData>
  <mergeCells count="129">
    <mergeCell ref="B87:D87"/>
    <mergeCell ref="B96:D96"/>
    <mergeCell ref="I6:J6"/>
    <mergeCell ref="W6:X6"/>
    <mergeCell ref="B4:AB4"/>
    <mergeCell ref="B21:B23"/>
    <mergeCell ref="Y6:Z6"/>
    <mergeCell ref="AA6:AB6"/>
    <mergeCell ref="B20:AB20"/>
    <mergeCell ref="B5:B7"/>
    <mergeCell ref="C5:D5"/>
    <mergeCell ref="E5:L5"/>
    <mergeCell ref="M5:R5"/>
    <mergeCell ref="S5:AB5"/>
    <mergeCell ref="B17:AA17"/>
    <mergeCell ref="C21:D21"/>
    <mergeCell ref="E21:L21"/>
    <mergeCell ref="M21:R21"/>
    <mergeCell ref="S21:AB21"/>
    <mergeCell ref="K6:L6"/>
    <mergeCell ref="M6:N6"/>
    <mergeCell ref="O6:P6"/>
    <mergeCell ref="Q6:R6"/>
    <mergeCell ref="S6:T6"/>
    <mergeCell ref="U6:V6"/>
    <mergeCell ref="C6:C7"/>
    <mergeCell ref="D6:D7"/>
    <mergeCell ref="E6:F6"/>
    <mergeCell ref="G6:H6"/>
    <mergeCell ref="Y22:Z22"/>
    <mergeCell ref="AA22:AB22"/>
    <mergeCell ref="M22:N22"/>
    <mergeCell ref="O22:P22"/>
    <mergeCell ref="Q22:R22"/>
    <mergeCell ref="S22:T22"/>
    <mergeCell ref="U22:V22"/>
    <mergeCell ref="W22:X22"/>
    <mergeCell ref="C22:C23"/>
    <mergeCell ref="D22:D23"/>
    <mergeCell ref="E22:F22"/>
    <mergeCell ref="G22:H22"/>
    <mergeCell ref="I22:J22"/>
    <mergeCell ref="K22:L22"/>
    <mergeCell ref="B29:AA29"/>
    <mergeCell ref="U49:V49"/>
    <mergeCell ref="W49:X49"/>
    <mergeCell ref="Y49:Z49"/>
    <mergeCell ref="AA49:AB49"/>
    <mergeCell ref="B47:AB47"/>
    <mergeCell ref="B48:B50"/>
    <mergeCell ref="C48:D48"/>
    <mergeCell ref="E48:L48"/>
    <mergeCell ref="M48:R48"/>
    <mergeCell ref="S48:AB48"/>
    <mergeCell ref="C49:C50"/>
    <mergeCell ref="D49:D50"/>
    <mergeCell ref="E49:F49"/>
    <mergeCell ref="G49:H49"/>
    <mergeCell ref="I49:J49"/>
    <mergeCell ref="K49:L49"/>
    <mergeCell ref="M49:N49"/>
    <mergeCell ref="O49:P49"/>
    <mergeCell ref="Q49:R49"/>
    <mergeCell ref="B32:AB32"/>
    <mergeCell ref="S49:T49"/>
    <mergeCell ref="B33:B35"/>
    <mergeCell ref="C33:D33"/>
    <mergeCell ref="S63:T63"/>
    <mergeCell ref="U63:V63"/>
    <mergeCell ref="W63:X63"/>
    <mergeCell ref="Y63:Z63"/>
    <mergeCell ref="AA63:AB63"/>
    <mergeCell ref="B61:AB61"/>
    <mergeCell ref="B62:B64"/>
    <mergeCell ref="C62:D62"/>
    <mergeCell ref="E62:L62"/>
    <mergeCell ref="M62:R62"/>
    <mergeCell ref="S62:AB62"/>
    <mergeCell ref="C63:C64"/>
    <mergeCell ref="D63:D64"/>
    <mergeCell ref="E63:F63"/>
    <mergeCell ref="G63:H63"/>
    <mergeCell ref="I63:J63"/>
    <mergeCell ref="K63:L63"/>
    <mergeCell ref="M63:N63"/>
    <mergeCell ref="O63:P63"/>
    <mergeCell ref="Q63:R63"/>
    <mergeCell ref="B59:AA59"/>
    <mergeCell ref="E33:L33"/>
    <mergeCell ref="M33:R33"/>
    <mergeCell ref="S33:AB33"/>
    <mergeCell ref="C34:C35"/>
    <mergeCell ref="D34:D35"/>
    <mergeCell ref="E34:F34"/>
    <mergeCell ref="G34:H34"/>
    <mergeCell ref="I34:J34"/>
    <mergeCell ref="K34:L34"/>
    <mergeCell ref="M34:N34"/>
    <mergeCell ref="O34:P34"/>
    <mergeCell ref="Q34:R34"/>
    <mergeCell ref="S34:T34"/>
    <mergeCell ref="U34:V34"/>
    <mergeCell ref="W34:X34"/>
    <mergeCell ref="Y34:Z34"/>
    <mergeCell ref="AA34:AB34"/>
    <mergeCell ref="B113:D113"/>
    <mergeCell ref="B84:AA84"/>
    <mergeCell ref="B44:AA44"/>
    <mergeCell ref="B70:AB70"/>
    <mergeCell ref="B72:AB72"/>
    <mergeCell ref="B73:B75"/>
    <mergeCell ref="C73:D73"/>
    <mergeCell ref="E73:L73"/>
    <mergeCell ref="M73:R73"/>
    <mergeCell ref="S73:AB73"/>
    <mergeCell ref="C74:C75"/>
    <mergeCell ref="D74:D75"/>
    <mergeCell ref="E74:F74"/>
    <mergeCell ref="G74:H74"/>
    <mergeCell ref="I74:J74"/>
    <mergeCell ref="K74:L74"/>
    <mergeCell ref="M74:N74"/>
    <mergeCell ref="O74:P74"/>
    <mergeCell ref="Q74:R74"/>
    <mergeCell ref="S74:T74"/>
    <mergeCell ref="U74:V74"/>
    <mergeCell ref="W74:X74"/>
    <mergeCell ref="Y74:Z74"/>
    <mergeCell ref="AA74:AB74"/>
  </mergeCells>
  <hyperlinks>
    <hyperlink ref="A1" location="Índice!A1" display="Índice!A1"/>
  </hyperlinks>
  <pageMargins left="0.511811024" right="0.511811024" top="0.78740157499999996" bottom="0.78740157499999996" header="0.31496062000000002" footer="0.31496062000000002"/>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topLeftCell="B1" zoomScaleNormal="100" workbookViewId="0">
      <selection activeCell="B13" sqref="B13:AB13"/>
    </sheetView>
  </sheetViews>
  <sheetFormatPr defaultRowHeight="14.25"/>
  <cols>
    <col min="2" max="2" width="15.625" customWidth="1"/>
    <col min="4" max="4" width="13.375" customWidth="1"/>
  </cols>
  <sheetData>
    <row r="1" spans="1:28">
      <c r="A1" s="1" t="s">
        <v>2</v>
      </c>
    </row>
    <row r="3" spans="1:28" ht="53.25" customHeight="1" thickBot="1">
      <c r="B3" s="1548" t="s">
        <v>756</v>
      </c>
      <c r="C3" s="1548"/>
      <c r="D3" s="1548"/>
      <c r="E3" s="1548"/>
      <c r="F3" s="1548"/>
      <c r="G3" s="1548"/>
      <c r="H3" s="1548"/>
      <c r="I3" s="1548"/>
      <c r="J3" s="1548"/>
      <c r="K3" s="1548"/>
      <c r="L3" s="1548"/>
      <c r="M3" s="1548"/>
      <c r="N3" s="1548"/>
      <c r="O3" s="1548"/>
      <c r="P3" s="1548"/>
      <c r="Q3" s="1548"/>
      <c r="R3" s="1548"/>
      <c r="S3" s="1548"/>
      <c r="T3" s="1548"/>
      <c r="U3" s="1548"/>
      <c r="V3" s="1548"/>
      <c r="W3" s="1548"/>
      <c r="X3" s="1548"/>
      <c r="Y3" s="1548"/>
      <c r="Z3" s="1548"/>
      <c r="AA3" s="1548"/>
      <c r="AB3" s="1548"/>
    </row>
    <row r="4" spans="1:28" ht="15.75" customHeight="1" thickTop="1">
      <c r="B4" s="1549"/>
      <c r="C4" s="1552" t="s">
        <v>44</v>
      </c>
      <c r="D4" s="1552"/>
      <c r="E4" s="1552" t="s">
        <v>123</v>
      </c>
      <c r="F4" s="1552"/>
      <c r="G4" s="1552"/>
      <c r="H4" s="1552"/>
      <c r="I4" s="1552"/>
      <c r="J4" s="1552"/>
      <c r="K4" s="1552"/>
      <c r="L4" s="1552"/>
      <c r="M4" s="1552" t="s">
        <v>124</v>
      </c>
      <c r="N4" s="1552"/>
      <c r="O4" s="1552"/>
      <c r="P4" s="1552"/>
      <c r="Q4" s="1552"/>
      <c r="R4" s="1552"/>
      <c r="S4" s="1552" t="s">
        <v>45</v>
      </c>
      <c r="T4" s="1552"/>
      <c r="U4" s="1552"/>
      <c r="V4" s="1552"/>
      <c r="W4" s="1552"/>
      <c r="X4" s="1552"/>
      <c r="Y4" s="1552"/>
      <c r="Z4" s="1552"/>
      <c r="AA4" s="1552"/>
      <c r="AB4" s="1553"/>
    </row>
    <row r="5" spans="1:28" ht="43.5" customHeight="1">
      <c r="B5" s="1550"/>
      <c r="C5" s="1554" t="s">
        <v>127</v>
      </c>
      <c r="D5" s="1554" t="s">
        <v>128</v>
      </c>
      <c r="E5" s="1554" t="s">
        <v>46</v>
      </c>
      <c r="F5" s="1554"/>
      <c r="G5" s="1554" t="s">
        <v>1078</v>
      </c>
      <c r="H5" s="1554"/>
      <c r="I5" s="1554" t="s">
        <v>1077</v>
      </c>
      <c r="J5" s="1554"/>
      <c r="K5" s="1554" t="s">
        <v>1098</v>
      </c>
      <c r="L5" s="1554"/>
      <c r="M5" s="1554" t="s">
        <v>48</v>
      </c>
      <c r="N5" s="1554"/>
      <c r="O5" s="1554" t="s">
        <v>49</v>
      </c>
      <c r="P5" s="1554"/>
      <c r="Q5" s="1554" t="s">
        <v>1441</v>
      </c>
      <c r="R5" s="1554"/>
      <c r="S5" s="1554" t="s">
        <v>1065</v>
      </c>
      <c r="T5" s="1554"/>
      <c r="U5" s="1554" t="s">
        <v>1066</v>
      </c>
      <c r="V5" s="1554"/>
      <c r="W5" s="1554" t="s">
        <v>1067</v>
      </c>
      <c r="X5" s="1554"/>
      <c r="Y5" s="1554" t="s">
        <v>125</v>
      </c>
      <c r="Z5" s="1554"/>
      <c r="AA5" s="1554" t="s">
        <v>47</v>
      </c>
      <c r="AB5" s="1556"/>
    </row>
    <row r="6" spans="1:28">
      <c r="B6" s="1551"/>
      <c r="C6" s="1554"/>
      <c r="D6" s="1554"/>
      <c r="E6" s="2" t="s">
        <v>127</v>
      </c>
      <c r="F6" s="2" t="s">
        <v>128</v>
      </c>
      <c r="G6" s="2" t="s">
        <v>127</v>
      </c>
      <c r="H6" s="2" t="s">
        <v>128</v>
      </c>
      <c r="I6" s="2" t="s">
        <v>127</v>
      </c>
      <c r="J6" s="2" t="s">
        <v>128</v>
      </c>
      <c r="K6" s="2" t="s">
        <v>127</v>
      </c>
      <c r="L6" s="2" t="s">
        <v>128</v>
      </c>
      <c r="M6" s="2" t="s">
        <v>127</v>
      </c>
      <c r="N6" s="2" t="s">
        <v>128</v>
      </c>
      <c r="O6" s="2" t="s">
        <v>127</v>
      </c>
      <c r="P6" s="2" t="s">
        <v>128</v>
      </c>
      <c r="Q6" s="2" t="s">
        <v>127</v>
      </c>
      <c r="R6" s="2" t="s">
        <v>128</v>
      </c>
      <c r="S6" s="2" t="s">
        <v>127</v>
      </c>
      <c r="T6" s="2" t="s">
        <v>128</v>
      </c>
      <c r="U6" s="2" t="s">
        <v>127</v>
      </c>
      <c r="V6" s="2" t="s">
        <v>128</v>
      </c>
      <c r="W6" s="2" t="s">
        <v>127</v>
      </c>
      <c r="X6" s="2" t="s">
        <v>128</v>
      </c>
      <c r="Y6" s="2" t="s">
        <v>127</v>
      </c>
      <c r="Z6" s="2" t="s">
        <v>128</v>
      </c>
      <c r="AA6" s="2" t="s">
        <v>127</v>
      </c>
      <c r="AB6" s="3" t="s">
        <v>128</v>
      </c>
    </row>
    <row r="7" spans="1:28">
      <c r="B7" s="4" t="s">
        <v>1064</v>
      </c>
      <c r="C7" s="5">
        <v>10</v>
      </c>
      <c r="D7" s="6">
        <v>8.8495575221238937E-2</v>
      </c>
      <c r="E7" s="5">
        <v>4</v>
      </c>
      <c r="F7" s="6">
        <v>0.2</v>
      </c>
      <c r="G7" s="5">
        <v>2</v>
      </c>
      <c r="H7" s="6">
        <v>0.10526315789473684</v>
      </c>
      <c r="I7" s="5">
        <v>3</v>
      </c>
      <c r="J7" s="6">
        <v>0.05</v>
      </c>
      <c r="K7" s="5">
        <v>1</v>
      </c>
      <c r="L7" s="6">
        <v>7.1428571428571425E-2</v>
      </c>
      <c r="M7" s="5">
        <v>3</v>
      </c>
      <c r="N7" s="6">
        <v>0.15</v>
      </c>
      <c r="O7" s="5">
        <v>5</v>
      </c>
      <c r="P7" s="6">
        <v>0.11904761904761903</v>
      </c>
      <c r="Q7" s="5">
        <v>2</v>
      </c>
      <c r="R7" s="6">
        <v>3.9215686274509803E-2</v>
      </c>
      <c r="S7" s="5">
        <v>5</v>
      </c>
      <c r="T7" s="6">
        <v>9.4339622641509441E-2</v>
      </c>
      <c r="U7" s="5">
        <v>1</v>
      </c>
      <c r="V7" s="6">
        <v>3.8461538461538464E-2</v>
      </c>
      <c r="W7" s="5">
        <v>1</v>
      </c>
      <c r="X7" s="6">
        <v>6.6666666666666666E-2</v>
      </c>
      <c r="Y7" s="5">
        <v>3</v>
      </c>
      <c r="Z7" s="6">
        <v>0.23076923076923075</v>
      </c>
      <c r="AA7" s="5">
        <v>0</v>
      </c>
      <c r="AB7" s="7">
        <v>0</v>
      </c>
    </row>
    <row r="8" spans="1:28">
      <c r="B8" s="8" t="s">
        <v>131</v>
      </c>
      <c r="C8" s="9">
        <v>23</v>
      </c>
      <c r="D8" s="10">
        <v>0.20353982300884957</v>
      </c>
      <c r="E8" s="9">
        <v>9</v>
      </c>
      <c r="F8" s="10">
        <v>0.45</v>
      </c>
      <c r="G8" s="9">
        <v>3</v>
      </c>
      <c r="H8" s="10">
        <v>0.15789473684210525</v>
      </c>
      <c r="I8" s="9">
        <v>9</v>
      </c>
      <c r="J8" s="10">
        <v>0.15</v>
      </c>
      <c r="K8" s="9">
        <v>2</v>
      </c>
      <c r="L8" s="10">
        <v>0.14285714285714285</v>
      </c>
      <c r="M8" s="9">
        <v>6</v>
      </c>
      <c r="N8" s="10">
        <v>0.3</v>
      </c>
      <c r="O8" s="9">
        <v>8</v>
      </c>
      <c r="P8" s="10">
        <v>0.19047619047619047</v>
      </c>
      <c r="Q8" s="9">
        <v>9</v>
      </c>
      <c r="R8" s="10">
        <v>0.17647058823529413</v>
      </c>
      <c r="S8" s="9">
        <v>7</v>
      </c>
      <c r="T8" s="10">
        <v>0.13207547169811321</v>
      </c>
      <c r="U8" s="9">
        <v>5</v>
      </c>
      <c r="V8" s="10">
        <v>0.19230769230769235</v>
      </c>
      <c r="W8" s="9">
        <v>5</v>
      </c>
      <c r="X8" s="10">
        <v>0.33333333333333326</v>
      </c>
      <c r="Y8" s="9">
        <v>4</v>
      </c>
      <c r="Z8" s="10">
        <v>0.30769230769230771</v>
      </c>
      <c r="AA8" s="9">
        <v>2</v>
      </c>
      <c r="AB8" s="11">
        <v>0.33333333333333326</v>
      </c>
    </row>
    <row r="9" spans="1:28">
      <c r="B9" s="8" t="s">
        <v>132</v>
      </c>
      <c r="C9" s="9">
        <v>31</v>
      </c>
      <c r="D9" s="10">
        <v>0.27433628318584069</v>
      </c>
      <c r="E9" s="9">
        <v>5</v>
      </c>
      <c r="F9" s="10">
        <v>0.25</v>
      </c>
      <c r="G9" s="9">
        <v>2</v>
      </c>
      <c r="H9" s="10">
        <v>0.10526315789473684</v>
      </c>
      <c r="I9" s="9">
        <v>20</v>
      </c>
      <c r="J9" s="10">
        <v>0.33333333333333326</v>
      </c>
      <c r="K9" s="9">
        <v>4</v>
      </c>
      <c r="L9" s="10">
        <v>0.2857142857142857</v>
      </c>
      <c r="M9" s="9">
        <v>1</v>
      </c>
      <c r="N9" s="10">
        <v>0.05</v>
      </c>
      <c r="O9" s="9">
        <v>12</v>
      </c>
      <c r="P9" s="10">
        <v>0.2857142857142857</v>
      </c>
      <c r="Q9" s="9">
        <v>18</v>
      </c>
      <c r="R9" s="10">
        <v>0.35294117647058826</v>
      </c>
      <c r="S9" s="9">
        <v>13</v>
      </c>
      <c r="T9" s="10">
        <v>0.24528301886792453</v>
      </c>
      <c r="U9" s="9">
        <v>8</v>
      </c>
      <c r="V9" s="10">
        <v>0.30769230769230771</v>
      </c>
      <c r="W9" s="9">
        <v>5</v>
      </c>
      <c r="X9" s="10">
        <v>0.33333333333333326</v>
      </c>
      <c r="Y9" s="9">
        <v>3</v>
      </c>
      <c r="Z9" s="10">
        <v>0.23076923076923075</v>
      </c>
      <c r="AA9" s="9">
        <v>2</v>
      </c>
      <c r="AB9" s="11">
        <v>0.33333333333333326</v>
      </c>
    </row>
    <row r="10" spans="1:28">
      <c r="B10" s="8" t="s">
        <v>133</v>
      </c>
      <c r="C10" s="9">
        <v>41</v>
      </c>
      <c r="D10" s="10">
        <v>0.36283185840707965</v>
      </c>
      <c r="E10" s="9">
        <v>2</v>
      </c>
      <c r="F10" s="10">
        <v>0.1</v>
      </c>
      <c r="G10" s="9">
        <v>9</v>
      </c>
      <c r="H10" s="10">
        <v>0.47368421052631576</v>
      </c>
      <c r="I10" s="9">
        <v>24</v>
      </c>
      <c r="J10" s="10">
        <v>0.4</v>
      </c>
      <c r="K10" s="9">
        <v>6</v>
      </c>
      <c r="L10" s="10">
        <v>0.42857142857142855</v>
      </c>
      <c r="M10" s="9">
        <v>7</v>
      </c>
      <c r="N10" s="10">
        <v>0.35</v>
      </c>
      <c r="O10" s="9">
        <v>14</v>
      </c>
      <c r="P10" s="10">
        <v>0.33333333333333326</v>
      </c>
      <c r="Q10" s="9">
        <v>20</v>
      </c>
      <c r="R10" s="10">
        <v>0.39215686274509809</v>
      </c>
      <c r="S10" s="9">
        <v>21</v>
      </c>
      <c r="T10" s="10">
        <v>0.39622641509433959</v>
      </c>
      <c r="U10" s="9">
        <v>12</v>
      </c>
      <c r="V10" s="10">
        <v>0.46153846153846151</v>
      </c>
      <c r="W10" s="9">
        <v>4</v>
      </c>
      <c r="X10" s="10">
        <v>0.26666666666666666</v>
      </c>
      <c r="Y10" s="9">
        <v>3</v>
      </c>
      <c r="Z10" s="10">
        <v>0.23076923076923075</v>
      </c>
      <c r="AA10" s="9">
        <v>1</v>
      </c>
      <c r="AB10" s="11">
        <v>0.16666666666666663</v>
      </c>
    </row>
    <row r="11" spans="1:28">
      <c r="B11" s="8" t="s">
        <v>1322</v>
      </c>
      <c r="C11" s="9">
        <v>8</v>
      </c>
      <c r="D11" s="10">
        <v>7.0796460176991149E-2</v>
      </c>
      <c r="E11" s="9">
        <v>0</v>
      </c>
      <c r="F11" s="10">
        <v>0</v>
      </c>
      <c r="G11" s="9">
        <v>3</v>
      </c>
      <c r="H11" s="10">
        <v>0.15789473684210525</v>
      </c>
      <c r="I11" s="9">
        <v>4</v>
      </c>
      <c r="J11" s="10">
        <v>6.6666666666666666E-2</v>
      </c>
      <c r="K11" s="9">
        <v>1</v>
      </c>
      <c r="L11" s="10">
        <v>7.1428571428571425E-2</v>
      </c>
      <c r="M11" s="9">
        <v>3</v>
      </c>
      <c r="N11" s="10">
        <v>0.15</v>
      </c>
      <c r="O11" s="9">
        <v>3</v>
      </c>
      <c r="P11" s="10">
        <v>7.1428571428571425E-2</v>
      </c>
      <c r="Q11" s="9">
        <v>2</v>
      </c>
      <c r="R11" s="10">
        <v>3.9215686274509803E-2</v>
      </c>
      <c r="S11" s="9">
        <v>7</v>
      </c>
      <c r="T11" s="10">
        <v>0.13207547169811321</v>
      </c>
      <c r="U11" s="9">
        <v>0</v>
      </c>
      <c r="V11" s="10">
        <v>0</v>
      </c>
      <c r="W11" s="9">
        <v>0</v>
      </c>
      <c r="X11" s="10">
        <v>0</v>
      </c>
      <c r="Y11" s="9">
        <v>0</v>
      </c>
      <c r="Z11" s="10">
        <v>0</v>
      </c>
      <c r="AA11" s="9">
        <v>1</v>
      </c>
      <c r="AB11" s="11">
        <v>0.16666666666666663</v>
      </c>
    </row>
    <row r="12" spans="1:28" ht="15" thickBot="1">
      <c r="B12" s="12" t="s">
        <v>1269</v>
      </c>
      <c r="C12" s="13">
        <v>113</v>
      </c>
      <c r="D12" s="14">
        <v>1</v>
      </c>
      <c r="E12" s="13">
        <v>20</v>
      </c>
      <c r="F12" s="14">
        <v>1</v>
      </c>
      <c r="G12" s="13">
        <v>19</v>
      </c>
      <c r="H12" s="14">
        <v>1</v>
      </c>
      <c r="I12" s="13">
        <v>60</v>
      </c>
      <c r="J12" s="14">
        <v>1</v>
      </c>
      <c r="K12" s="13">
        <v>14</v>
      </c>
      <c r="L12" s="14">
        <v>1</v>
      </c>
      <c r="M12" s="13">
        <v>20</v>
      </c>
      <c r="N12" s="14">
        <v>1</v>
      </c>
      <c r="O12" s="13">
        <v>42</v>
      </c>
      <c r="P12" s="14">
        <v>1</v>
      </c>
      <c r="Q12" s="13">
        <v>51</v>
      </c>
      <c r="R12" s="14">
        <v>1</v>
      </c>
      <c r="S12" s="13">
        <v>53</v>
      </c>
      <c r="T12" s="14">
        <v>1</v>
      </c>
      <c r="U12" s="13">
        <v>26</v>
      </c>
      <c r="V12" s="14">
        <v>1</v>
      </c>
      <c r="W12" s="13">
        <v>15</v>
      </c>
      <c r="X12" s="14">
        <v>1</v>
      </c>
      <c r="Y12" s="13">
        <v>13</v>
      </c>
      <c r="Z12" s="14">
        <v>1</v>
      </c>
      <c r="AA12" s="13">
        <v>6</v>
      </c>
      <c r="AB12" s="15">
        <v>1</v>
      </c>
    </row>
    <row r="13" spans="1:28" ht="15" thickTop="1">
      <c r="B13" s="1547" t="s">
        <v>1457</v>
      </c>
      <c r="C13" s="1547"/>
      <c r="D13" s="1547"/>
      <c r="E13" s="1547"/>
      <c r="F13" s="1547"/>
      <c r="G13" s="1547"/>
      <c r="H13" s="1547"/>
      <c r="I13" s="1547"/>
      <c r="J13" s="1547"/>
      <c r="K13" s="1547"/>
      <c r="L13" s="1547"/>
      <c r="M13" s="1547"/>
      <c r="N13" s="1547"/>
      <c r="O13" s="1547"/>
      <c r="P13" s="1547"/>
      <c r="Q13" s="1547"/>
      <c r="R13" s="1547"/>
      <c r="S13" s="1547"/>
      <c r="T13" s="1547"/>
      <c r="U13" s="1547"/>
      <c r="V13" s="1547"/>
      <c r="W13" s="1547"/>
      <c r="X13" s="1547"/>
      <c r="Y13" s="1547"/>
      <c r="Z13" s="1547"/>
      <c r="AA13" s="1547"/>
      <c r="AB13" s="1547"/>
    </row>
  </sheetData>
  <mergeCells count="21">
    <mergeCell ref="B13:AB13"/>
    <mergeCell ref="I5:J5"/>
    <mergeCell ref="K5:L5"/>
    <mergeCell ref="M5:N5"/>
    <mergeCell ref="O5:P5"/>
    <mergeCell ref="Q5:R5"/>
    <mergeCell ref="S5:T5"/>
    <mergeCell ref="B3:AB3"/>
    <mergeCell ref="B4:B6"/>
    <mergeCell ref="C4:D4"/>
    <mergeCell ref="E4:L4"/>
    <mergeCell ref="M4:R4"/>
    <mergeCell ref="S4:AB4"/>
    <mergeCell ref="C5:C6"/>
    <mergeCell ref="D5:D6"/>
    <mergeCell ref="E5:F5"/>
    <mergeCell ref="G5:H5"/>
    <mergeCell ref="U5:V5"/>
    <mergeCell ref="W5:X5"/>
    <mergeCell ref="Y5:Z5"/>
    <mergeCell ref="AA5:AB5"/>
  </mergeCells>
  <hyperlinks>
    <hyperlink ref="A1" location="Índice!A1" display="Índice!A1"/>
  </hyperlinks>
  <pageMargins left="0.511811024" right="0.511811024" top="0.78740157499999996" bottom="0.78740157499999996" header="0.31496062000000002" footer="0.3149606200000000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2"/>
  <sheetViews>
    <sheetView topLeftCell="E7" zoomScaleNormal="100" workbookViewId="0">
      <selection activeCell="Q24" sqref="Q24:R24"/>
    </sheetView>
  </sheetViews>
  <sheetFormatPr defaultRowHeight="14.25"/>
  <cols>
    <col min="1" max="1" width="9.25" customWidth="1"/>
    <col min="2" max="2" width="31.875" customWidth="1"/>
  </cols>
  <sheetData>
    <row r="1" spans="1:28">
      <c r="A1" s="1" t="s">
        <v>2</v>
      </c>
    </row>
    <row r="2" spans="1:28" ht="69" customHeight="1" thickBot="1">
      <c r="B2" s="2013" t="s">
        <v>1403</v>
      </c>
      <c r="C2" s="2013"/>
      <c r="D2" s="2013"/>
      <c r="E2" s="2013"/>
      <c r="F2" s="2013"/>
      <c r="G2" s="2013"/>
      <c r="H2" s="2013"/>
      <c r="I2" s="2013"/>
      <c r="J2" s="2013"/>
      <c r="K2" s="2013"/>
      <c r="L2" s="2013"/>
      <c r="M2" s="2013"/>
      <c r="N2" s="2013"/>
      <c r="O2" s="2013"/>
      <c r="P2" s="2013"/>
      <c r="Q2" s="2013"/>
      <c r="R2" s="2013"/>
      <c r="S2" s="2013"/>
      <c r="T2" s="2013"/>
      <c r="U2" s="2013"/>
      <c r="V2" s="2013"/>
      <c r="W2" s="2013"/>
      <c r="X2" s="2013"/>
      <c r="Y2" s="2013"/>
      <c r="Z2" s="2013"/>
      <c r="AA2" s="2013"/>
      <c r="AB2" s="2013"/>
    </row>
    <row r="3" spans="1:28" ht="15" customHeight="1" thickTop="1">
      <c r="B3" s="2014"/>
      <c r="C3" s="2017" t="s">
        <v>44</v>
      </c>
      <c r="D3" s="2017"/>
      <c r="E3" s="2017" t="s">
        <v>123</v>
      </c>
      <c r="F3" s="2017"/>
      <c r="G3" s="2017"/>
      <c r="H3" s="2017"/>
      <c r="I3" s="2017"/>
      <c r="J3" s="2017"/>
      <c r="K3" s="2017"/>
      <c r="L3" s="2017"/>
      <c r="M3" s="2017" t="s">
        <v>124</v>
      </c>
      <c r="N3" s="2017"/>
      <c r="O3" s="2017"/>
      <c r="P3" s="2017"/>
      <c r="Q3" s="2017"/>
      <c r="R3" s="2017"/>
      <c r="S3" s="2017" t="s">
        <v>45</v>
      </c>
      <c r="T3" s="2017"/>
      <c r="U3" s="2017"/>
      <c r="V3" s="2017"/>
      <c r="W3" s="2017"/>
      <c r="X3" s="2017"/>
      <c r="Y3" s="2017"/>
      <c r="Z3" s="2017"/>
      <c r="AA3" s="2017"/>
      <c r="AB3" s="2018"/>
    </row>
    <row r="4" spans="1:28" ht="36" customHeight="1">
      <c r="B4" s="2015"/>
      <c r="C4" s="2005" t="s">
        <v>127</v>
      </c>
      <c r="D4" s="2005" t="s">
        <v>128</v>
      </c>
      <c r="E4" s="2005" t="s">
        <v>46</v>
      </c>
      <c r="F4" s="2005"/>
      <c r="G4" s="2005" t="s">
        <v>1078</v>
      </c>
      <c r="H4" s="2005"/>
      <c r="I4" s="2005" t="s">
        <v>1077</v>
      </c>
      <c r="J4" s="2005"/>
      <c r="K4" s="2005" t="s">
        <v>1098</v>
      </c>
      <c r="L4" s="2005"/>
      <c r="M4" s="2005" t="s">
        <v>48</v>
      </c>
      <c r="N4" s="2005"/>
      <c r="O4" s="2005" t="s">
        <v>49</v>
      </c>
      <c r="P4" s="2005"/>
      <c r="Q4" s="2005" t="s">
        <v>1441</v>
      </c>
      <c r="R4" s="2005"/>
      <c r="S4" s="2005" t="s">
        <v>1065</v>
      </c>
      <c r="T4" s="2005"/>
      <c r="U4" s="2005" t="s">
        <v>1066</v>
      </c>
      <c r="V4" s="2005"/>
      <c r="W4" s="2005" t="s">
        <v>1067</v>
      </c>
      <c r="X4" s="2005"/>
      <c r="Y4" s="2005" t="s">
        <v>125</v>
      </c>
      <c r="Z4" s="2005"/>
      <c r="AA4" s="2005" t="s">
        <v>47</v>
      </c>
      <c r="AB4" s="2019"/>
    </row>
    <row r="5" spans="1:28" ht="15" customHeight="1">
      <c r="B5" s="2016"/>
      <c r="C5" s="2005"/>
      <c r="D5" s="2005"/>
      <c r="E5" s="528" t="s">
        <v>127</v>
      </c>
      <c r="F5" s="528" t="s">
        <v>128</v>
      </c>
      <c r="G5" s="528" t="s">
        <v>127</v>
      </c>
      <c r="H5" s="528" t="s">
        <v>128</v>
      </c>
      <c r="I5" s="528" t="s">
        <v>127</v>
      </c>
      <c r="J5" s="528" t="s">
        <v>128</v>
      </c>
      <c r="K5" s="528" t="s">
        <v>127</v>
      </c>
      <c r="L5" s="528" t="s">
        <v>128</v>
      </c>
      <c r="M5" s="528" t="s">
        <v>127</v>
      </c>
      <c r="N5" s="528" t="s">
        <v>128</v>
      </c>
      <c r="O5" s="528" t="s">
        <v>127</v>
      </c>
      <c r="P5" s="528" t="s">
        <v>128</v>
      </c>
      <c r="Q5" s="528" t="s">
        <v>127</v>
      </c>
      <c r="R5" s="528" t="s">
        <v>128</v>
      </c>
      <c r="S5" s="528" t="s">
        <v>127</v>
      </c>
      <c r="T5" s="528" t="s">
        <v>128</v>
      </c>
      <c r="U5" s="528" t="s">
        <v>127</v>
      </c>
      <c r="V5" s="528" t="s">
        <v>128</v>
      </c>
      <c r="W5" s="528" t="s">
        <v>127</v>
      </c>
      <c r="X5" s="528" t="s">
        <v>128</v>
      </c>
      <c r="Y5" s="528" t="s">
        <v>127</v>
      </c>
      <c r="Z5" s="528" t="s">
        <v>128</v>
      </c>
      <c r="AA5" s="528" t="s">
        <v>127</v>
      </c>
      <c r="AB5" s="529" t="s">
        <v>128</v>
      </c>
    </row>
    <row r="6" spans="1:28" ht="24.75" customHeight="1">
      <c r="B6" s="698" t="s">
        <v>1379</v>
      </c>
      <c r="C6" s="699">
        <v>32</v>
      </c>
      <c r="D6" s="753">
        <v>0.88888888888888884</v>
      </c>
      <c r="E6" s="699">
        <v>4</v>
      </c>
      <c r="F6" s="753">
        <v>0.8</v>
      </c>
      <c r="G6" s="699">
        <v>11</v>
      </c>
      <c r="H6" s="753">
        <v>1</v>
      </c>
      <c r="I6" s="699">
        <v>15</v>
      </c>
      <c r="J6" s="753">
        <v>0.83333333333333348</v>
      </c>
      <c r="K6" s="699">
        <v>2</v>
      </c>
      <c r="L6" s="753">
        <v>1</v>
      </c>
      <c r="M6" s="699">
        <v>3</v>
      </c>
      <c r="N6" s="753">
        <v>1</v>
      </c>
      <c r="O6" s="699">
        <v>13</v>
      </c>
      <c r="P6" s="753">
        <v>0.9285714285714286</v>
      </c>
      <c r="Q6" s="699">
        <v>16</v>
      </c>
      <c r="R6" s="753">
        <v>0.84210526315789469</v>
      </c>
      <c r="S6" s="699">
        <v>13</v>
      </c>
      <c r="T6" s="753">
        <v>0.9285714285714286</v>
      </c>
      <c r="U6" s="699">
        <v>10</v>
      </c>
      <c r="V6" s="753">
        <v>0.90909090909090906</v>
      </c>
      <c r="W6" s="699">
        <v>3</v>
      </c>
      <c r="X6" s="753">
        <v>1</v>
      </c>
      <c r="Y6" s="699">
        <v>4</v>
      </c>
      <c r="Z6" s="753">
        <v>0.8</v>
      </c>
      <c r="AA6" s="699">
        <v>2</v>
      </c>
      <c r="AB6" s="702">
        <v>0.66666666666666652</v>
      </c>
    </row>
    <row r="7" spans="1:28" ht="27.95" customHeight="1">
      <c r="B7" s="700" t="s">
        <v>819</v>
      </c>
      <c r="C7" s="754">
        <v>24</v>
      </c>
      <c r="D7" s="752">
        <v>0.66666666666666652</v>
      </c>
      <c r="E7" s="754">
        <v>3</v>
      </c>
      <c r="F7" s="752">
        <v>0.6</v>
      </c>
      <c r="G7" s="754">
        <v>9</v>
      </c>
      <c r="H7" s="752">
        <v>0.81818181818181823</v>
      </c>
      <c r="I7" s="754">
        <v>10</v>
      </c>
      <c r="J7" s="752">
        <v>0.55555555555555558</v>
      </c>
      <c r="K7" s="754">
        <v>2</v>
      </c>
      <c r="L7" s="752">
        <v>1</v>
      </c>
      <c r="M7" s="754">
        <v>2</v>
      </c>
      <c r="N7" s="752">
        <v>0.66666666666666652</v>
      </c>
      <c r="O7" s="754">
        <v>12</v>
      </c>
      <c r="P7" s="752">
        <v>0.8571428571428571</v>
      </c>
      <c r="Q7" s="754">
        <v>10</v>
      </c>
      <c r="R7" s="752">
        <v>0.52631578947368418</v>
      </c>
      <c r="S7" s="754">
        <v>8</v>
      </c>
      <c r="T7" s="752">
        <v>0.5714285714285714</v>
      </c>
      <c r="U7" s="754">
        <v>8</v>
      </c>
      <c r="V7" s="752">
        <v>0.72727272727272729</v>
      </c>
      <c r="W7" s="754">
        <v>3</v>
      </c>
      <c r="X7" s="752">
        <v>1</v>
      </c>
      <c r="Y7" s="754">
        <v>3</v>
      </c>
      <c r="Z7" s="752">
        <v>0.6</v>
      </c>
      <c r="AA7" s="754">
        <v>2</v>
      </c>
      <c r="AB7" s="701">
        <v>0.66666666666666652</v>
      </c>
    </row>
    <row r="8" spans="1:28" ht="51.75" customHeight="1">
      <c r="B8" s="700" t="s">
        <v>820</v>
      </c>
      <c r="C8" s="754">
        <v>24</v>
      </c>
      <c r="D8" s="752">
        <v>0.66666666666666652</v>
      </c>
      <c r="E8" s="754">
        <v>3</v>
      </c>
      <c r="F8" s="752">
        <v>0.6</v>
      </c>
      <c r="G8" s="754">
        <v>9</v>
      </c>
      <c r="H8" s="752">
        <v>0.81818181818181823</v>
      </c>
      <c r="I8" s="754">
        <v>10</v>
      </c>
      <c r="J8" s="752">
        <v>0.55555555555555558</v>
      </c>
      <c r="K8" s="754">
        <v>2</v>
      </c>
      <c r="L8" s="752">
        <v>1</v>
      </c>
      <c r="M8" s="754">
        <v>2</v>
      </c>
      <c r="N8" s="752">
        <v>0.66666666666666652</v>
      </c>
      <c r="O8" s="754">
        <v>11</v>
      </c>
      <c r="P8" s="752">
        <v>0.7857142857142857</v>
      </c>
      <c r="Q8" s="754">
        <v>11</v>
      </c>
      <c r="R8" s="752">
        <v>0.57894736842105265</v>
      </c>
      <c r="S8" s="754">
        <v>11</v>
      </c>
      <c r="T8" s="752">
        <v>0.7857142857142857</v>
      </c>
      <c r="U8" s="754">
        <v>7</v>
      </c>
      <c r="V8" s="752">
        <v>0.63636363636363635</v>
      </c>
      <c r="W8" s="754">
        <v>2</v>
      </c>
      <c r="X8" s="752">
        <v>0.66666666666666652</v>
      </c>
      <c r="Y8" s="754">
        <v>2</v>
      </c>
      <c r="Z8" s="752">
        <v>0.4</v>
      </c>
      <c r="AA8" s="754">
        <v>2</v>
      </c>
      <c r="AB8" s="701">
        <v>0.66666666666666652</v>
      </c>
    </row>
    <row r="9" spans="1:28" ht="44.25" customHeight="1">
      <c r="B9" s="700" t="s">
        <v>821</v>
      </c>
      <c r="C9" s="754">
        <v>26</v>
      </c>
      <c r="D9" s="752">
        <v>0.7222222222222221</v>
      </c>
      <c r="E9" s="754">
        <v>4</v>
      </c>
      <c r="F9" s="752">
        <v>0.8</v>
      </c>
      <c r="G9" s="754">
        <v>10</v>
      </c>
      <c r="H9" s="752">
        <v>0.90909090909090906</v>
      </c>
      <c r="I9" s="754">
        <v>11</v>
      </c>
      <c r="J9" s="752">
        <v>0.61111111111111116</v>
      </c>
      <c r="K9" s="754">
        <v>1</v>
      </c>
      <c r="L9" s="752">
        <v>0.5</v>
      </c>
      <c r="M9" s="754">
        <v>3</v>
      </c>
      <c r="N9" s="752">
        <v>1</v>
      </c>
      <c r="O9" s="754">
        <v>11</v>
      </c>
      <c r="P9" s="752">
        <v>0.7857142857142857</v>
      </c>
      <c r="Q9" s="754">
        <v>12</v>
      </c>
      <c r="R9" s="752">
        <v>0.63157894736842102</v>
      </c>
      <c r="S9" s="754">
        <v>8</v>
      </c>
      <c r="T9" s="752">
        <v>0.5714285714285714</v>
      </c>
      <c r="U9" s="754">
        <v>10</v>
      </c>
      <c r="V9" s="752">
        <v>0.90909090909090906</v>
      </c>
      <c r="W9" s="754">
        <v>2</v>
      </c>
      <c r="X9" s="752">
        <v>0.66666666666666652</v>
      </c>
      <c r="Y9" s="754">
        <v>4</v>
      </c>
      <c r="Z9" s="752">
        <v>0.8</v>
      </c>
      <c r="AA9" s="754">
        <v>2</v>
      </c>
      <c r="AB9" s="701">
        <v>0.66666666666666652</v>
      </c>
    </row>
    <row r="10" spans="1:28" ht="27.95" customHeight="1">
      <c r="B10" s="700" t="s">
        <v>822</v>
      </c>
      <c r="C10" s="754">
        <v>8</v>
      </c>
      <c r="D10" s="752">
        <v>0.22222222222222221</v>
      </c>
      <c r="E10" s="754">
        <v>1</v>
      </c>
      <c r="F10" s="752">
        <v>0.2</v>
      </c>
      <c r="G10" s="754">
        <v>3</v>
      </c>
      <c r="H10" s="752">
        <v>0.27272727272727271</v>
      </c>
      <c r="I10" s="754">
        <v>3</v>
      </c>
      <c r="J10" s="752">
        <v>0.16666666666666663</v>
      </c>
      <c r="K10" s="754">
        <v>1</v>
      </c>
      <c r="L10" s="752">
        <v>0.5</v>
      </c>
      <c r="M10" s="754">
        <v>1</v>
      </c>
      <c r="N10" s="752">
        <v>0.33333333333333326</v>
      </c>
      <c r="O10" s="754">
        <v>4</v>
      </c>
      <c r="P10" s="752">
        <v>0.2857142857142857</v>
      </c>
      <c r="Q10" s="754">
        <v>3</v>
      </c>
      <c r="R10" s="752">
        <v>0.15789473684210525</v>
      </c>
      <c r="S10" s="754">
        <v>2</v>
      </c>
      <c r="T10" s="752">
        <v>0.14285714285714285</v>
      </c>
      <c r="U10" s="754">
        <v>3</v>
      </c>
      <c r="V10" s="752">
        <v>0.27272727272727271</v>
      </c>
      <c r="W10" s="754">
        <v>1</v>
      </c>
      <c r="X10" s="752">
        <v>0.33333333333333326</v>
      </c>
      <c r="Y10" s="754">
        <v>1</v>
      </c>
      <c r="Z10" s="752">
        <v>0.2</v>
      </c>
      <c r="AA10" s="754">
        <v>1</v>
      </c>
      <c r="AB10" s="701">
        <v>0.33333333333333326</v>
      </c>
    </row>
    <row r="11" spans="1:28" ht="41.25" customHeight="1">
      <c r="B11" s="700" t="s">
        <v>823</v>
      </c>
      <c r="C11" s="754">
        <v>19</v>
      </c>
      <c r="D11" s="752">
        <v>0.52777777777777779</v>
      </c>
      <c r="E11" s="754">
        <v>2</v>
      </c>
      <c r="F11" s="752">
        <v>0.4</v>
      </c>
      <c r="G11" s="754">
        <v>6</v>
      </c>
      <c r="H11" s="752">
        <v>0.54545454545454541</v>
      </c>
      <c r="I11" s="754">
        <v>9</v>
      </c>
      <c r="J11" s="752">
        <v>0.5</v>
      </c>
      <c r="K11" s="754">
        <v>2</v>
      </c>
      <c r="L11" s="752">
        <v>1</v>
      </c>
      <c r="M11" s="754">
        <v>1</v>
      </c>
      <c r="N11" s="752">
        <v>0.33333333333333326</v>
      </c>
      <c r="O11" s="754">
        <v>4</v>
      </c>
      <c r="P11" s="752">
        <v>0.2857142857142857</v>
      </c>
      <c r="Q11" s="754">
        <v>14</v>
      </c>
      <c r="R11" s="752">
        <v>0.73684210526315785</v>
      </c>
      <c r="S11" s="754">
        <v>5</v>
      </c>
      <c r="T11" s="752">
        <v>0.35714285714285715</v>
      </c>
      <c r="U11" s="754">
        <v>8</v>
      </c>
      <c r="V11" s="752">
        <v>0.72727272727272729</v>
      </c>
      <c r="W11" s="754">
        <v>1</v>
      </c>
      <c r="X11" s="752">
        <v>0.33333333333333326</v>
      </c>
      <c r="Y11" s="754">
        <v>4</v>
      </c>
      <c r="Z11" s="752">
        <v>0.8</v>
      </c>
      <c r="AA11" s="754">
        <v>1</v>
      </c>
      <c r="AB11" s="701">
        <v>0.33333333333333326</v>
      </c>
    </row>
    <row r="12" spans="1:28" ht="19.5" customHeight="1">
      <c r="B12" s="700" t="s">
        <v>824</v>
      </c>
      <c r="C12" s="754">
        <v>11</v>
      </c>
      <c r="D12" s="752">
        <v>0.30555555555555558</v>
      </c>
      <c r="E12" s="754">
        <v>0</v>
      </c>
      <c r="F12" s="752">
        <v>0</v>
      </c>
      <c r="G12" s="754">
        <v>5</v>
      </c>
      <c r="H12" s="752">
        <v>0.45454545454545453</v>
      </c>
      <c r="I12" s="754">
        <v>5</v>
      </c>
      <c r="J12" s="752">
        <v>0.27777777777777779</v>
      </c>
      <c r="K12" s="754">
        <v>1</v>
      </c>
      <c r="L12" s="752">
        <v>0.5</v>
      </c>
      <c r="M12" s="754">
        <v>1</v>
      </c>
      <c r="N12" s="752">
        <v>0.33333333333333326</v>
      </c>
      <c r="O12" s="754">
        <v>3</v>
      </c>
      <c r="P12" s="752">
        <v>0.21428571428571427</v>
      </c>
      <c r="Q12" s="754">
        <v>7</v>
      </c>
      <c r="R12" s="752">
        <v>0.36842105263157893</v>
      </c>
      <c r="S12" s="754">
        <v>4</v>
      </c>
      <c r="T12" s="752">
        <v>0.2857142857142857</v>
      </c>
      <c r="U12" s="754">
        <v>4</v>
      </c>
      <c r="V12" s="752">
        <v>0.36363636363636365</v>
      </c>
      <c r="W12" s="754">
        <v>1</v>
      </c>
      <c r="X12" s="752">
        <v>0.33333333333333326</v>
      </c>
      <c r="Y12" s="754">
        <v>2</v>
      </c>
      <c r="Z12" s="752">
        <v>0.4</v>
      </c>
      <c r="AA12" s="754">
        <v>0</v>
      </c>
      <c r="AB12" s="701">
        <v>0</v>
      </c>
    </row>
    <row r="13" spans="1:28" ht="18" customHeight="1">
      <c r="B13" s="700" t="s">
        <v>825</v>
      </c>
      <c r="C13" s="754">
        <v>9</v>
      </c>
      <c r="D13" s="752">
        <v>0.25</v>
      </c>
      <c r="E13" s="754">
        <v>0</v>
      </c>
      <c r="F13" s="752">
        <v>0</v>
      </c>
      <c r="G13" s="754">
        <v>4</v>
      </c>
      <c r="H13" s="752">
        <v>0.36363636363636365</v>
      </c>
      <c r="I13" s="754">
        <v>4</v>
      </c>
      <c r="J13" s="752">
        <v>0.22222222222222221</v>
      </c>
      <c r="K13" s="754">
        <v>1</v>
      </c>
      <c r="L13" s="752">
        <v>0.5</v>
      </c>
      <c r="M13" s="754">
        <v>0</v>
      </c>
      <c r="N13" s="752">
        <v>0</v>
      </c>
      <c r="O13" s="754">
        <v>3</v>
      </c>
      <c r="P13" s="752">
        <v>0.21428571428571427</v>
      </c>
      <c r="Q13" s="754">
        <v>6</v>
      </c>
      <c r="R13" s="752">
        <v>0.31578947368421051</v>
      </c>
      <c r="S13" s="754">
        <v>3</v>
      </c>
      <c r="T13" s="752">
        <v>0.21428571428571427</v>
      </c>
      <c r="U13" s="754">
        <v>5</v>
      </c>
      <c r="V13" s="752">
        <v>0.45454545454545453</v>
      </c>
      <c r="W13" s="754">
        <v>0</v>
      </c>
      <c r="X13" s="752">
        <v>0</v>
      </c>
      <c r="Y13" s="754">
        <v>1</v>
      </c>
      <c r="Z13" s="752">
        <v>0.2</v>
      </c>
      <c r="AA13" s="754">
        <v>0</v>
      </c>
      <c r="AB13" s="701">
        <v>0</v>
      </c>
    </row>
    <row r="14" spans="1:28" ht="15" customHeight="1">
      <c r="B14" s="700" t="s">
        <v>826</v>
      </c>
      <c r="C14" s="754">
        <v>13</v>
      </c>
      <c r="D14" s="752">
        <v>0.36111111111111105</v>
      </c>
      <c r="E14" s="754">
        <v>0</v>
      </c>
      <c r="F14" s="752">
        <v>0</v>
      </c>
      <c r="G14" s="754">
        <v>6</v>
      </c>
      <c r="H14" s="752">
        <v>0.54545454545454541</v>
      </c>
      <c r="I14" s="754">
        <v>5</v>
      </c>
      <c r="J14" s="752">
        <v>0.27777777777777779</v>
      </c>
      <c r="K14" s="754">
        <v>2</v>
      </c>
      <c r="L14" s="752">
        <v>1</v>
      </c>
      <c r="M14" s="754">
        <v>1</v>
      </c>
      <c r="N14" s="752">
        <v>0.33333333333333326</v>
      </c>
      <c r="O14" s="754">
        <v>4</v>
      </c>
      <c r="P14" s="752">
        <v>0.2857142857142857</v>
      </c>
      <c r="Q14" s="754">
        <v>8</v>
      </c>
      <c r="R14" s="752">
        <v>0.42105263157894735</v>
      </c>
      <c r="S14" s="754">
        <v>4</v>
      </c>
      <c r="T14" s="752">
        <v>0.2857142857142857</v>
      </c>
      <c r="U14" s="754">
        <v>5</v>
      </c>
      <c r="V14" s="752">
        <v>0.45454545454545453</v>
      </c>
      <c r="W14" s="754">
        <v>1</v>
      </c>
      <c r="X14" s="752">
        <v>0.33333333333333326</v>
      </c>
      <c r="Y14" s="754">
        <v>2</v>
      </c>
      <c r="Z14" s="752">
        <v>0.4</v>
      </c>
      <c r="AA14" s="754">
        <v>1</v>
      </c>
      <c r="AB14" s="701">
        <v>0.33333333333333326</v>
      </c>
    </row>
    <row r="15" spans="1:28" ht="27.95" customHeight="1">
      <c r="B15" s="700" t="s">
        <v>827</v>
      </c>
      <c r="C15" s="754">
        <v>7</v>
      </c>
      <c r="D15" s="752">
        <v>0.19444444444444448</v>
      </c>
      <c r="E15" s="754">
        <v>2</v>
      </c>
      <c r="F15" s="752">
        <v>0.4</v>
      </c>
      <c r="G15" s="754">
        <v>3</v>
      </c>
      <c r="H15" s="752">
        <v>0.27272727272727271</v>
      </c>
      <c r="I15" s="754">
        <v>1</v>
      </c>
      <c r="J15" s="752">
        <v>5.5555555555555552E-2</v>
      </c>
      <c r="K15" s="754">
        <v>1</v>
      </c>
      <c r="L15" s="752">
        <v>0.5</v>
      </c>
      <c r="M15" s="754">
        <v>1</v>
      </c>
      <c r="N15" s="752">
        <v>0.33333333333333326</v>
      </c>
      <c r="O15" s="754">
        <v>1</v>
      </c>
      <c r="P15" s="752">
        <v>7.1428571428571425E-2</v>
      </c>
      <c r="Q15" s="754">
        <v>5</v>
      </c>
      <c r="R15" s="752">
        <v>0.26315789473684209</v>
      </c>
      <c r="S15" s="754">
        <v>2</v>
      </c>
      <c r="T15" s="752">
        <v>0.14285714285714285</v>
      </c>
      <c r="U15" s="754">
        <v>4</v>
      </c>
      <c r="V15" s="752">
        <v>0.36363636363636365</v>
      </c>
      <c r="W15" s="754">
        <v>0</v>
      </c>
      <c r="X15" s="752">
        <v>0</v>
      </c>
      <c r="Y15" s="754">
        <v>1</v>
      </c>
      <c r="Z15" s="752">
        <v>0.2</v>
      </c>
      <c r="AA15" s="754">
        <v>0</v>
      </c>
      <c r="AB15" s="701">
        <v>0</v>
      </c>
    </row>
    <row r="16" spans="1:28" ht="15" customHeight="1">
      <c r="B16" s="700" t="s">
        <v>54</v>
      </c>
      <c r="C16" s="754">
        <v>5</v>
      </c>
      <c r="D16" s="752">
        <v>0.1388888888888889</v>
      </c>
      <c r="E16" s="754">
        <v>1</v>
      </c>
      <c r="F16" s="752">
        <v>0.2</v>
      </c>
      <c r="G16" s="754">
        <v>0</v>
      </c>
      <c r="H16" s="752">
        <v>0</v>
      </c>
      <c r="I16" s="754">
        <v>4</v>
      </c>
      <c r="J16" s="752">
        <v>0.22222222222222221</v>
      </c>
      <c r="K16" s="754">
        <v>0</v>
      </c>
      <c r="L16" s="752">
        <v>0</v>
      </c>
      <c r="M16" s="754">
        <v>1</v>
      </c>
      <c r="N16" s="752">
        <v>0.33333333333333326</v>
      </c>
      <c r="O16" s="754">
        <v>2</v>
      </c>
      <c r="P16" s="752">
        <v>0.14285714285714285</v>
      </c>
      <c r="Q16" s="754">
        <v>2</v>
      </c>
      <c r="R16" s="752">
        <v>0.10526315789473684</v>
      </c>
      <c r="S16" s="754">
        <v>3</v>
      </c>
      <c r="T16" s="752">
        <v>0.21428571428571427</v>
      </c>
      <c r="U16" s="754">
        <v>1</v>
      </c>
      <c r="V16" s="752">
        <v>9.0909090909090912E-2</v>
      </c>
      <c r="W16" s="754">
        <v>0</v>
      </c>
      <c r="X16" s="752">
        <v>0</v>
      </c>
      <c r="Y16" s="754">
        <v>0</v>
      </c>
      <c r="Z16" s="752">
        <v>0</v>
      </c>
      <c r="AA16" s="754">
        <v>1</v>
      </c>
      <c r="AB16" s="701">
        <v>0.33333333333333326</v>
      </c>
    </row>
    <row r="17" spans="2:28" ht="36" customHeight="1">
      <c r="B17" s="1291" t="s">
        <v>1015</v>
      </c>
      <c r="C17" s="754">
        <v>36</v>
      </c>
      <c r="D17" s="752">
        <v>1</v>
      </c>
      <c r="E17" s="754">
        <v>5</v>
      </c>
      <c r="F17" s="752">
        <v>1</v>
      </c>
      <c r="G17" s="754">
        <v>11</v>
      </c>
      <c r="H17" s="752">
        <v>1</v>
      </c>
      <c r="I17" s="754">
        <v>18</v>
      </c>
      <c r="J17" s="752">
        <v>1</v>
      </c>
      <c r="K17" s="754">
        <v>2</v>
      </c>
      <c r="L17" s="752">
        <v>1</v>
      </c>
      <c r="M17" s="754">
        <v>3</v>
      </c>
      <c r="N17" s="752">
        <v>1</v>
      </c>
      <c r="O17" s="754">
        <v>14</v>
      </c>
      <c r="P17" s="752">
        <v>1</v>
      </c>
      <c r="Q17" s="754">
        <v>19</v>
      </c>
      <c r="R17" s="752">
        <v>1</v>
      </c>
      <c r="S17" s="754">
        <v>14</v>
      </c>
      <c r="T17" s="752">
        <v>1</v>
      </c>
      <c r="U17" s="754">
        <v>11</v>
      </c>
      <c r="V17" s="752">
        <v>1</v>
      </c>
      <c r="W17" s="754">
        <v>3</v>
      </c>
      <c r="X17" s="752">
        <v>1</v>
      </c>
      <c r="Y17" s="754">
        <v>5</v>
      </c>
      <c r="Z17" s="752">
        <v>1</v>
      </c>
      <c r="AA17" s="754">
        <v>3</v>
      </c>
      <c r="AB17" s="701">
        <v>1</v>
      </c>
    </row>
    <row r="18" spans="2:28" ht="15" customHeight="1" thickBot="1">
      <c r="B18" s="530" t="s">
        <v>209</v>
      </c>
      <c r="C18" s="544">
        <v>3.5</v>
      </c>
      <c r="D18" s="544"/>
      <c r="E18" s="544">
        <v>2.8</v>
      </c>
      <c r="F18" s="544"/>
      <c r="G18" s="544">
        <v>4.5</v>
      </c>
      <c r="H18" s="544"/>
      <c r="I18" s="544">
        <v>2.9444444444444446</v>
      </c>
      <c r="J18" s="544"/>
      <c r="K18" s="545">
        <v>5.5</v>
      </c>
      <c r="L18" s="545"/>
      <c r="M18" s="544">
        <v>4</v>
      </c>
      <c r="N18" s="544"/>
      <c r="O18" s="544">
        <v>3.6</v>
      </c>
      <c r="P18" s="544"/>
      <c r="Q18" s="544">
        <v>3.4</v>
      </c>
      <c r="R18" s="544"/>
      <c r="S18" s="544">
        <v>3.2</v>
      </c>
      <c r="T18" s="544"/>
      <c r="U18" s="544">
        <v>4.3</v>
      </c>
      <c r="V18" s="544"/>
      <c r="W18" s="545"/>
      <c r="X18" s="545"/>
      <c r="Y18" s="544">
        <v>3.2</v>
      </c>
      <c r="Z18" s="546"/>
      <c r="AA18" s="547">
        <v>3</v>
      </c>
      <c r="AB18" s="95"/>
    </row>
    <row r="19" spans="2:28" ht="12.95" customHeight="1" thickTop="1">
      <c r="B19" s="2006" t="s">
        <v>1457</v>
      </c>
      <c r="C19" s="2006"/>
      <c r="D19" s="2006"/>
      <c r="E19" s="2006"/>
      <c r="F19" s="2006"/>
      <c r="G19" s="2006"/>
      <c r="H19" s="2006"/>
      <c r="I19" s="2006"/>
      <c r="J19" s="2006"/>
      <c r="K19" s="2006"/>
      <c r="L19" s="2006"/>
      <c r="M19" s="2006"/>
      <c r="N19" s="2006"/>
      <c r="O19" s="2006"/>
      <c r="P19" s="2006"/>
      <c r="Q19" s="2006"/>
      <c r="R19" s="2006"/>
      <c r="S19" s="2006"/>
      <c r="T19" s="2006"/>
      <c r="U19" s="2006"/>
      <c r="V19" s="2006"/>
      <c r="W19" s="2006"/>
      <c r="X19" s="2006"/>
      <c r="Y19" s="2006"/>
      <c r="Z19" s="2006"/>
      <c r="AA19" s="2006"/>
    </row>
    <row r="20" spans="2:28" ht="38.25" customHeight="1">
      <c r="C20" s="389"/>
      <c r="D20" s="389"/>
      <c r="E20" s="389"/>
    </row>
    <row r="22" spans="2:28" ht="48" customHeight="1" thickBot="1">
      <c r="B22" s="2007" t="s">
        <v>1404</v>
      </c>
      <c r="C22" s="2007"/>
      <c r="D22" s="2007"/>
      <c r="E22" s="2007"/>
      <c r="F22" s="2007"/>
      <c r="G22" s="2007"/>
      <c r="H22" s="2007"/>
      <c r="I22" s="2007"/>
      <c r="J22" s="2007"/>
      <c r="K22" s="2007"/>
      <c r="L22" s="2007"/>
      <c r="M22" s="2007"/>
      <c r="N22" s="2007"/>
      <c r="O22" s="2007"/>
      <c r="P22" s="2007"/>
      <c r="Q22" s="2007"/>
      <c r="R22" s="2007"/>
      <c r="S22" s="2007"/>
      <c r="T22" s="2007"/>
      <c r="U22" s="2007"/>
      <c r="V22" s="2007"/>
      <c r="W22" s="2007"/>
      <c r="X22" s="2007"/>
      <c r="Y22" s="2007"/>
      <c r="Z22" s="2007"/>
      <c r="AA22" s="2007"/>
      <c r="AB22" s="2007"/>
    </row>
    <row r="23" spans="2:28" ht="15" customHeight="1" thickTop="1">
      <c r="B23" s="2008"/>
      <c r="C23" s="2011" t="s">
        <v>44</v>
      </c>
      <c r="D23" s="2011"/>
      <c r="E23" s="2011" t="s">
        <v>123</v>
      </c>
      <c r="F23" s="2011"/>
      <c r="G23" s="2011"/>
      <c r="H23" s="2011"/>
      <c r="I23" s="2011"/>
      <c r="J23" s="2011"/>
      <c r="K23" s="2011"/>
      <c r="L23" s="2011"/>
      <c r="M23" s="2011" t="s">
        <v>124</v>
      </c>
      <c r="N23" s="2011"/>
      <c r="O23" s="2011"/>
      <c r="P23" s="2011"/>
      <c r="Q23" s="2011"/>
      <c r="R23" s="2011"/>
      <c r="S23" s="2011" t="s">
        <v>45</v>
      </c>
      <c r="T23" s="2011"/>
      <c r="U23" s="2011"/>
      <c r="V23" s="2011"/>
      <c r="W23" s="2011"/>
      <c r="X23" s="2011"/>
      <c r="Y23" s="2011"/>
      <c r="Z23" s="2011"/>
      <c r="AA23" s="2011"/>
      <c r="AB23" s="2012"/>
    </row>
    <row r="24" spans="2:28" ht="27.95" customHeight="1">
      <c r="B24" s="2009"/>
      <c r="C24" s="2003" t="s">
        <v>127</v>
      </c>
      <c r="D24" s="2003" t="s">
        <v>128</v>
      </c>
      <c r="E24" s="2003" t="s">
        <v>46</v>
      </c>
      <c r="F24" s="2003"/>
      <c r="G24" s="2003" t="s">
        <v>1078</v>
      </c>
      <c r="H24" s="2003"/>
      <c r="I24" s="2003" t="s">
        <v>1077</v>
      </c>
      <c r="J24" s="2003"/>
      <c r="K24" s="2003" t="s">
        <v>1098</v>
      </c>
      <c r="L24" s="2003"/>
      <c r="M24" s="2003" t="s">
        <v>48</v>
      </c>
      <c r="N24" s="2003"/>
      <c r="O24" s="2003" t="s">
        <v>49</v>
      </c>
      <c r="P24" s="2003"/>
      <c r="Q24" s="2003" t="s">
        <v>1441</v>
      </c>
      <c r="R24" s="2003"/>
      <c r="S24" s="2003" t="s">
        <v>1065</v>
      </c>
      <c r="T24" s="2003"/>
      <c r="U24" s="2003" t="s">
        <v>1066</v>
      </c>
      <c r="V24" s="2003"/>
      <c r="W24" s="2003" t="s">
        <v>1067</v>
      </c>
      <c r="X24" s="2003"/>
      <c r="Y24" s="2003" t="s">
        <v>125</v>
      </c>
      <c r="Z24" s="2003"/>
      <c r="AA24" s="2003" t="s">
        <v>47</v>
      </c>
      <c r="AB24" s="2004"/>
    </row>
    <row r="25" spans="2:28" ht="15" customHeight="1">
      <c r="B25" s="2010"/>
      <c r="C25" s="2003"/>
      <c r="D25" s="2003"/>
      <c r="E25" s="552" t="s">
        <v>127</v>
      </c>
      <c r="F25" s="552" t="s">
        <v>128</v>
      </c>
      <c r="G25" s="552" t="s">
        <v>127</v>
      </c>
      <c r="H25" s="552" t="s">
        <v>128</v>
      </c>
      <c r="I25" s="552" t="s">
        <v>127</v>
      </c>
      <c r="J25" s="552" t="s">
        <v>128</v>
      </c>
      <c r="K25" s="552" t="s">
        <v>127</v>
      </c>
      <c r="L25" s="552" t="s">
        <v>128</v>
      </c>
      <c r="M25" s="552" t="s">
        <v>127</v>
      </c>
      <c r="N25" s="552" t="s">
        <v>128</v>
      </c>
      <c r="O25" s="552" t="s">
        <v>127</v>
      </c>
      <c r="P25" s="552" t="s">
        <v>128</v>
      </c>
      <c r="Q25" s="552" t="s">
        <v>127</v>
      </c>
      <c r="R25" s="552" t="s">
        <v>128</v>
      </c>
      <c r="S25" s="552" t="s">
        <v>127</v>
      </c>
      <c r="T25" s="552" t="s">
        <v>128</v>
      </c>
      <c r="U25" s="552" t="s">
        <v>127</v>
      </c>
      <c r="V25" s="552" t="s">
        <v>128</v>
      </c>
      <c r="W25" s="552" t="s">
        <v>127</v>
      </c>
      <c r="X25" s="552" t="s">
        <v>128</v>
      </c>
      <c r="Y25" s="552" t="s">
        <v>127</v>
      </c>
      <c r="Z25" s="552" t="s">
        <v>128</v>
      </c>
      <c r="AA25" s="552" t="s">
        <v>127</v>
      </c>
      <c r="AB25" s="553" t="s">
        <v>128</v>
      </c>
    </row>
    <row r="26" spans="2:28" ht="45" customHeight="1">
      <c r="B26" s="698" t="s">
        <v>1379</v>
      </c>
      <c r="C26" s="699">
        <v>37</v>
      </c>
      <c r="D26" s="753">
        <v>0.56060606060606055</v>
      </c>
      <c r="E26" s="699">
        <v>10</v>
      </c>
      <c r="F26" s="753">
        <v>0.90909090909090906</v>
      </c>
      <c r="G26" s="699">
        <v>19</v>
      </c>
      <c r="H26" s="753">
        <v>0.73076923076923062</v>
      </c>
      <c r="I26" s="699">
        <v>6</v>
      </c>
      <c r="J26" s="753">
        <v>0.24</v>
      </c>
      <c r="K26" s="699">
        <v>2</v>
      </c>
      <c r="L26" s="753">
        <v>0.5</v>
      </c>
      <c r="M26" s="699">
        <v>7</v>
      </c>
      <c r="N26" s="753">
        <v>0.875</v>
      </c>
      <c r="O26" s="699">
        <v>16</v>
      </c>
      <c r="P26" s="753">
        <v>0.61538461538461542</v>
      </c>
      <c r="Q26" s="699">
        <v>14</v>
      </c>
      <c r="R26" s="753">
        <v>0.4375</v>
      </c>
      <c r="S26" s="699">
        <v>11</v>
      </c>
      <c r="T26" s="753">
        <v>0.5</v>
      </c>
      <c r="U26" s="699">
        <v>13</v>
      </c>
      <c r="V26" s="753">
        <v>0.56521739130434778</v>
      </c>
      <c r="W26" s="699">
        <v>9</v>
      </c>
      <c r="X26" s="753">
        <v>0.81818181818181823</v>
      </c>
      <c r="Y26" s="699">
        <v>3</v>
      </c>
      <c r="Z26" s="753">
        <v>0.42857142857142855</v>
      </c>
      <c r="AA26" s="699">
        <v>1</v>
      </c>
      <c r="AB26" s="702">
        <v>0.33333333333333326</v>
      </c>
    </row>
    <row r="27" spans="2:28" ht="27.95" customHeight="1">
      <c r="B27" s="700" t="s">
        <v>819</v>
      </c>
      <c r="C27" s="754">
        <v>19</v>
      </c>
      <c r="D27" s="752">
        <v>0.2878787878787879</v>
      </c>
      <c r="E27" s="754">
        <v>3</v>
      </c>
      <c r="F27" s="752">
        <v>0.27272727272727271</v>
      </c>
      <c r="G27" s="754">
        <v>13</v>
      </c>
      <c r="H27" s="752">
        <v>0.5</v>
      </c>
      <c r="I27" s="754">
        <v>3</v>
      </c>
      <c r="J27" s="752">
        <v>0.12</v>
      </c>
      <c r="K27" s="754">
        <v>0</v>
      </c>
      <c r="L27" s="752">
        <v>0</v>
      </c>
      <c r="M27" s="754">
        <v>2</v>
      </c>
      <c r="N27" s="752">
        <v>0.25</v>
      </c>
      <c r="O27" s="754">
        <v>13</v>
      </c>
      <c r="P27" s="752">
        <v>0.5</v>
      </c>
      <c r="Q27" s="754">
        <v>4</v>
      </c>
      <c r="R27" s="752">
        <v>0.125</v>
      </c>
      <c r="S27" s="754">
        <v>4</v>
      </c>
      <c r="T27" s="752">
        <v>0.18181818181818182</v>
      </c>
      <c r="U27" s="754">
        <v>4</v>
      </c>
      <c r="V27" s="752">
        <v>0.17391304347826086</v>
      </c>
      <c r="W27" s="754">
        <v>9</v>
      </c>
      <c r="X27" s="752">
        <v>0.81818181818181823</v>
      </c>
      <c r="Y27" s="754">
        <v>1</v>
      </c>
      <c r="Z27" s="752">
        <v>0.14285714285714285</v>
      </c>
      <c r="AA27" s="754">
        <v>1</v>
      </c>
      <c r="AB27" s="701">
        <v>0.33333333333333326</v>
      </c>
    </row>
    <row r="28" spans="2:28" ht="47.25" customHeight="1">
      <c r="B28" s="700" t="s">
        <v>820</v>
      </c>
      <c r="C28" s="754">
        <v>21</v>
      </c>
      <c r="D28" s="752">
        <v>0.31818181818181818</v>
      </c>
      <c r="E28" s="754">
        <v>3</v>
      </c>
      <c r="F28" s="752">
        <v>0.27272727272727271</v>
      </c>
      <c r="G28" s="754">
        <v>13</v>
      </c>
      <c r="H28" s="752">
        <v>0.5</v>
      </c>
      <c r="I28" s="754">
        <v>5</v>
      </c>
      <c r="J28" s="752">
        <v>0.2</v>
      </c>
      <c r="K28" s="754">
        <v>0</v>
      </c>
      <c r="L28" s="752">
        <v>0</v>
      </c>
      <c r="M28" s="754">
        <v>2</v>
      </c>
      <c r="N28" s="752">
        <v>0.25</v>
      </c>
      <c r="O28" s="754">
        <v>15</v>
      </c>
      <c r="P28" s="752">
        <v>0.57692307692307687</v>
      </c>
      <c r="Q28" s="754">
        <v>4</v>
      </c>
      <c r="R28" s="752">
        <v>0.125</v>
      </c>
      <c r="S28" s="754">
        <v>5</v>
      </c>
      <c r="T28" s="752">
        <v>0.22727272727272727</v>
      </c>
      <c r="U28" s="754">
        <v>3</v>
      </c>
      <c r="V28" s="752">
        <v>0.13043478260869565</v>
      </c>
      <c r="W28" s="754">
        <v>9</v>
      </c>
      <c r="X28" s="752">
        <v>0.81818181818181823</v>
      </c>
      <c r="Y28" s="754">
        <v>3</v>
      </c>
      <c r="Z28" s="752">
        <v>0.42857142857142855</v>
      </c>
      <c r="AA28" s="754">
        <v>1</v>
      </c>
      <c r="AB28" s="701">
        <v>0.33333333333333326</v>
      </c>
    </row>
    <row r="29" spans="2:28" ht="42" customHeight="1">
      <c r="B29" s="700" t="s">
        <v>821</v>
      </c>
      <c r="C29" s="754">
        <v>34</v>
      </c>
      <c r="D29" s="752">
        <v>0.51515151515151514</v>
      </c>
      <c r="E29" s="754">
        <v>10</v>
      </c>
      <c r="F29" s="752">
        <v>0.90909090909090906</v>
      </c>
      <c r="G29" s="754">
        <v>18</v>
      </c>
      <c r="H29" s="752">
        <v>0.69230769230769229</v>
      </c>
      <c r="I29" s="754">
        <v>6</v>
      </c>
      <c r="J29" s="752">
        <v>0.24</v>
      </c>
      <c r="K29" s="754">
        <v>0</v>
      </c>
      <c r="L29" s="752">
        <v>0</v>
      </c>
      <c r="M29" s="754">
        <v>7</v>
      </c>
      <c r="N29" s="752">
        <v>0.875</v>
      </c>
      <c r="O29" s="754">
        <v>16</v>
      </c>
      <c r="P29" s="752">
        <v>0.61538461538461542</v>
      </c>
      <c r="Q29" s="754">
        <v>11</v>
      </c>
      <c r="R29" s="752">
        <v>0.34375</v>
      </c>
      <c r="S29" s="754">
        <v>10</v>
      </c>
      <c r="T29" s="752">
        <v>0.45454545454545453</v>
      </c>
      <c r="U29" s="754">
        <v>11</v>
      </c>
      <c r="V29" s="752">
        <v>0.47826086956521741</v>
      </c>
      <c r="W29" s="754">
        <v>9</v>
      </c>
      <c r="X29" s="752">
        <v>0.81818181818181823</v>
      </c>
      <c r="Y29" s="754">
        <v>3</v>
      </c>
      <c r="Z29" s="752">
        <v>0.42857142857142855</v>
      </c>
      <c r="AA29" s="754">
        <v>1</v>
      </c>
      <c r="AB29" s="701">
        <v>0.33333333333333326</v>
      </c>
    </row>
    <row r="30" spans="2:28" ht="27.95" customHeight="1">
      <c r="B30" s="700" t="s">
        <v>822</v>
      </c>
      <c r="C30" s="754">
        <v>10</v>
      </c>
      <c r="D30" s="752">
        <v>0.15151515151515152</v>
      </c>
      <c r="E30" s="754">
        <v>0</v>
      </c>
      <c r="F30" s="752">
        <v>0</v>
      </c>
      <c r="G30" s="754">
        <v>6</v>
      </c>
      <c r="H30" s="752">
        <v>0.23076923076923075</v>
      </c>
      <c r="I30" s="754">
        <v>2</v>
      </c>
      <c r="J30" s="752">
        <v>0.08</v>
      </c>
      <c r="K30" s="754">
        <v>2</v>
      </c>
      <c r="L30" s="752">
        <v>0.5</v>
      </c>
      <c r="M30" s="754">
        <v>0</v>
      </c>
      <c r="N30" s="752">
        <v>0</v>
      </c>
      <c r="O30" s="754">
        <v>8</v>
      </c>
      <c r="P30" s="752">
        <v>0.30769230769230771</v>
      </c>
      <c r="Q30" s="754">
        <v>2</v>
      </c>
      <c r="R30" s="752">
        <v>6.25E-2</v>
      </c>
      <c r="S30" s="754">
        <v>1</v>
      </c>
      <c r="T30" s="752">
        <v>4.5454545454545456E-2</v>
      </c>
      <c r="U30" s="754">
        <v>4</v>
      </c>
      <c r="V30" s="752">
        <v>0.17391304347826086</v>
      </c>
      <c r="W30" s="754">
        <v>5</v>
      </c>
      <c r="X30" s="752">
        <v>0.45454545454545453</v>
      </c>
      <c r="Y30" s="754">
        <v>0</v>
      </c>
      <c r="Z30" s="752">
        <v>0</v>
      </c>
      <c r="AA30" s="754">
        <v>0</v>
      </c>
      <c r="AB30" s="701">
        <v>0</v>
      </c>
    </row>
    <row r="31" spans="2:28" ht="42.75" customHeight="1">
      <c r="B31" s="700" t="s">
        <v>823</v>
      </c>
      <c r="C31" s="754">
        <v>12</v>
      </c>
      <c r="D31" s="752">
        <v>0.18181818181818182</v>
      </c>
      <c r="E31" s="754">
        <v>4</v>
      </c>
      <c r="F31" s="752">
        <v>0.36363636363636365</v>
      </c>
      <c r="G31" s="754">
        <v>4</v>
      </c>
      <c r="H31" s="752">
        <v>0.15384615384615385</v>
      </c>
      <c r="I31" s="754">
        <v>3</v>
      </c>
      <c r="J31" s="752">
        <v>0.12</v>
      </c>
      <c r="K31" s="754">
        <v>1</v>
      </c>
      <c r="L31" s="752">
        <v>0.25</v>
      </c>
      <c r="M31" s="754">
        <v>0</v>
      </c>
      <c r="N31" s="752">
        <v>0</v>
      </c>
      <c r="O31" s="754">
        <v>3</v>
      </c>
      <c r="P31" s="752">
        <v>0.11538461538461538</v>
      </c>
      <c r="Q31" s="754">
        <v>9</v>
      </c>
      <c r="R31" s="752">
        <v>0.28125</v>
      </c>
      <c r="S31" s="754">
        <v>2</v>
      </c>
      <c r="T31" s="752">
        <v>9.0909090909090912E-2</v>
      </c>
      <c r="U31" s="754">
        <v>9</v>
      </c>
      <c r="V31" s="752">
        <v>0.39130434782608697</v>
      </c>
      <c r="W31" s="754">
        <v>0</v>
      </c>
      <c r="X31" s="752">
        <v>0</v>
      </c>
      <c r="Y31" s="754">
        <v>1</v>
      </c>
      <c r="Z31" s="752">
        <v>0.14285714285714285</v>
      </c>
      <c r="AA31" s="754">
        <v>0</v>
      </c>
      <c r="AB31" s="701">
        <v>0</v>
      </c>
    </row>
    <row r="32" spans="2:28" ht="20.25" customHeight="1">
      <c r="B32" s="700" t="s">
        <v>824</v>
      </c>
      <c r="C32" s="754">
        <v>5</v>
      </c>
      <c r="D32" s="752">
        <v>7.575757575757576E-2</v>
      </c>
      <c r="E32" s="754">
        <v>0</v>
      </c>
      <c r="F32" s="752">
        <v>0</v>
      </c>
      <c r="G32" s="754">
        <v>3</v>
      </c>
      <c r="H32" s="752">
        <v>0.11538461538461538</v>
      </c>
      <c r="I32" s="754">
        <v>2</v>
      </c>
      <c r="J32" s="752">
        <v>0.08</v>
      </c>
      <c r="K32" s="754">
        <v>0</v>
      </c>
      <c r="L32" s="752">
        <v>0</v>
      </c>
      <c r="M32" s="754">
        <v>0</v>
      </c>
      <c r="N32" s="752">
        <v>0</v>
      </c>
      <c r="O32" s="754">
        <v>3</v>
      </c>
      <c r="P32" s="752">
        <v>0.11538461538461538</v>
      </c>
      <c r="Q32" s="754">
        <v>2</v>
      </c>
      <c r="R32" s="752">
        <v>6.25E-2</v>
      </c>
      <c r="S32" s="754">
        <v>1</v>
      </c>
      <c r="T32" s="752">
        <v>4.5454545454545456E-2</v>
      </c>
      <c r="U32" s="754">
        <v>3</v>
      </c>
      <c r="V32" s="752">
        <v>0.13043478260869565</v>
      </c>
      <c r="W32" s="754">
        <v>0</v>
      </c>
      <c r="X32" s="752">
        <v>0</v>
      </c>
      <c r="Y32" s="754">
        <v>1</v>
      </c>
      <c r="Z32" s="752">
        <v>0.14285714285714285</v>
      </c>
      <c r="AA32" s="754">
        <v>0</v>
      </c>
      <c r="AB32" s="701">
        <v>0</v>
      </c>
    </row>
    <row r="33" spans="1:28" ht="18" customHeight="1">
      <c r="B33" s="700" t="s">
        <v>825</v>
      </c>
      <c r="C33" s="754">
        <v>5</v>
      </c>
      <c r="D33" s="752">
        <v>7.575757575757576E-2</v>
      </c>
      <c r="E33" s="754">
        <v>0</v>
      </c>
      <c r="F33" s="752">
        <v>0</v>
      </c>
      <c r="G33" s="754">
        <v>3</v>
      </c>
      <c r="H33" s="752">
        <v>0.11538461538461538</v>
      </c>
      <c r="I33" s="754">
        <v>2</v>
      </c>
      <c r="J33" s="752">
        <v>0.08</v>
      </c>
      <c r="K33" s="754">
        <v>0</v>
      </c>
      <c r="L33" s="752">
        <v>0</v>
      </c>
      <c r="M33" s="754">
        <v>0</v>
      </c>
      <c r="N33" s="752">
        <v>0</v>
      </c>
      <c r="O33" s="754">
        <v>3</v>
      </c>
      <c r="P33" s="752">
        <v>0.11538461538461538</v>
      </c>
      <c r="Q33" s="754">
        <v>2</v>
      </c>
      <c r="R33" s="752">
        <v>6.25E-2</v>
      </c>
      <c r="S33" s="754">
        <v>1</v>
      </c>
      <c r="T33" s="752">
        <v>4.5454545454545456E-2</v>
      </c>
      <c r="U33" s="754">
        <v>3</v>
      </c>
      <c r="V33" s="752">
        <v>0.13043478260869565</v>
      </c>
      <c r="W33" s="754">
        <v>0</v>
      </c>
      <c r="X33" s="752">
        <v>0</v>
      </c>
      <c r="Y33" s="754">
        <v>1</v>
      </c>
      <c r="Z33" s="752">
        <v>0.14285714285714285</v>
      </c>
      <c r="AA33" s="754">
        <v>0</v>
      </c>
      <c r="AB33" s="701">
        <v>0</v>
      </c>
    </row>
    <row r="34" spans="1:28" ht="15" customHeight="1">
      <c r="B34" s="700" t="s">
        <v>826</v>
      </c>
      <c r="C34" s="754">
        <v>7</v>
      </c>
      <c r="D34" s="752">
        <v>0.10606060606060605</v>
      </c>
      <c r="E34" s="754">
        <v>0</v>
      </c>
      <c r="F34" s="752">
        <v>0</v>
      </c>
      <c r="G34" s="754">
        <v>4</v>
      </c>
      <c r="H34" s="752">
        <v>0.15384615384615385</v>
      </c>
      <c r="I34" s="754">
        <v>2</v>
      </c>
      <c r="J34" s="752">
        <v>0.08</v>
      </c>
      <c r="K34" s="754">
        <v>1</v>
      </c>
      <c r="L34" s="752">
        <v>0.25</v>
      </c>
      <c r="M34" s="754">
        <v>0</v>
      </c>
      <c r="N34" s="752">
        <v>0</v>
      </c>
      <c r="O34" s="754">
        <v>3</v>
      </c>
      <c r="P34" s="752">
        <v>0.11538461538461538</v>
      </c>
      <c r="Q34" s="754">
        <v>4</v>
      </c>
      <c r="R34" s="752">
        <v>0.125</v>
      </c>
      <c r="S34" s="754">
        <v>2</v>
      </c>
      <c r="T34" s="752">
        <v>9.0909090909090912E-2</v>
      </c>
      <c r="U34" s="754">
        <v>4</v>
      </c>
      <c r="V34" s="752">
        <v>0.17391304347826086</v>
      </c>
      <c r="W34" s="754">
        <v>0</v>
      </c>
      <c r="X34" s="752">
        <v>0</v>
      </c>
      <c r="Y34" s="754">
        <v>1</v>
      </c>
      <c r="Z34" s="752">
        <v>0.14285714285714285</v>
      </c>
      <c r="AA34" s="754">
        <v>0</v>
      </c>
      <c r="AB34" s="701">
        <v>0</v>
      </c>
    </row>
    <row r="35" spans="1:28" ht="27.95" customHeight="1">
      <c r="B35" s="700" t="s">
        <v>827</v>
      </c>
      <c r="C35" s="754">
        <v>5</v>
      </c>
      <c r="D35" s="752">
        <v>7.575757575757576E-2</v>
      </c>
      <c r="E35" s="754">
        <v>4</v>
      </c>
      <c r="F35" s="752">
        <v>0.36363636363636365</v>
      </c>
      <c r="G35" s="754">
        <v>0</v>
      </c>
      <c r="H35" s="752">
        <v>0</v>
      </c>
      <c r="I35" s="754">
        <v>1</v>
      </c>
      <c r="J35" s="752">
        <v>0.04</v>
      </c>
      <c r="K35" s="754">
        <v>0</v>
      </c>
      <c r="L35" s="752">
        <v>0</v>
      </c>
      <c r="M35" s="754">
        <v>0</v>
      </c>
      <c r="N35" s="752">
        <v>0</v>
      </c>
      <c r="O35" s="754">
        <v>0</v>
      </c>
      <c r="P35" s="752">
        <v>0</v>
      </c>
      <c r="Q35" s="754">
        <v>5</v>
      </c>
      <c r="R35" s="752">
        <v>0.15625</v>
      </c>
      <c r="S35" s="754">
        <v>0</v>
      </c>
      <c r="T35" s="752">
        <v>0</v>
      </c>
      <c r="U35" s="754">
        <v>5</v>
      </c>
      <c r="V35" s="752">
        <v>0.21739130434782608</v>
      </c>
      <c r="W35" s="754">
        <v>0</v>
      </c>
      <c r="X35" s="752">
        <v>0</v>
      </c>
      <c r="Y35" s="754">
        <v>0</v>
      </c>
      <c r="Z35" s="752">
        <v>0</v>
      </c>
      <c r="AA35" s="754">
        <v>0</v>
      </c>
      <c r="AB35" s="701">
        <v>0</v>
      </c>
    </row>
    <row r="36" spans="1:28" ht="15" customHeight="1">
      <c r="B36" s="700" t="s">
        <v>54</v>
      </c>
      <c r="C36" s="754">
        <v>5</v>
      </c>
      <c r="D36" s="752">
        <v>7.575757575757576E-2</v>
      </c>
      <c r="E36" s="754">
        <v>1</v>
      </c>
      <c r="F36" s="752">
        <v>9.0909090909090912E-2</v>
      </c>
      <c r="G36" s="754">
        <v>0</v>
      </c>
      <c r="H36" s="752">
        <v>0</v>
      </c>
      <c r="I36" s="754">
        <v>4</v>
      </c>
      <c r="J36" s="752">
        <v>0.16</v>
      </c>
      <c r="K36" s="754">
        <v>0</v>
      </c>
      <c r="L36" s="752">
        <v>0</v>
      </c>
      <c r="M36" s="754">
        <v>1</v>
      </c>
      <c r="N36" s="752">
        <v>0.125</v>
      </c>
      <c r="O36" s="754">
        <v>2</v>
      </c>
      <c r="P36" s="752">
        <v>7.6923076923076927E-2</v>
      </c>
      <c r="Q36" s="754">
        <v>2</v>
      </c>
      <c r="R36" s="752">
        <v>6.25E-2</v>
      </c>
      <c r="S36" s="754">
        <v>3</v>
      </c>
      <c r="T36" s="752">
        <v>0.13636363636363635</v>
      </c>
      <c r="U36" s="754">
        <v>1</v>
      </c>
      <c r="V36" s="752">
        <v>4.3478260869565216E-2</v>
      </c>
      <c r="W36" s="754">
        <v>0</v>
      </c>
      <c r="X36" s="752">
        <v>0</v>
      </c>
      <c r="Y36" s="754">
        <v>0</v>
      </c>
      <c r="Z36" s="752">
        <v>0</v>
      </c>
      <c r="AA36" s="754">
        <v>1</v>
      </c>
      <c r="AB36" s="701">
        <v>0.33333333333333326</v>
      </c>
    </row>
    <row r="37" spans="1:28" ht="30.75" customHeight="1">
      <c r="B37" s="700" t="s">
        <v>682</v>
      </c>
      <c r="C37" s="754">
        <v>24</v>
      </c>
      <c r="D37" s="752">
        <v>0.36363636363636365</v>
      </c>
      <c r="E37" s="754">
        <v>1</v>
      </c>
      <c r="F37" s="752">
        <v>9.0909090909090912E-2</v>
      </c>
      <c r="G37" s="754">
        <v>7</v>
      </c>
      <c r="H37" s="752">
        <v>0.26923076923076922</v>
      </c>
      <c r="I37" s="754">
        <v>15</v>
      </c>
      <c r="J37" s="752">
        <v>0.6</v>
      </c>
      <c r="K37" s="754">
        <v>1</v>
      </c>
      <c r="L37" s="752">
        <v>0.25</v>
      </c>
      <c r="M37" s="754">
        <v>1</v>
      </c>
      <c r="N37" s="752">
        <v>0.125</v>
      </c>
      <c r="O37" s="754">
        <v>8</v>
      </c>
      <c r="P37" s="752">
        <v>0.30769230769230771</v>
      </c>
      <c r="Q37" s="754">
        <v>15</v>
      </c>
      <c r="R37" s="752">
        <v>0.46875</v>
      </c>
      <c r="S37" s="754">
        <v>9</v>
      </c>
      <c r="T37" s="752">
        <v>0.40909090909090912</v>
      </c>
      <c r="U37" s="754">
        <v>8</v>
      </c>
      <c r="V37" s="752">
        <v>0.34782608695652173</v>
      </c>
      <c r="W37" s="754">
        <v>2</v>
      </c>
      <c r="X37" s="752">
        <v>0.18181818181818182</v>
      </c>
      <c r="Y37" s="754">
        <v>4</v>
      </c>
      <c r="Z37" s="752">
        <v>0.5714285714285714</v>
      </c>
      <c r="AA37" s="754">
        <v>1</v>
      </c>
      <c r="AB37" s="701">
        <v>0.33333333333333326</v>
      </c>
    </row>
    <row r="38" spans="1:28" ht="34.5" customHeight="1">
      <c r="B38" s="1291" t="s">
        <v>1016</v>
      </c>
      <c r="C38" s="754">
        <v>66</v>
      </c>
      <c r="D38" s="752">
        <v>1</v>
      </c>
      <c r="E38" s="754">
        <v>11</v>
      </c>
      <c r="F38" s="752">
        <v>1</v>
      </c>
      <c r="G38" s="754">
        <v>26</v>
      </c>
      <c r="H38" s="752">
        <v>1</v>
      </c>
      <c r="I38" s="754">
        <v>25</v>
      </c>
      <c r="J38" s="752">
        <v>1</v>
      </c>
      <c r="K38" s="754">
        <v>4</v>
      </c>
      <c r="L38" s="752">
        <v>1</v>
      </c>
      <c r="M38" s="754">
        <v>8</v>
      </c>
      <c r="N38" s="752">
        <v>1</v>
      </c>
      <c r="O38" s="754">
        <v>26</v>
      </c>
      <c r="P38" s="752">
        <v>1</v>
      </c>
      <c r="Q38" s="754">
        <v>32</v>
      </c>
      <c r="R38" s="752">
        <v>1</v>
      </c>
      <c r="S38" s="754">
        <v>22</v>
      </c>
      <c r="T38" s="752">
        <v>1</v>
      </c>
      <c r="U38" s="754">
        <v>23</v>
      </c>
      <c r="V38" s="752">
        <v>1</v>
      </c>
      <c r="W38" s="754">
        <v>11</v>
      </c>
      <c r="X38" s="752">
        <v>1</v>
      </c>
      <c r="Y38" s="754">
        <v>7</v>
      </c>
      <c r="Z38" s="752">
        <v>1</v>
      </c>
      <c r="AA38" s="754">
        <v>3</v>
      </c>
      <c r="AB38" s="701">
        <v>1</v>
      </c>
    </row>
    <row r="39" spans="1:28" ht="32.25" customHeight="1" thickBot="1">
      <c r="B39" s="554" t="s">
        <v>209</v>
      </c>
      <c r="C39" s="569">
        <v>2.6</v>
      </c>
      <c r="D39" s="569"/>
      <c r="E39" s="569">
        <v>2.1</v>
      </c>
      <c r="F39" s="569"/>
      <c r="G39" s="569">
        <v>3.2</v>
      </c>
      <c r="H39" s="569"/>
      <c r="I39" s="569">
        <v>2.7</v>
      </c>
      <c r="J39" s="569"/>
      <c r="K39" s="569">
        <v>1</v>
      </c>
      <c r="L39" s="572"/>
      <c r="M39" s="569">
        <v>1.7</v>
      </c>
      <c r="N39" s="569"/>
      <c r="O39" s="569">
        <v>3.5</v>
      </c>
      <c r="P39" s="569"/>
      <c r="Q39" s="569">
        <v>2.1</v>
      </c>
      <c r="R39" s="569"/>
      <c r="S39" s="569">
        <v>2.1</v>
      </c>
      <c r="T39" s="569"/>
      <c r="U39" s="569">
        <v>2.5</v>
      </c>
      <c r="V39" s="569"/>
      <c r="W39" s="572">
        <v>3.6</v>
      </c>
      <c r="X39" s="572"/>
      <c r="Y39" s="569">
        <v>3.3</v>
      </c>
      <c r="Z39" s="570"/>
      <c r="AA39" s="571">
        <v>2</v>
      </c>
      <c r="AB39" s="95"/>
    </row>
    <row r="40" spans="1:28" ht="12.95" customHeight="1" thickTop="1">
      <c r="B40" s="1942" t="s">
        <v>1457</v>
      </c>
      <c r="C40" s="1942"/>
      <c r="D40" s="1942"/>
      <c r="E40" s="1942"/>
      <c r="F40" s="1942"/>
      <c r="G40" s="1942"/>
      <c r="H40" s="1942"/>
      <c r="I40" s="1942"/>
      <c r="J40" s="1942"/>
      <c r="K40" s="1942"/>
      <c r="L40" s="1942"/>
      <c r="M40" s="1942"/>
      <c r="N40" s="1942"/>
      <c r="O40" s="1942"/>
      <c r="P40" s="1942"/>
      <c r="Q40" s="1942"/>
      <c r="R40" s="1942"/>
      <c r="S40" s="1942"/>
      <c r="T40" s="1942"/>
      <c r="U40" s="1942"/>
      <c r="V40" s="1942"/>
      <c r="W40" s="1942"/>
      <c r="X40" s="1942"/>
      <c r="Y40" s="1942"/>
      <c r="Z40" s="1942"/>
      <c r="AA40" s="1942"/>
    </row>
    <row r="41" spans="1:28" s="782" customFormat="1" ht="12.95" customHeight="1">
      <c r="B41" s="1151" t="s">
        <v>992</v>
      </c>
      <c r="C41" s="807"/>
      <c r="D41" s="807"/>
      <c r="E41" s="807"/>
      <c r="F41" s="807"/>
      <c r="G41" s="807"/>
      <c r="H41" s="807"/>
      <c r="I41" s="807"/>
      <c r="J41" s="807"/>
      <c r="K41" s="807"/>
      <c r="L41" s="807"/>
      <c r="M41" s="807"/>
      <c r="N41" s="807"/>
      <c r="O41" s="807"/>
      <c r="P41" s="807"/>
      <c r="Q41" s="807"/>
      <c r="R41" s="807"/>
      <c r="S41" s="807"/>
      <c r="T41" s="807"/>
      <c r="U41" s="807"/>
      <c r="V41" s="807"/>
      <c r="W41" s="807"/>
      <c r="X41" s="807"/>
      <c r="Y41" s="807"/>
      <c r="Z41" s="807"/>
      <c r="AA41" s="807"/>
    </row>
    <row r="42" spans="1:28">
      <c r="C42" s="389"/>
      <c r="D42" s="389"/>
      <c r="E42" s="389"/>
    </row>
    <row r="43" spans="1:28" ht="15" thickBot="1">
      <c r="B43" s="1579" t="s">
        <v>987</v>
      </c>
      <c r="C43" s="1579"/>
      <c r="D43" s="1579"/>
      <c r="E43" s="672"/>
      <c r="F43" s="672"/>
      <c r="G43" s="672"/>
    </row>
    <row r="44" spans="1:28" ht="15" thickTop="1">
      <c r="A44" s="1493"/>
      <c r="B44" s="1460"/>
      <c r="C44" s="591" t="s">
        <v>127</v>
      </c>
      <c r="D44" s="1434" t="s">
        <v>128</v>
      </c>
    </row>
    <row r="45" spans="1:28">
      <c r="B45" s="1213" t="s">
        <v>926</v>
      </c>
      <c r="C45" s="592">
        <v>1</v>
      </c>
      <c r="D45" s="1435">
        <f>C45/66</f>
        <v>1.5151515151515152E-2</v>
      </c>
    </row>
    <row r="46" spans="1:28">
      <c r="B46" s="1213" t="s">
        <v>927</v>
      </c>
      <c r="C46" s="592">
        <v>1</v>
      </c>
      <c r="D46" s="1435">
        <f t="shared" ref="D46:D51" si="0">C46/66</f>
        <v>1.5151515151515152E-2</v>
      </c>
    </row>
    <row r="47" spans="1:28">
      <c r="B47" s="1213" t="s">
        <v>928</v>
      </c>
      <c r="C47" s="592">
        <v>1</v>
      </c>
      <c r="D47" s="1435">
        <f t="shared" si="0"/>
        <v>1.5151515151515152E-2</v>
      </c>
    </row>
    <row r="48" spans="1:28">
      <c r="B48" s="1213" t="s">
        <v>925</v>
      </c>
      <c r="C48" s="592">
        <v>1</v>
      </c>
      <c r="D48" s="1435">
        <f t="shared" si="0"/>
        <v>1.5151515151515152E-2</v>
      </c>
    </row>
    <row r="49" spans="2:4" ht="24">
      <c r="B49" s="1213" t="s">
        <v>929</v>
      </c>
      <c r="C49" s="592">
        <v>1</v>
      </c>
      <c r="D49" s="1435">
        <f t="shared" si="0"/>
        <v>1.5151515151515152E-2</v>
      </c>
    </row>
    <row r="50" spans="2:4" s="782" customFormat="1">
      <c r="B50" s="1213" t="s">
        <v>44</v>
      </c>
      <c r="C50" s="592">
        <f>SUM(C45:C49)</f>
        <v>5</v>
      </c>
      <c r="D50" s="1435">
        <f t="shared" si="0"/>
        <v>7.575757575757576E-2</v>
      </c>
    </row>
    <row r="51" spans="2:4" ht="36.75" thickBot="1">
      <c r="B51" s="1494" t="s">
        <v>1016</v>
      </c>
      <c r="C51" s="1495">
        <v>66</v>
      </c>
      <c r="D51" s="1436">
        <f t="shared" si="0"/>
        <v>1</v>
      </c>
    </row>
    <row r="52" spans="2:4" ht="15" thickTop="1"/>
  </sheetData>
  <mergeCells count="43">
    <mergeCell ref="B2:AB2"/>
    <mergeCell ref="B3:B5"/>
    <mergeCell ref="C3:D3"/>
    <mergeCell ref="E3:L3"/>
    <mergeCell ref="M3:R3"/>
    <mergeCell ref="S3:AB3"/>
    <mergeCell ref="C4:C5"/>
    <mergeCell ref="D4:D5"/>
    <mergeCell ref="E4:F4"/>
    <mergeCell ref="G4:H4"/>
    <mergeCell ref="U4:V4"/>
    <mergeCell ref="W4:X4"/>
    <mergeCell ref="Y4:Z4"/>
    <mergeCell ref="AA4:AB4"/>
    <mergeCell ref="I4:J4"/>
    <mergeCell ref="K4:L4"/>
    <mergeCell ref="M4:N4"/>
    <mergeCell ref="O4:P4"/>
    <mergeCell ref="Q4:R4"/>
    <mergeCell ref="Y24:Z24"/>
    <mergeCell ref="S4:T4"/>
    <mergeCell ref="B19:AA19"/>
    <mergeCell ref="M24:N24"/>
    <mergeCell ref="O24:P24"/>
    <mergeCell ref="Q24:R24"/>
    <mergeCell ref="S24:T24"/>
    <mergeCell ref="B22:AB22"/>
    <mergeCell ref="B23:B25"/>
    <mergeCell ref="C23:D23"/>
    <mergeCell ref="E23:L23"/>
    <mergeCell ref="M23:R23"/>
    <mergeCell ref="S23:AB23"/>
    <mergeCell ref="B43:D43"/>
    <mergeCell ref="AA24:AB24"/>
    <mergeCell ref="I24:J24"/>
    <mergeCell ref="K24:L24"/>
    <mergeCell ref="C24:C25"/>
    <mergeCell ref="E24:F24"/>
    <mergeCell ref="G24:H24"/>
    <mergeCell ref="U24:V24"/>
    <mergeCell ref="W24:X24"/>
    <mergeCell ref="D24:D25"/>
    <mergeCell ref="B40:AA40"/>
  </mergeCells>
  <hyperlinks>
    <hyperlink ref="A1" location="Índice!A1" display="Índice!A1"/>
  </hyperlinks>
  <pageMargins left="0.511811024" right="0.511811024" top="0.78740157499999996" bottom="0.78740157499999996" header="0.31496062000000002" footer="0.3149606200000000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5"/>
  <sheetViews>
    <sheetView topLeftCell="E37" zoomScaleNormal="100" workbookViewId="0">
      <selection activeCell="Q50" sqref="Q50:R50"/>
    </sheetView>
  </sheetViews>
  <sheetFormatPr defaultRowHeight="14.25"/>
  <cols>
    <col min="1" max="1" width="10.625" customWidth="1"/>
    <col min="2" max="2" width="24.875" customWidth="1"/>
  </cols>
  <sheetData>
    <row r="1" spans="1:28">
      <c r="A1" s="1" t="s">
        <v>2</v>
      </c>
    </row>
    <row r="2" spans="1:28" ht="60.95" customHeight="1" thickBot="1">
      <c r="B2" s="2028" t="s">
        <v>792</v>
      </c>
      <c r="C2" s="2028"/>
      <c r="D2" s="2028"/>
      <c r="E2" s="2028"/>
      <c r="F2" s="2028"/>
      <c r="G2" s="2028"/>
      <c r="H2" s="2028"/>
      <c r="I2" s="2028"/>
      <c r="J2" s="2028"/>
      <c r="K2" s="2028"/>
      <c r="L2" s="2028"/>
      <c r="M2" s="2028"/>
      <c r="N2" s="2028"/>
      <c r="O2" s="2028"/>
      <c r="P2" s="2028"/>
      <c r="Q2" s="2028"/>
      <c r="R2" s="2028"/>
      <c r="S2" s="2028"/>
      <c r="T2" s="2028"/>
      <c r="U2" s="2028"/>
      <c r="V2" s="2028"/>
      <c r="W2" s="2028"/>
      <c r="X2" s="2028"/>
      <c r="Y2" s="2028"/>
      <c r="Z2" s="2028"/>
      <c r="AA2" s="2028"/>
      <c r="AB2" s="2028"/>
    </row>
    <row r="3" spans="1:28" ht="15" customHeight="1" thickTop="1">
      <c r="B3" s="2022"/>
      <c r="C3" s="2025" t="s">
        <v>44</v>
      </c>
      <c r="D3" s="2025"/>
      <c r="E3" s="2025" t="s">
        <v>123</v>
      </c>
      <c r="F3" s="2025"/>
      <c r="G3" s="2025"/>
      <c r="H3" s="2025"/>
      <c r="I3" s="2025"/>
      <c r="J3" s="2025"/>
      <c r="K3" s="2025"/>
      <c r="L3" s="2025"/>
      <c r="M3" s="2025" t="s">
        <v>124</v>
      </c>
      <c r="N3" s="2025"/>
      <c r="O3" s="2025"/>
      <c r="P3" s="2025"/>
      <c r="Q3" s="2025"/>
      <c r="R3" s="2025"/>
      <c r="S3" s="2025" t="s">
        <v>45</v>
      </c>
      <c r="T3" s="2025"/>
      <c r="U3" s="2025"/>
      <c r="V3" s="2025"/>
      <c r="W3" s="2025"/>
      <c r="X3" s="2025"/>
      <c r="Y3" s="2025"/>
      <c r="Z3" s="2025"/>
      <c r="AA3" s="2025"/>
      <c r="AB3" s="2026"/>
    </row>
    <row r="4" spans="1:28" ht="27.95" customHeight="1">
      <c r="B4" s="2023"/>
      <c r="C4" s="2020" t="s">
        <v>127</v>
      </c>
      <c r="D4" s="2020" t="s">
        <v>128</v>
      </c>
      <c r="E4" s="2020" t="s">
        <v>46</v>
      </c>
      <c r="F4" s="2020"/>
      <c r="G4" s="2020" t="s">
        <v>1078</v>
      </c>
      <c r="H4" s="2020"/>
      <c r="I4" s="2020" t="s">
        <v>1077</v>
      </c>
      <c r="J4" s="2020"/>
      <c r="K4" s="2020" t="s">
        <v>1098</v>
      </c>
      <c r="L4" s="2020"/>
      <c r="M4" s="2020" t="s">
        <v>48</v>
      </c>
      <c r="N4" s="2020"/>
      <c r="O4" s="2020" t="s">
        <v>49</v>
      </c>
      <c r="P4" s="2020"/>
      <c r="Q4" s="2020" t="s">
        <v>1441</v>
      </c>
      <c r="R4" s="2020"/>
      <c r="S4" s="2020" t="s">
        <v>1065</v>
      </c>
      <c r="T4" s="2020"/>
      <c r="U4" s="2020" t="s">
        <v>1066</v>
      </c>
      <c r="V4" s="2020"/>
      <c r="W4" s="2020" t="s">
        <v>1067</v>
      </c>
      <c r="X4" s="2020"/>
      <c r="Y4" s="2020" t="s">
        <v>125</v>
      </c>
      <c r="Z4" s="2020"/>
      <c r="AA4" s="2020" t="s">
        <v>47</v>
      </c>
      <c r="AB4" s="2027"/>
    </row>
    <row r="5" spans="1:28" ht="15" customHeight="1">
      <c r="B5" s="2024"/>
      <c r="C5" s="2020"/>
      <c r="D5" s="2020"/>
      <c r="E5" s="906" t="s">
        <v>127</v>
      </c>
      <c r="F5" s="906" t="s">
        <v>128</v>
      </c>
      <c r="G5" s="906" t="s">
        <v>127</v>
      </c>
      <c r="H5" s="906" t="s">
        <v>128</v>
      </c>
      <c r="I5" s="906" t="s">
        <v>127</v>
      </c>
      <c r="J5" s="906" t="s">
        <v>128</v>
      </c>
      <c r="K5" s="906" t="s">
        <v>127</v>
      </c>
      <c r="L5" s="906" t="s">
        <v>128</v>
      </c>
      <c r="M5" s="906" t="s">
        <v>127</v>
      </c>
      <c r="N5" s="906" t="s">
        <v>128</v>
      </c>
      <c r="O5" s="906" t="s">
        <v>127</v>
      </c>
      <c r="P5" s="906" t="s">
        <v>128</v>
      </c>
      <c r="Q5" s="906" t="s">
        <v>127</v>
      </c>
      <c r="R5" s="906" t="s">
        <v>128</v>
      </c>
      <c r="S5" s="906" t="s">
        <v>127</v>
      </c>
      <c r="T5" s="906" t="s">
        <v>128</v>
      </c>
      <c r="U5" s="906" t="s">
        <v>127</v>
      </c>
      <c r="V5" s="906" t="s">
        <v>128</v>
      </c>
      <c r="W5" s="906" t="s">
        <v>127</v>
      </c>
      <c r="X5" s="906" t="s">
        <v>128</v>
      </c>
      <c r="Y5" s="906" t="s">
        <v>127</v>
      </c>
      <c r="Z5" s="906" t="s">
        <v>128</v>
      </c>
      <c r="AA5" s="906" t="s">
        <v>127</v>
      </c>
      <c r="AB5" s="907" t="s">
        <v>128</v>
      </c>
    </row>
    <row r="6" spans="1:28" ht="15" customHeight="1">
      <c r="B6" s="792" t="s">
        <v>47</v>
      </c>
      <c r="C6" s="793">
        <v>3</v>
      </c>
      <c r="D6" s="794">
        <v>2.6548672566371681E-2</v>
      </c>
      <c r="E6" s="793">
        <v>0</v>
      </c>
      <c r="F6" s="794">
        <v>0</v>
      </c>
      <c r="G6" s="793">
        <v>0</v>
      </c>
      <c r="H6" s="794">
        <v>0</v>
      </c>
      <c r="I6" s="793">
        <v>3</v>
      </c>
      <c r="J6" s="794">
        <v>0.05</v>
      </c>
      <c r="K6" s="793">
        <v>0</v>
      </c>
      <c r="L6" s="794">
        <v>0</v>
      </c>
      <c r="M6" s="793">
        <v>2</v>
      </c>
      <c r="N6" s="794">
        <v>0.1</v>
      </c>
      <c r="O6" s="793">
        <v>0</v>
      </c>
      <c r="P6" s="794">
        <v>0</v>
      </c>
      <c r="Q6" s="793">
        <v>1</v>
      </c>
      <c r="R6" s="794">
        <v>1.9607843137254902E-2</v>
      </c>
      <c r="S6" s="793">
        <v>2</v>
      </c>
      <c r="T6" s="794">
        <v>3.7735849056603772E-2</v>
      </c>
      <c r="U6" s="793">
        <v>1</v>
      </c>
      <c r="V6" s="794">
        <v>3.8461538461538464E-2</v>
      </c>
      <c r="W6" s="793">
        <v>0</v>
      </c>
      <c r="X6" s="794">
        <v>0</v>
      </c>
      <c r="Y6" s="793">
        <v>0</v>
      </c>
      <c r="Z6" s="794">
        <v>0</v>
      </c>
      <c r="AA6" s="793">
        <v>0</v>
      </c>
      <c r="AB6" s="795">
        <v>0</v>
      </c>
    </row>
    <row r="7" spans="1:28" s="782" customFormat="1" ht="15" customHeight="1">
      <c r="B7" s="796" t="s">
        <v>1031</v>
      </c>
      <c r="C7" s="797">
        <v>6</v>
      </c>
      <c r="D7" s="798">
        <v>5.3097345132743362E-2</v>
      </c>
      <c r="E7" s="797">
        <v>2</v>
      </c>
      <c r="F7" s="798">
        <v>0.1</v>
      </c>
      <c r="G7" s="797">
        <v>2</v>
      </c>
      <c r="H7" s="798">
        <v>0.10526315789473684</v>
      </c>
      <c r="I7" s="797">
        <v>2</v>
      </c>
      <c r="J7" s="798">
        <v>3.3333333333333333E-2</v>
      </c>
      <c r="K7" s="797">
        <v>0</v>
      </c>
      <c r="L7" s="798">
        <v>0</v>
      </c>
      <c r="M7" s="797">
        <v>1</v>
      </c>
      <c r="N7" s="798">
        <v>0.05</v>
      </c>
      <c r="O7" s="797">
        <v>2</v>
      </c>
      <c r="P7" s="798">
        <v>4.7619047619047616E-2</v>
      </c>
      <c r="Q7" s="797">
        <v>3</v>
      </c>
      <c r="R7" s="798">
        <v>5.8823529411764705E-2</v>
      </c>
      <c r="S7" s="797">
        <v>3</v>
      </c>
      <c r="T7" s="798">
        <v>5.6603773584905662E-2</v>
      </c>
      <c r="U7" s="797">
        <v>1</v>
      </c>
      <c r="V7" s="798">
        <v>3.8461538461538464E-2</v>
      </c>
      <c r="W7" s="797">
        <v>0</v>
      </c>
      <c r="X7" s="798">
        <v>0</v>
      </c>
      <c r="Y7" s="797">
        <v>2</v>
      </c>
      <c r="Z7" s="798">
        <v>0.15384615384615385</v>
      </c>
      <c r="AA7" s="797">
        <v>0</v>
      </c>
      <c r="AB7" s="799">
        <v>0</v>
      </c>
    </row>
    <row r="8" spans="1:28" s="782" customFormat="1" ht="15" customHeight="1">
      <c r="B8" s="796" t="s">
        <v>1265</v>
      </c>
      <c r="C8" s="797">
        <v>11</v>
      </c>
      <c r="D8" s="798">
        <v>9.7345132743362831E-2</v>
      </c>
      <c r="E8" s="797">
        <v>2</v>
      </c>
      <c r="F8" s="798">
        <v>0.1</v>
      </c>
      <c r="G8" s="797">
        <v>2</v>
      </c>
      <c r="H8" s="798">
        <v>0.10526315789473684</v>
      </c>
      <c r="I8" s="797">
        <v>5</v>
      </c>
      <c r="J8" s="798">
        <v>8.3333333333333329E-2</v>
      </c>
      <c r="K8" s="797">
        <v>2</v>
      </c>
      <c r="L8" s="798">
        <v>0.14285714285714285</v>
      </c>
      <c r="M8" s="797">
        <v>2</v>
      </c>
      <c r="N8" s="798">
        <v>0.1</v>
      </c>
      <c r="O8" s="797">
        <v>6</v>
      </c>
      <c r="P8" s="798">
        <v>0.14285714285714285</v>
      </c>
      <c r="Q8" s="797">
        <v>3</v>
      </c>
      <c r="R8" s="798">
        <v>5.8823529411764705E-2</v>
      </c>
      <c r="S8" s="797">
        <v>5</v>
      </c>
      <c r="T8" s="798">
        <v>9.4339622641509441E-2</v>
      </c>
      <c r="U8" s="797">
        <v>3</v>
      </c>
      <c r="V8" s="798">
        <v>0.11538461538461539</v>
      </c>
      <c r="W8" s="797">
        <v>1</v>
      </c>
      <c r="X8" s="798">
        <v>6.6666666666666666E-2</v>
      </c>
      <c r="Y8" s="797">
        <v>1</v>
      </c>
      <c r="Z8" s="798">
        <v>7.6923076923076927E-2</v>
      </c>
      <c r="AA8" s="797">
        <v>1</v>
      </c>
      <c r="AB8" s="799">
        <v>0.16666666666666663</v>
      </c>
    </row>
    <row r="9" spans="1:28" s="782" customFormat="1" ht="15" customHeight="1">
      <c r="B9" s="796" t="s">
        <v>1266</v>
      </c>
      <c r="C9" s="797">
        <v>32</v>
      </c>
      <c r="D9" s="798">
        <v>0.2831858407079646</v>
      </c>
      <c r="E9" s="797">
        <v>6</v>
      </c>
      <c r="F9" s="798">
        <v>0.3</v>
      </c>
      <c r="G9" s="797">
        <v>6</v>
      </c>
      <c r="H9" s="798">
        <v>0.31578947368421051</v>
      </c>
      <c r="I9" s="797">
        <v>17</v>
      </c>
      <c r="J9" s="798">
        <v>0.28333333333333327</v>
      </c>
      <c r="K9" s="797">
        <v>3</v>
      </c>
      <c r="L9" s="798">
        <v>0.21428571428571427</v>
      </c>
      <c r="M9" s="797">
        <v>7</v>
      </c>
      <c r="N9" s="798">
        <v>0.35</v>
      </c>
      <c r="O9" s="797">
        <v>10</v>
      </c>
      <c r="P9" s="798">
        <v>0.23809523809523808</v>
      </c>
      <c r="Q9" s="797">
        <v>15</v>
      </c>
      <c r="R9" s="798">
        <v>0.29411764705882348</v>
      </c>
      <c r="S9" s="797">
        <v>20</v>
      </c>
      <c r="T9" s="798">
        <v>0.37735849056603776</v>
      </c>
      <c r="U9" s="797">
        <v>2</v>
      </c>
      <c r="V9" s="798">
        <v>7.6923076923076927E-2</v>
      </c>
      <c r="W9" s="797">
        <v>3</v>
      </c>
      <c r="X9" s="798">
        <v>0.2</v>
      </c>
      <c r="Y9" s="797">
        <v>3</v>
      </c>
      <c r="Z9" s="798">
        <v>0.23076923076923078</v>
      </c>
      <c r="AA9" s="797">
        <v>4</v>
      </c>
      <c r="AB9" s="799">
        <v>0.66666666666666652</v>
      </c>
    </row>
    <row r="10" spans="1:28" s="782" customFormat="1" ht="15" customHeight="1">
      <c r="B10" s="796" t="s">
        <v>1267</v>
      </c>
      <c r="C10" s="797">
        <v>49</v>
      </c>
      <c r="D10" s="798">
        <v>0.4336283185840708</v>
      </c>
      <c r="E10" s="797">
        <v>7</v>
      </c>
      <c r="F10" s="798">
        <v>0.35</v>
      </c>
      <c r="G10" s="797">
        <v>9</v>
      </c>
      <c r="H10" s="798">
        <v>0.47368421052631576</v>
      </c>
      <c r="I10" s="797">
        <v>27</v>
      </c>
      <c r="J10" s="798">
        <v>0.44999999999999996</v>
      </c>
      <c r="K10" s="797">
        <v>6</v>
      </c>
      <c r="L10" s="798">
        <v>0.42857142857142855</v>
      </c>
      <c r="M10" s="797">
        <v>5</v>
      </c>
      <c r="N10" s="798">
        <v>0.25</v>
      </c>
      <c r="O10" s="797">
        <v>20</v>
      </c>
      <c r="P10" s="798">
        <v>0.47619047619047616</v>
      </c>
      <c r="Q10" s="797">
        <v>24</v>
      </c>
      <c r="R10" s="798">
        <v>0.4705882352941177</v>
      </c>
      <c r="S10" s="797">
        <v>17</v>
      </c>
      <c r="T10" s="798">
        <v>0.32075471698113212</v>
      </c>
      <c r="U10" s="797">
        <v>16</v>
      </c>
      <c r="V10" s="798">
        <v>0.61538461538461542</v>
      </c>
      <c r="W10" s="797">
        <v>9</v>
      </c>
      <c r="X10" s="798">
        <v>0.6</v>
      </c>
      <c r="Y10" s="797">
        <v>6</v>
      </c>
      <c r="Z10" s="798">
        <v>0.46153846153846156</v>
      </c>
      <c r="AA10" s="797">
        <v>1</v>
      </c>
      <c r="AB10" s="799">
        <v>0.16666666666666663</v>
      </c>
    </row>
    <row r="11" spans="1:28" s="782" customFormat="1" ht="15" customHeight="1">
      <c r="B11" s="796" t="s">
        <v>1268</v>
      </c>
      <c r="C11" s="797">
        <v>12</v>
      </c>
      <c r="D11" s="798">
        <v>0.10619469026548672</v>
      </c>
      <c r="E11" s="797">
        <v>3</v>
      </c>
      <c r="F11" s="798">
        <v>0.15000000000000002</v>
      </c>
      <c r="G11" s="797">
        <v>0</v>
      </c>
      <c r="H11" s="798">
        <v>0</v>
      </c>
      <c r="I11" s="797">
        <v>6</v>
      </c>
      <c r="J11" s="798">
        <v>0.1</v>
      </c>
      <c r="K11" s="797">
        <v>3</v>
      </c>
      <c r="L11" s="798">
        <v>0.21428571428571427</v>
      </c>
      <c r="M11" s="797">
        <v>3</v>
      </c>
      <c r="N11" s="798">
        <v>0.15000000000000002</v>
      </c>
      <c r="O11" s="797">
        <v>4</v>
      </c>
      <c r="P11" s="798">
        <v>9.5238095238095233E-2</v>
      </c>
      <c r="Q11" s="797">
        <v>5</v>
      </c>
      <c r="R11" s="798">
        <v>9.8039215686274508E-2</v>
      </c>
      <c r="S11" s="797">
        <v>6</v>
      </c>
      <c r="T11" s="798">
        <v>0.11320754716981132</v>
      </c>
      <c r="U11" s="797">
        <v>3</v>
      </c>
      <c r="V11" s="798">
        <v>0.11538461538461539</v>
      </c>
      <c r="W11" s="797">
        <v>2</v>
      </c>
      <c r="X11" s="798">
        <v>0.13333333333333333</v>
      </c>
      <c r="Y11" s="797">
        <v>1</v>
      </c>
      <c r="Z11" s="798">
        <v>7.6923076923076927E-2</v>
      </c>
      <c r="AA11" s="797">
        <v>0</v>
      </c>
      <c r="AB11" s="799">
        <v>0</v>
      </c>
    </row>
    <row r="12" spans="1:28" ht="15" customHeight="1">
      <c r="B12" s="816" t="s">
        <v>1269</v>
      </c>
      <c r="C12" s="817">
        <v>113</v>
      </c>
      <c r="D12" s="818">
        <v>1</v>
      </c>
      <c r="E12" s="817">
        <v>20</v>
      </c>
      <c r="F12" s="818">
        <v>1</v>
      </c>
      <c r="G12" s="817">
        <v>19</v>
      </c>
      <c r="H12" s="818">
        <v>1</v>
      </c>
      <c r="I12" s="817">
        <v>60</v>
      </c>
      <c r="J12" s="818">
        <v>1</v>
      </c>
      <c r="K12" s="817">
        <v>14</v>
      </c>
      <c r="L12" s="818">
        <v>1</v>
      </c>
      <c r="M12" s="817">
        <v>20</v>
      </c>
      <c r="N12" s="818">
        <v>1</v>
      </c>
      <c r="O12" s="817">
        <v>42</v>
      </c>
      <c r="P12" s="818">
        <v>1</v>
      </c>
      <c r="Q12" s="817">
        <v>51</v>
      </c>
      <c r="R12" s="818">
        <v>1</v>
      </c>
      <c r="S12" s="817">
        <v>53</v>
      </c>
      <c r="T12" s="818">
        <v>1</v>
      </c>
      <c r="U12" s="817">
        <v>26</v>
      </c>
      <c r="V12" s="818">
        <v>1</v>
      </c>
      <c r="W12" s="817">
        <v>15</v>
      </c>
      <c r="X12" s="818">
        <v>1</v>
      </c>
      <c r="Y12" s="817">
        <v>13</v>
      </c>
      <c r="Z12" s="818">
        <v>1</v>
      </c>
      <c r="AA12" s="819">
        <v>6</v>
      </c>
      <c r="AB12" s="820">
        <v>1</v>
      </c>
    </row>
    <row r="13" spans="1:28" ht="15" customHeight="1" thickBot="1">
      <c r="B13" s="821" t="s">
        <v>215</v>
      </c>
      <c r="C13" s="822">
        <v>9.7876106194690262</v>
      </c>
      <c r="D13" s="822"/>
      <c r="E13" s="822">
        <v>9.5500000000000007</v>
      </c>
      <c r="F13" s="822"/>
      <c r="G13" s="822">
        <v>9.1578947368421044</v>
      </c>
      <c r="H13" s="822"/>
      <c r="I13" s="822">
        <v>9.6666666666666661</v>
      </c>
      <c r="J13" s="822"/>
      <c r="K13" s="822">
        <v>11.5</v>
      </c>
      <c r="L13" s="822"/>
      <c r="M13" s="822">
        <v>8.9499999999999993</v>
      </c>
      <c r="N13" s="822"/>
      <c r="O13" s="822">
        <v>10.047619047619047</v>
      </c>
      <c r="P13" s="822"/>
      <c r="Q13" s="822">
        <v>9.9019607843137258</v>
      </c>
      <c r="R13" s="822"/>
      <c r="S13" s="822">
        <v>9.3018867924528301</v>
      </c>
      <c r="T13" s="822"/>
      <c r="U13" s="822">
        <v>10.384615384615385</v>
      </c>
      <c r="V13" s="822"/>
      <c r="W13" s="822">
        <v>11.466666666666667</v>
      </c>
      <c r="X13" s="822"/>
      <c r="Y13" s="822">
        <v>9.4615384615384617</v>
      </c>
      <c r="Z13" s="823"/>
      <c r="AA13" s="824">
        <v>8</v>
      </c>
      <c r="AB13" s="877"/>
    </row>
    <row r="14" spans="1:28" ht="12.95" customHeight="1" thickTop="1">
      <c r="B14" s="2029" t="s">
        <v>1457</v>
      </c>
      <c r="C14" s="2029"/>
      <c r="D14" s="2029"/>
      <c r="E14" s="2029"/>
      <c r="F14" s="2029"/>
      <c r="G14" s="2029"/>
      <c r="H14" s="2029"/>
      <c r="I14" s="2029"/>
      <c r="J14" s="2029"/>
      <c r="K14" s="2029"/>
      <c r="L14" s="2029"/>
      <c r="M14" s="2029"/>
      <c r="N14" s="2029"/>
      <c r="O14" s="2029"/>
      <c r="P14" s="2029"/>
      <c r="Q14" s="2029"/>
      <c r="R14" s="2029"/>
      <c r="S14" s="2029"/>
      <c r="T14" s="2029"/>
      <c r="U14" s="2029"/>
      <c r="V14" s="2029"/>
      <c r="W14" s="2029"/>
      <c r="X14" s="2029"/>
      <c r="Y14" s="2029"/>
      <c r="Z14" s="2029"/>
      <c r="AA14" s="2029"/>
      <c r="AB14" s="292"/>
    </row>
    <row r="15" spans="1:28" ht="12.95" customHeight="1">
      <c r="B15" s="527"/>
      <c r="C15" s="527"/>
      <c r="D15" s="527"/>
      <c r="E15" s="527"/>
      <c r="F15" s="527"/>
      <c r="G15" s="527"/>
      <c r="H15" s="527"/>
      <c r="I15" s="527"/>
      <c r="J15" s="527"/>
      <c r="K15" s="527"/>
      <c r="L15" s="527"/>
      <c r="M15" s="527"/>
      <c r="N15" s="527"/>
      <c r="O15" s="527"/>
      <c r="P15" s="527"/>
      <c r="Q15" s="527"/>
      <c r="R15" s="527"/>
      <c r="S15" s="527"/>
      <c r="T15" s="527"/>
      <c r="U15" s="527"/>
      <c r="V15" s="527"/>
      <c r="W15" s="527"/>
      <c r="X15" s="527"/>
      <c r="Y15" s="527"/>
      <c r="Z15" s="527"/>
      <c r="AA15" s="527"/>
    </row>
    <row r="16" spans="1:28">
      <c r="B16" s="1371"/>
    </row>
    <row r="17" spans="2:28" ht="48" customHeight="1" thickBot="1">
      <c r="B17" s="2028" t="s">
        <v>1405</v>
      </c>
      <c r="C17" s="2028"/>
      <c r="D17" s="2028"/>
      <c r="E17" s="2028"/>
      <c r="F17" s="2028"/>
      <c r="G17" s="2028"/>
      <c r="H17" s="2028"/>
      <c r="I17" s="2028"/>
      <c r="J17" s="2028"/>
      <c r="K17" s="2028"/>
      <c r="L17" s="2028"/>
      <c r="M17" s="2028"/>
      <c r="N17" s="2028"/>
      <c r="O17" s="2028"/>
      <c r="P17" s="2028"/>
      <c r="Q17" s="2028"/>
      <c r="R17" s="2028"/>
      <c r="S17" s="2028"/>
      <c r="T17" s="2028"/>
      <c r="U17" s="2028"/>
      <c r="V17" s="2028"/>
      <c r="W17" s="2028"/>
      <c r="X17" s="2028"/>
      <c r="Y17" s="2028"/>
      <c r="Z17" s="2028"/>
      <c r="AA17" s="2028"/>
      <c r="AB17" s="2028"/>
    </row>
    <row r="18" spans="2:28" ht="15" customHeight="1" thickTop="1">
      <c r="B18" s="2022"/>
      <c r="C18" s="2025" t="s">
        <v>44</v>
      </c>
      <c r="D18" s="2025"/>
      <c r="E18" s="2025" t="s">
        <v>123</v>
      </c>
      <c r="F18" s="2025"/>
      <c r="G18" s="2025"/>
      <c r="H18" s="2025"/>
      <c r="I18" s="2025"/>
      <c r="J18" s="2025"/>
      <c r="K18" s="2025"/>
      <c r="L18" s="2025"/>
      <c r="M18" s="2025" t="s">
        <v>124</v>
      </c>
      <c r="N18" s="2025"/>
      <c r="O18" s="2025"/>
      <c r="P18" s="2025"/>
      <c r="Q18" s="2025"/>
      <c r="R18" s="2025"/>
      <c r="S18" s="2025" t="s">
        <v>45</v>
      </c>
      <c r="T18" s="2025"/>
      <c r="U18" s="2025"/>
      <c r="V18" s="2025"/>
      <c r="W18" s="2025"/>
      <c r="X18" s="2025"/>
      <c r="Y18" s="2025"/>
      <c r="Z18" s="2025"/>
      <c r="AA18" s="2025"/>
      <c r="AB18" s="2026"/>
    </row>
    <row r="19" spans="2:28" ht="27.95" customHeight="1">
      <c r="B19" s="2023"/>
      <c r="C19" s="2020" t="s">
        <v>127</v>
      </c>
      <c r="D19" s="2020" t="s">
        <v>128</v>
      </c>
      <c r="E19" s="2020" t="s">
        <v>46</v>
      </c>
      <c r="F19" s="2020"/>
      <c r="G19" s="2020" t="s">
        <v>1078</v>
      </c>
      <c r="H19" s="2020"/>
      <c r="I19" s="2020" t="s">
        <v>1077</v>
      </c>
      <c r="J19" s="2020"/>
      <c r="K19" s="2020" t="s">
        <v>1098</v>
      </c>
      <c r="L19" s="2020"/>
      <c r="M19" s="2020" t="s">
        <v>48</v>
      </c>
      <c r="N19" s="2020"/>
      <c r="O19" s="2020" t="s">
        <v>49</v>
      </c>
      <c r="P19" s="2020"/>
      <c r="Q19" s="2020" t="s">
        <v>1441</v>
      </c>
      <c r="R19" s="2020"/>
      <c r="S19" s="2020" t="s">
        <v>1065</v>
      </c>
      <c r="T19" s="2020"/>
      <c r="U19" s="2020" t="s">
        <v>1066</v>
      </c>
      <c r="V19" s="2020"/>
      <c r="W19" s="2020" t="s">
        <v>1067</v>
      </c>
      <c r="X19" s="2020"/>
      <c r="Y19" s="2020" t="s">
        <v>125</v>
      </c>
      <c r="Z19" s="2020"/>
      <c r="AA19" s="2020" t="s">
        <v>47</v>
      </c>
      <c r="AB19" s="2027"/>
    </row>
    <row r="20" spans="2:28" ht="15" customHeight="1">
      <c r="B20" s="2024"/>
      <c r="C20" s="2020"/>
      <c r="D20" s="2020"/>
      <c r="E20" s="516" t="s">
        <v>127</v>
      </c>
      <c r="F20" s="516" t="s">
        <v>128</v>
      </c>
      <c r="G20" s="516" t="s">
        <v>127</v>
      </c>
      <c r="H20" s="516" t="s">
        <v>128</v>
      </c>
      <c r="I20" s="516" t="s">
        <v>127</v>
      </c>
      <c r="J20" s="516" t="s">
        <v>128</v>
      </c>
      <c r="K20" s="516" t="s">
        <v>127</v>
      </c>
      <c r="L20" s="516" t="s">
        <v>128</v>
      </c>
      <c r="M20" s="516" t="s">
        <v>127</v>
      </c>
      <c r="N20" s="516" t="s">
        <v>128</v>
      </c>
      <c r="O20" s="516" t="s">
        <v>127</v>
      </c>
      <c r="P20" s="516" t="s">
        <v>128</v>
      </c>
      <c r="Q20" s="516" t="s">
        <v>127</v>
      </c>
      <c r="R20" s="516" t="s">
        <v>128</v>
      </c>
      <c r="S20" s="516" t="s">
        <v>127</v>
      </c>
      <c r="T20" s="516" t="s">
        <v>128</v>
      </c>
      <c r="U20" s="516" t="s">
        <v>127</v>
      </c>
      <c r="V20" s="516" t="s">
        <v>128</v>
      </c>
      <c r="W20" s="516" t="s">
        <v>127</v>
      </c>
      <c r="X20" s="516" t="s">
        <v>128</v>
      </c>
      <c r="Y20" s="516" t="s">
        <v>127</v>
      </c>
      <c r="Z20" s="516" t="s">
        <v>128</v>
      </c>
      <c r="AA20" s="516" t="s">
        <v>127</v>
      </c>
      <c r="AB20" s="517" t="s">
        <v>128</v>
      </c>
    </row>
    <row r="21" spans="2:28" ht="15" customHeight="1">
      <c r="B21" s="518" t="s">
        <v>793</v>
      </c>
      <c r="C21" s="519">
        <v>42</v>
      </c>
      <c r="D21" s="520">
        <v>0.37168141592920356</v>
      </c>
      <c r="E21" s="519">
        <v>6</v>
      </c>
      <c r="F21" s="520">
        <v>0.3</v>
      </c>
      <c r="G21" s="519">
        <v>9</v>
      </c>
      <c r="H21" s="520">
        <v>0.47368421052631576</v>
      </c>
      <c r="I21" s="519">
        <v>16</v>
      </c>
      <c r="J21" s="520">
        <v>0.26666666666666666</v>
      </c>
      <c r="K21" s="519">
        <v>11</v>
      </c>
      <c r="L21" s="520">
        <v>0.7857142857142857</v>
      </c>
      <c r="M21" s="519">
        <v>9</v>
      </c>
      <c r="N21" s="520">
        <v>0.45</v>
      </c>
      <c r="O21" s="519">
        <v>15</v>
      </c>
      <c r="P21" s="520">
        <v>0.35714285714285715</v>
      </c>
      <c r="Q21" s="519">
        <v>18</v>
      </c>
      <c r="R21" s="520">
        <v>0.35294117647058826</v>
      </c>
      <c r="S21" s="519">
        <v>20</v>
      </c>
      <c r="T21" s="520">
        <v>0.37735849056603776</v>
      </c>
      <c r="U21" s="519">
        <v>10</v>
      </c>
      <c r="V21" s="520">
        <v>0.38461538461538469</v>
      </c>
      <c r="W21" s="519">
        <v>8</v>
      </c>
      <c r="X21" s="520">
        <v>0.53333333333333333</v>
      </c>
      <c r="Y21" s="519">
        <v>2</v>
      </c>
      <c r="Z21" s="520">
        <v>0.15384615384615385</v>
      </c>
      <c r="AA21" s="519">
        <v>2</v>
      </c>
      <c r="AB21" s="521">
        <v>0.33333333333333326</v>
      </c>
    </row>
    <row r="22" spans="2:28" ht="27.95" customHeight="1">
      <c r="B22" s="522" t="s">
        <v>794</v>
      </c>
      <c r="C22" s="523">
        <v>58</v>
      </c>
      <c r="D22" s="524">
        <v>0.51327433628318586</v>
      </c>
      <c r="E22" s="523">
        <v>11</v>
      </c>
      <c r="F22" s="524">
        <v>0.55000000000000004</v>
      </c>
      <c r="G22" s="523">
        <v>12</v>
      </c>
      <c r="H22" s="524">
        <v>0.63157894736842102</v>
      </c>
      <c r="I22" s="523">
        <v>29</v>
      </c>
      <c r="J22" s="524">
        <v>0.48333333333333334</v>
      </c>
      <c r="K22" s="523">
        <v>6</v>
      </c>
      <c r="L22" s="524">
        <v>0.42857142857142855</v>
      </c>
      <c r="M22" s="523">
        <v>11</v>
      </c>
      <c r="N22" s="524">
        <v>0.55000000000000004</v>
      </c>
      <c r="O22" s="523">
        <v>23</v>
      </c>
      <c r="P22" s="524">
        <v>0.54761904761904767</v>
      </c>
      <c r="Q22" s="523">
        <v>24</v>
      </c>
      <c r="R22" s="524">
        <v>0.47058823529411759</v>
      </c>
      <c r="S22" s="523">
        <v>28</v>
      </c>
      <c r="T22" s="524">
        <v>0.52830188679245282</v>
      </c>
      <c r="U22" s="523">
        <v>14</v>
      </c>
      <c r="V22" s="524">
        <v>0.53846153846153844</v>
      </c>
      <c r="W22" s="523">
        <v>8</v>
      </c>
      <c r="X22" s="524">
        <v>0.53333333333333333</v>
      </c>
      <c r="Y22" s="523">
        <v>7</v>
      </c>
      <c r="Z22" s="524">
        <v>0.53846153846153844</v>
      </c>
      <c r="AA22" s="523">
        <v>1</v>
      </c>
      <c r="AB22" s="525">
        <v>0.16666666666666663</v>
      </c>
    </row>
    <row r="23" spans="2:28" ht="29.25" customHeight="1">
      <c r="B23" s="522" t="s">
        <v>795</v>
      </c>
      <c r="C23" s="523">
        <v>46</v>
      </c>
      <c r="D23" s="524">
        <v>0.40707964601769914</v>
      </c>
      <c r="E23" s="523">
        <v>10</v>
      </c>
      <c r="F23" s="524">
        <v>0.5</v>
      </c>
      <c r="G23" s="523">
        <v>2</v>
      </c>
      <c r="H23" s="524">
        <v>0.10526315789473684</v>
      </c>
      <c r="I23" s="523">
        <v>26</v>
      </c>
      <c r="J23" s="524">
        <v>0.43333333333333335</v>
      </c>
      <c r="K23" s="523">
        <v>8</v>
      </c>
      <c r="L23" s="524">
        <v>0.5714285714285714</v>
      </c>
      <c r="M23" s="523">
        <v>10</v>
      </c>
      <c r="N23" s="524">
        <v>0.5</v>
      </c>
      <c r="O23" s="523">
        <v>15</v>
      </c>
      <c r="P23" s="524">
        <v>0.35714285714285715</v>
      </c>
      <c r="Q23" s="523">
        <v>21</v>
      </c>
      <c r="R23" s="524">
        <v>0.41176470588235292</v>
      </c>
      <c r="S23" s="523">
        <v>17</v>
      </c>
      <c r="T23" s="524">
        <v>0.32075471698113206</v>
      </c>
      <c r="U23" s="523">
        <v>13</v>
      </c>
      <c r="V23" s="524">
        <v>0.5</v>
      </c>
      <c r="W23" s="523">
        <v>7</v>
      </c>
      <c r="X23" s="524">
        <v>0.46666666666666662</v>
      </c>
      <c r="Y23" s="523">
        <v>6</v>
      </c>
      <c r="Z23" s="524">
        <v>0.46153846153846151</v>
      </c>
      <c r="AA23" s="523">
        <v>3</v>
      </c>
      <c r="AB23" s="525">
        <v>0.5</v>
      </c>
    </row>
    <row r="24" spans="2:28" ht="27.95" customHeight="1">
      <c r="B24" s="522" t="s">
        <v>796</v>
      </c>
      <c r="C24" s="523">
        <v>80</v>
      </c>
      <c r="D24" s="524">
        <v>0.70796460176991149</v>
      </c>
      <c r="E24" s="523">
        <v>13</v>
      </c>
      <c r="F24" s="524">
        <v>0.65</v>
      </c>
      <c r="G24" s="523">
        <v>12</v>
      </c>
      <c r="H24" s="524">
        <v>0.63157894736842102</v>
      </c>
      <c r="I24" s="523">
        <v>43</v>
      </c>
      <c r="J24" s="524">
        <v>0.71666666666666667</v>
      </c>
      <c r="K24" s="523">
        <v>12</v>
      </c>
      <c r="L24" s="524">
        <v>0.8571428571428571</v>
      </c>
      <c r="M24" s="523">
        <v>14</v>
      </c>
      <c r="N24" s="524">
        <v>0.7</v>
      </c>
      <c r="O24" s="523">
        <v>30</v>
      </c>
      <c r="P24" s="524">
        <v>0.7142857142857143</v>
      </c>
      <c r="Q24" s="523">
        <v>36</v>
      </c>
      <c r="R24" s="524">
        <v>0.70588235294117652</v>
      </c>
      <c r="S24" s="523">
        <v>33</v>
      </c>
      <c r="T24" s="524">
        <v>0.62264150943396224</v>
      </c>
      <c r="U24" s="523">
        <v>20</v>
      </c>
      <c r="V24" s="524">
        <v>0.76923076923076938</v>
      </c>
      <c r="W24" s="523">
        <v>14</v>
      </c>
      <c r="X24" s="524">
        <v>0.93333333333333324</v>
      </c>
      <c r="Y24" s="523">
        <v>9</v>
      </c>
      <c r="Z24" s="524">
        <v>0.69230769230769229</v>
      </c>
      <c r="AA24" s="523">
        <v>4</v>
      </c>
      <c r="AB24" s="525">
        <v>0.66666666666666652</v>
      </c>
    </row>
    <row r="25" spans="2:28" ht="27.95" customHeight="1">
      <c r="B25" s="522" t="s">
        <v>797</v>
      </c>
      <c r="C25" s="523">
        <v>67</v>
      </c>
      <c r="D25" s="524">
        <v>0.59292035398230092</v>
      </c>
      <c r="E25" s="523">
        <v>13</v>
      </c>
      <c r="F25" s="524">
        <v>0.65</v>
      </c>
      <c r="G25" s="523">
        <v>12</v>
      </c>
      <c r="H25" s="524">
        <v>0.63157894736842102</v>
      </c>
      <c r="I25" s="523">
        <v>35</v>
      </c>
      <c r="J25" s="524">
        <v>0.58333333333333337</v>
      </c>
      <c r="K25" s="523">
        <v>7</v>
      </c>
      <c r="L25" s="524">
        <v>0.5</v>
      </c>
      <c r="M25" s="523">
        <v>11</v>
      </c>
      <c r="N25" s="524">
        <v>0.55000000000000004</v>
      </c>
      <c r="O25" s="523">
        <v>25</v>
      </c>
      <c r="P25" s="524">
        <v>0.59523809523809523</v>
      </c>
      <c r="Q25" s="523">
        <v>31</v>
      </c>
      <c r="R25" s="524">
        <v>0.60784313725490191</v>
      </c>
      <c r="S25" s="523">
        <v>24</v>
      </c>
      <c r="T25" s="524">
        <v>0.45283018867924535</v>
      </c>
      <c r="U25" s="523">
        <v>17</v>
      </c>
      <c r="V25" s="524">
        <v>0.65384615384615385</v>
      </c>
      <c r="W25" s="523">
        <v>12</v>
      </c>
      <c r="X25" s="524">
        <v>0.8</v>
      </c>
      <c r="Y25" s="523">
        <v>10</v>
      </c>
      <c r="Z25" s="524">
        <v>0.76923076923076938</v>
      </c>
      <c r="AA25" s="523">
        <v>4</v>
      </c>
      <c r="AB25" s="525">
        <v>0.66666666666666652</v>
      </c>
    </row>
    <row r="26" spans="2:28" ht="21.75" customHeight="1">
      <c r="B26" s="522" t="s">
        <v>798</v>
      </c>
      <c r="C26" s="523">
        <v>20</v>
      </c>
      <c r="D26" s="524">
        <v>0.17699115044247787</v>
      </c>
      <c r="E26" s="523">
        <v>3</v>
      </c>
      <c r="F26" s="524">
        <v>0.15</v>
      </c>
      <c r="G26" s="523">
        <v>3</v>
      </c>
      <c r="H26" s="524">
        <v>0.15789473684210525</v>
      </c>
      <c r="I26" s="523">
        <v>10</v>
      </c>
      <c r="J26" s="524">
        <v>0.16666666666666663</v>
      </c>
      <c r="K26" s="523">
        <v>4</v>
      </c>
      <c r="L26" s="524">
        <v>0.2857142857142857</v>
      </c>
      <c r="M26" s="523">
        <v>5</v>
      </c>
      <c r="N26" s="524">
        <v>0.25</v>
      </c>
      <c r="O26" s="523">
        <v>8</v>
      </c>
      <c r="P26" s="524">
        <v>0.19047619047619047</v>
      </c>
      <c r="Q26" s="523">
        <v>7</v>
      </c>
      <c r="R26" s="524">
        <v>0.13725490196078433</v>
      </c>
      <c r="S26" s="523">
        <v>11</v>
      </c>
      <c r="T26" s="524">
        <v>0.20754716981132076</v>
      </c>
      <c r="U26" s="523">
        <v>4</v>
      </c>
      <c r="V26" s="524">
        <v>0.15384615384615385</v>
      </c>
      <c r="W26" s="523">
        <v>4</v>
      </c>
      <c r="X26" s="524">
        <v>0.26666666666666666</v>
      </c>
      <c r="Y26" s="523">
        <v>1</v>
      </c>
      <c r="Z26" s="524">
        <v>7.6923076923076927E-2</v>
      </c>
      <c r="AA26" s="523">
        <v>0</v>
      </c>
      <c r="AB26" s="525">
        <v>0</v>
      </c>
    </row>
    <row r="27" spans="2:28" ht="27.95" customHeight="1">
      <c r="B27" s="522" t="s">
        <v>799</v>
      </c>
      <c r="C27" s="523">
        <v>75</v>
      </c>
      <c r="D27" s="524">
        <v>0.66371681415929207</v>
      </c>
      <c r="E27" s="523">
        <v>13</v>
      </c>
      <c r="F27" s="524">
        <v>0.65</v>
      </c>
      <c r="G27" s="523">
        <v>10</v>
      </c>
      <c r="H27" s="524">
        <v>0.52631578947368418</v>
      </c>
      <c r="I27" s="523">
        <v>45</v>
      </c>
      <c r="J27" s="524">
        <v>0.75</v>
      </c>
      <c r="K27" s="523">
        <v>7</v>
      </c>
      <c r="L27" s="524">
        <v>0.5</v>
      </c>
      <c r="M27" s="523">
        <v>10</v>
      </c>
      <c r="N27" s="524">
        <v>0.5</v>
      </c>
      <c r="O27" s="523">
        <v>32</v>
      </c>
      <c r="P27" s="524">
        <v>0.76190476190476186</v>
      </c>
      <c r="Q27" s="523">
        <v>33</v>
      </c>
      <c r="R27" s="524">
        <v>0.64705882352941169</v>
      </c>
      <c r="S27" s="523">
        <v>38</v>
      </c>
      <c r="T27" s="524">
        <v>0.71698113207547165</v>
      </c>
      <c r="U27" s="523">
        <v>14</v>
      </c>
      <c r="V27" s="524">
        <v>0.53846153846153844</v>
      </c>
      <c r="W27" s="523">
        <v>10</v>
      </c>
      <c r="X27" s="524">
        <v>0.66666666666666652</v>
      </c>
      <c r="Y27" s="523">
        <v>9</v>
      </c>
      <c r="Z27" s="524">
        <v>0.69230769230769229</v>
      </c>
      <c r="AA27" s="523">
        <v>4</v>
      </c>
      <c r="AB27" s="525">
        <v>0.66666666666666652</v>
      </c>
    </row>
    <row r="28" spans="2:28" ht="15" customHeight="1">
      <c r="B28" s="522" t="s">
        <v>712</v>
      </c>
      <c r="C28" s="523">
        <v>24</v>
      </c>
      <c r="D28" s="524">
        <v>0.21238938053097345</v>
      </c>
      <c r="E28" s="523">
        <v>4</v>
      </c>
      <c r="F28" s="524">
        <v>0.2</v>
      </c>
      <c r="G28" s="523">
        <v>10</v>
      </c>
      <c r="H28" s="524">
        <v>0.52631578947368418</v>
      </c>
      <c r="I28" s="523">
        <v>8</v>
      </c>
      <c r="J28" s="524">
        <v>0.13333333333333333</v>
      </c>
      <c r="K28" s="523">
        <v>2</v>
      </c>
      <c r="L28" s="524">
        <v>0.14285714285714285</v>
      </c>
      <c r="M28" s="523">
        <v>4</v>
      </c>
      <c r="N28" s="524">
        <v>0.2</v>
      </c>
      <c r="O28" s="523">
        <v>7</v>
      </c>
      <c r="P28" s="524">
        <v>0.16666666666666663</v>
      </c>
      <c r="Q28" s="523">
        <v>13</v>
      </c>
      <c r="R28" s="524">
        <v>0.25490196078431371</v>
      </c>
      <c r="S28" s="523">
        <v>10</v>
      </c>
      <c r="T28" s="524">
        <v>0.18867924528301888</v>
      </c>
      <c r="U28" s="523">
        <v>6</v>
      </c>
      <c r="V28" s="524">
        <v>0.23076923076923075</v>
      </c>
      <c r="W28" s="523">
        <v>4</v>
      </c>
      <c r="X28" s="524">
        <v>0.26666666666666666</v>
      </c>
      <c r="Y28" s="523">
        <v>4</v>
      </c>
      <c r="Z28" s="524">
        <v>0.30769230769230771</v>
      </c>
      <c r="AA28" s="523">
        <v>0</v>
      </c>
      <c r="AB28" s="525">
        <v>0</v>
      </c>
    </row>
    <row r="29" spans="2:28" ht="31.5" customHeight="1">
      <c r="B29" s="522" t="s">
        <v>800</v>
      </c>
      <c r="C29" s="523">
        <v>73</v>
      </c>
      <c r="D29" s="524">
        <v>0.64601769911504414</v>
      </c>
      <c r="E29" s="523">
        <v>12</v>
      </c>
      <c r="F29" s="524">
        <v>0.6</v>
      </c>
      <c r="G29" s="523">
        <v>11</v>
      </c>
      <c r="H29" s="524">
        <v>0.57894736842105265</v>
      </c>
      <c r="I29" s="523">
        <v>42</v>
      </c>
      <c r="J29" s="524">
        <v>0.7</v>
      </c>
      <c r="K29" s="523">
        <v>8</v>
      </c>
      <c r="L29" s="524">
        <v>0.5714285714285714</v>
      </c>
      <c r="M29" s="523">
        <v>9</v>
      </c>
      <c r="N29" s="524">
        <v>0.45</v>
      </c>
      <c r="O29" s="523">
        <v>31</v>
      </c>
      <c r="P29" s="524">
        <v>0.73809523809523814</v>
      </c>
      <c r="Q29" s="523">
        <v>33</v>
      </c>
      <c r="R29" s="524">
        <v>0.64705882352941169</v>
      </c>
      <c r="S29" s="523">
        <v>28</v>
      </c>
      <c r="T29" s="524">
        <v>0.52830188679245282</v>
      </c>
      <c r="U29" s="523">
        <v>20</v>
      </c>
      <c r="V29" s="524">
        <v>0.76923076923076938</v>
      </c>
      <c r="W29" s="523">
        <v>13</v>
      </c>
      <c r="X29" s="524">
        <v>0.8666666666666667</v>
      </c>
      <c r="Y29" s="523">
        <v>8</v>
      </c>
      <c r="Z29" s="524">
        <v>0.61538461538461542</v>
      </c>
      <c r="AA29" s="523">
        <v>4</v>
      </c>
      <c r="AB29" s="525">
        <v>0.66666666666666652</v>
      </c>
    </row>
    <row r="30" spans="2:28" ht="41.25" customHeight="1">
      <c r="B30" s="522" t="s">
        <v>801</v>
      </c>
      <c r="C30" s="523">
        <v>23</v>
      </c>
      <c r="D30" s="524">
        <v>0.20353982300884957</v>
      </c>
      <c r="E30" s="523">
        <v>5</v>
      </c>
      <c r="F30" s="524">
        <v>0.25</v>
      </c>
      <c r="G30" s="523">
        <v>2</v>
      </c>
      <c r="H30" s="524">
        <v>0.10526315789473684</v>
      </c>
      <c r="I30" s="523">
        <v>12</v>
      </c>
      <c r="J30" s="524">
        <v>0.2</v>
      </c>
      <c r="K30" s="523">
        <v>4</v>
      </c>
      <c r="L30" s="524">
        <v>0.2857142857142857</v>
      </c>
      <c r="M30" s="523">
        <v>7</v>
      </c>
      <c r="N30" s="524">
        <v>0.35</v>
      </c>
      <c r="O30" s="523">
        <v>6</v>
      </c>
      <c r="P30" s="524">
        <v>0.14285714285714285</v>
      </c>
      <c r="Q30" s="523">
        <v>10</v>
      </c>
      <c r="R30" s="524">
        <v>0.19607843137254904</v>
      </c>
      <c r="S30" s="523">
        <v>14</v>
      </c>
      <c r="T30" s="524">
        <v>0.26415094339622641</v>
      </c>
      <c r="U30" s="523">
        <v>3</v>
      </c>
      <c r="V30" s="524">
        <v>0.11538461538461538</v>
      </c>
      <c r="W30" s="523">
        <v>3</v>
      </c>
      <c r="X30" s="524">
        <v>0.2</v>
      </c>
      <c r="Y30" s="523">
        <v>3</v>
      </c>
      <c r="Z30" s="524">
        <v>0.23076923076923075</v>
      </c>
      <c r="AA30" s="523">
        <v>0</v>
      </c>
      <c r="AB30" s="525">
        <v>0</v>
      </c>
    </row>
    <row r="31" spans="2:28" ht="27.95" customHeight="1">
      <c r="B31" s="522" t="s">
        <v>802</v>
      </c>
      <c r="C31" s="523">
        <v>31</v>
      </c>
      <c r="D31" s="524">
        <v>0.27433628318584069</v>
      </c>
      <c r="E31" s="523">
        <v>2</v>
      </c>
      <c r="F31" s="524">
        <v>0.1</v>
      </c>
      <c r="G31" s="523">
        <v>5</v>
      </c>
      <c r="H31" s="524">
        <v>0.26315789473684209</v>
      </c>
      <c r="I31" s="523">
        <v>17</v>
      </c>
      <c r="J31" s="524">
        <v>0.28333333333333333</v>
      </c>
      <c r="K31" s="523">
        <v>7</v>
      </c>
      <c r="L31" s="524">
        <v>0.5</v>
      </c>
      <c r="M31" s="523">
        <v>4</v>
      </c>
      <c r="N31" s="524">
        <v>0.2</v>
      </c>
      <c r="O31" s="523">
        <v>13</v>
      </c>
      <c r="P31" s="524">
        <v>0.30952380952380953</v>
      </c>
      <c r="Q31" s="523">
        <v>14</v>
      </c>
      <c r="R31" s="524">
        <v>0.27450980392156865</v>
      </c>
      <c r="S31" s="523">
        <v>10</v>
      </c>
      <c r="T31" s="524">
        <v>0.18867924528301888</v>
      </c>
      <c r="U31" s="523">
        <v>9</v>
      </c>
      <c r="V31" s="524">
        <v>0.34615384615384615</v>
      </c>
      <c r="W31" s="523">
        <v>7</v>
      </c>
      <c r="X31" s="524">
        <v>0.46666666666666662</v>
      </c>
      <c r="Y31" s="523">
        <v>4</v>
      </c>
      <c r="Z31" s="524">
        <v>0.30769230769230771</v>
      </c>
      <c r="AA31" s="523">
        <v>1</v>
      </c>
      <c r="AB31" s="525">
        <v>0.16666666666666663</v>
      </c>
    </row>
    <row r="32" spans="2:28" ht="27.95" customHeight="1">
      <c r="B32" s="522" t="s">
        <v>803</v>
      </c>
      <c r="C32" s="523">
        <v>86</v>
      </c>
      <c r="D32" s="524">
        <v>0.76106194690265483</v>
      </c>
      <c r="E32" s="523">
        <v>15</v>
      </c>
      <c r="F32" s="524">
        <v>0.75</v>
      </c>
      <c r="G32" s="523">
        <v>12</v>
      </c>
      <c r="H32" s="524">
        <v>0.63157894736842102</v>
      </c>
      <c r="I32" s="523">
        <v>47</v>
      </c>
      <c r="J32" s="524">
        <v>0.78333333333333333</v>
      </c>
      <c r="K32" s="523">
        <v>12</v>
      </c>
      <c r="L32" s="524">
        <v>0.8571428571428571</v>
      </c>
      <c r="M32" s="523">
        <v>13</v>
      </c>
      <c r="N32" s="524">
        <v>0.65</v>
      </c>
      <c r="O32" s="523">
        <v>33</v>
      </c>
      <c r="P32" s="524">
        <v>0.7857142857142857</v>
      </c>
      <c r="Q32" s="523">
        <v>40</v>
      </c>
      <c r="R32" s="524">
        <v>0.78431372549019618</v>
      </c>
      <c r="S32" s="523">
        <v>42</v>
      </c>
      <c r="T32" s="524">
        <v>0.79245283018867918</v>
      </c>
      <c r="U32" s="523">
        <v>21</v>
      </c>
      <c r="V32" s="524">
        <v>0.80769230769230771</v>
      </c>
      <c r="W32" s="523">
        <v>10</v>
      </c>
      <c r="X32" s="524">
        <v>0.66666666666666652</v>
      </c>
      <c r="Y32" s="523">
        <v>9</v>
      </c>
      <c r="Z32" s="524">
        <v>0.69230769230769229</v>
      </c>
      <c r="AA32" s="523">
        <v>4</v>
      </c>
      <c r="AB32" s="525">
        <v>0.66666666666666652</v>
      </c>
    </row>
    <row r="33" spans="2:28" ht="31.5" customHeight="1">
      <c r="B33" s="522" t="s">
        <v>804</v>
      </c>
      <c r="C33" s="523">
        <v>50</v>
      </c>
      <c r="D33" s="524">
        <v>0.44247787610619471</v>
      </c>
      <c r="E33" s="523">
        <v>9</v>
      </c>
      <c r="F33" s="524">
        <v>0.45</v>
      </c>
      <c r="G33" s="523">
        <v>6</v>
      </c>
      <c r="H33" s="524">
        <v>0.31578947368421051</v>
      </c>
      <c r="I33" s="523">
        <v>29</v>
      </c>
      <c r="J33" s="524">
        <v>0.48333333333333334</v>
      </c>
      <c r="K33" s="523">
        <v>6</v>
      </c>
      <c r="L33" s="524">
        <v>0.42857142857142855</v>
      </c>
      <c r="M33" s="523">
        <v>6</v>
      </c>
      <c r="N33" s="524">
        <v>0.3</v>
      </c>
      <c r="O33" s="523">
        <v>16</v>
      </c>
      <c r="P33" s="524">
        <v>0.38095238095238093</v>
      </c>
      <c r="Q33" s="523">
        <v>28</v>
      </c>
      <c r="R33" s="524">
        <v>0.5490196078431373</v>
      </c>
      <c r="S33" s="523">
        <v>24</v>
      </c>
      <c r="T33" s="524">
        <v>0.45283018867924535</v>
      </c>
      <c r="U33" s="523">
        <v>10</v>
      </c>
      <c r="V33" s="524">
        <v>0.38461538461538469</v>
      </c>
      <c r="W33" s="523">
        <v>9</v>
      </c>
      <c r="X33" s="524">
        <v>0.6</v>
      </c>
      <c r="Y33" s="523">
        <v>5</v>
      </c>
      <c r="Z33" s="524">
        <v>0.38461538461538469</v>
      </c>
      <c r="AA33" s="523">
        <v>2</v>
      </c>
      <c r="AB33" s="525">
        <v>0.33333333333333326</v>
      </c>
    </row>
    <row r="34" spans="2:28" ht="15" customHeight="1">
      <c r="B34" s="522" t="s">
        <v>805</v>
      </c>
      <c r="C34" s="523">
        <v>59</v>
      </c>
      <c r="D34" s="524">
        <v>0.52212389380530977</v>
      </c>
      <c r="E34" s="523">
        <v>6</v>
      </c>
      <c r="F34" s="524">
        <v>0.3</v>
      </c>
      <c r="G34" s="523">
        <v>12</v>
      </c>
      <c r="H34" s="524">
        <v>0.63157894736842102</v>
      </c>
      <c r="I34" s="523">
        <v>31</v>
      </c>
      <c r="J34" s="524">
        <v>0.51666666666666672</v>
      </c>
      <c r="K34" s="523">
        <v>10</v>
      </c>
      <c r="L34" s="524">
        <v>0.7142857142857143</v>
      </c>
      <c r="M34" s="523">
        <v>9</v>
      </c>
      <c r="N34" s="524">
        <v>0.45</v>
      </c>
      <c r="O34" s="523">
        <v>25</v>
      </c>
      <c r="P34" s="524">
        <v>0.59523809523809523</v>
      </c>
      <c r="Q34" s="523">
        <v>25</v>
      </c>
      <c r="R34" s="524">
        <v>0.49019607843137253</v>
      </c>
      <c r="S34" s="523">
        <v>27</v>
      </c>
      <c r="T34" s="524">
        <v>0.50943396226415094</v>
      </c>
      <c r="U34" s="523">
        <v>13</v>
      </c>
      <c r="V34" s="524">
        <v>0.5</v>
      </c>
      <c r="W34" s="523">
        <v>12</v>
      </c>
      <c r="X34" s="524">
        <v>0.8</v>
      </c>
      <c r="Y34" s="523">
        <v>4</v>
      </c>
      <c r="Z34" s="524">
        <v>0.30769230769230771</v>
      </c>
      <c r="AA34" s="523">
        <v>3</v>
      </c>
      <c r="AB34" s="525">
        <v>0.5</v>
      </c>
    </row>
    <row r="35" spans="2:28" ht="27.95" customHeight="1">
      <c r="B35" s="522" t="s">
        <v>806</v>
      </c>
      <c r="C35" s="523">
        <v>62</v>
      </c>
      <c r="D35" s="524">
        <v>0.54867256637168138</v>
      </c>
      <c r="E35" s="523">
        <v>9</v>
      </c>
      <c r="F35" s="524">
        <v>0.45</v>
      </c>
      <c r="G35" s="523">
        <v>9</v>
      </c>
      <c r="H35" s="524">
        <v>0.47368421052631576</v>
      </c>
      <c r="I35" s="523">
        <v>33</v>
      </c>
      <c r="J35" s="524">
        <v>0.55000000000000004</v>
      </c>
      <c r="K35" s="523">
        <v>11</v>
      </c>
      <c r="L35" s="524">
        <v>0.7857142857142857</v>
      </c>
      <c r="M35" s="523">
        <v>10</v>
      </c>
      <c r="N35" s="524">
        <v>0.5</v>
      </c>
      <c r="O35" s="523">
        <v>22</v>
      </c>
      <c r="P35" s="524">
        <v>0.52380952380952384</v>
      </c>
      <c r="Q35" s="523">
        <v>30</v>
      </c>
      <c r="R35" s="524">
        <v>0.58823529411764708</v>
      </c>
      <c r="S35" s="523">
        <v>23</v>
      </c>
      <c r="T35" s="524">
        <v>0.43396226415094341</v>
      </c>
      <c r="U35" s="523">
        <v>16</v>
      </c>
      <c r="V35" s="524">
        <v>0.61538461538461542</v>
      </c>
      <c r="W35" s="523">
        <v>10</v>
      </c>
      <c r="X35" s="524">
        <v>0.66666666666666652</v>
      </c>
      <c r="Y35" s="523">
        <v>8</v>
      </c>
      <c r="Z35" s="524">
        <v>0.61538461538461542</v>
      </c>
      <c r="AA35" s="523">
        <v>5</v>
      </c>
      <c r="AB35" s="525">
        <v>0.83333333333333348</v>
      </c>
    </row>
    <row r="36" spans="2:28" ht="15" customHeight="1">
      <c r="B36" s="522" t="s">
        <v>807</v>
      </c>
      <c r="C36" s="523">
        <v>54</v>
      </c>
      <c r="D36" s="524">
        <v>0.47787610619469029</v>
      </c>
      <c r="E36" s="523">
        <v>13</v>
      </c>
      <c r="F36" s="524">
        <v>0.65</v>
      </c>
      <c r="G36" s="523">
        <v>4</v>
      </c>
      <c r="H36" s="524">
        <v>0.21052631578947367</v>
      </c>
      <c r="I36" s="523">
        <v>31</v>
      </c>
      <c r="J36" s="524">
        <v>0.51666666666666672</v>
      </c>
      <c r="K36" s="523">
        <v>6</v>
      </c>
      <c r="L36" s="524">
        <v>0.42857142857142855</v>
      </c>
      <c r="M36" s="523">
        <v>11</v>
      </c>
      <c r="N36" s="524">
        <v>0.55000000000000004</v>
      </c>
      <c r="O36" s="523">
        <v>20</v>
      </c>
      <c r="P36" s="524">
        <v>0.47619047619047611</v>
      </c>
      <c r="Q36" s="523">
        <v>23</v>
      </c>
      <c r="R36" s="524">
        <v>0.45098039215686275</v>
      </c>
      <c r="S36" s="523">
        <v>30</v>
      </c>
      <c r="T36" s="524">
        <v>0.56603773584905659</v>
      </c>
      <c r="U36" s="523">
        <v>12</v>
      </c>
      <c r="V36" s="524">
        <v>0.46153846153846151</v>
      </c>
      <c r="W36" s="523">
        <v>6</v>
      </c>
      <c r="X36" s="524">
        <v>0.4</v>
      </c>
      <c r="Y36" s="523">
        <v>3</v>
      </c>
      <c r="Z36" s="524">
        <v>0.23076923076923075</v>
      </c>
      <c r="AA36" s="523">
        <v>3</v>
      </c>
      <c r="AB36" s="525">
        <v>0.5</v>
      </c>
    </row>
    <row r="37" spans="2:28" ht="27.95" customHeight="1">
      <c r="B37" s="522" t="s">
        <v>808</v>
      </c>
      <c r="C37" s="523">
        <v>47</v>
      </c>
      <c r="D37" s="524">
        <v>0.41592920353982299</v>
      </c>
      <c r="E37" s="523">
        <v>7</v>
      </c>
      <c r="F37" s="524">
        <v>0.35</v>
      </c>
      <c r="G37" s="523">
        <v>11</v>
      </c>
      <c r="H37" s="524">
        <v>0.57894736842105265</v>
      </c>
      <c r="I37" s="523">
        <v>23</v>
      </c>
      <c r="J37" s="524">
        <v>0.38333333333333336</v>
      </c>
      <c r="K37" s="523">
        <v>6</v>
      </c>
      <c r="L37" s="524">
        <v>0.42857142857142855</v>
      </c>
      <c r="M37" s="523">
        <v>7</v>
      </c>
      <c r="N37" s="524">
        <v>0.35</v>
      </c>
      <c r="O37" s="523">
        <v>18</v>
      </c>
      <c r="P37" s="524">
        <v>0.42857142857142855</v>
      </c>
      <c r="Q37" s="523">
        <v>22</v>
      </c>
      <c r="R37" s="524">
        <v>0.43137254901960786</v>
      </c>
      <c r="S37" s="523">
        <v>20</v>
      </c>
      <c r="T37" s="524">
        <v>0.37735849056603776</v>
      </c>
      <c r="U37" s="523">
        <v>15</v>
      </c>
      <c r="V37" s="524">
        <v>0.57692307692307687</v>
      </c>
      <c r="W37" s="523">
        <v>7</v>
      </c>
      <c r="X37" s="524">
        <v>0.46666666666666662</v>
      </c>
      <c r="Y37" s="523">
        <v>5</v>
      </c>
      <c r="Z37" s="524">
        <v>0.38461538461538469</v>
      </c>
      <c r="AA37" s="523">
        <v>0</v>
      </c>
      <c r="AB37" s="525">
        <v>0</v>
      </c>
    </row>
    <row r="38" spans="2:28" ht="15" customHeight="1">
      <c r="B38" s="522" t="s">
        <v>809</v>
      </c>
      <c r="C38" s="523">
        <v>36</v>
      </c>
      <c r="D38" s="524">
        <v>0.31858407079646017</v>
      </c>
      <c r="E38" s="523">
        <v>10</v>
      </c>
      <c r="F38" s="524">
        <v>0.5</v>
      </c>
      <c r="G38" s="523">
        <v>4</v>
      </c>
      <c r="H38" s="524">
        <v>0.21052631578947367</v>
      </c>
      <c r="I38" s="523">
        <v>17</v>
      </c>
      <c r="J38" s="524">
        <v>0.28333333333333333</v>
      </c>
      <c r="K38" s="523">
        <v>5</v>
      </c>
      <c r="L38" s="524">
        <v>0.35714285714285715</v>
      </c>
      <c r="M38" s="523">
        <v>4</v>
      </c>
      <c r="N38" s="524">
        <v>0.2</v>
      </c>
      <c r="O38" s="523">
        <v>12</v>
      </c>
      <c r="P38" s="524">
        <v>0.2857142857142857</v>
      </c>
      <c r="Q38" s="523">
        <v>20</v>
      </c>
      <c r="R38" s="524">
        <v>0.39215686274509809</v>
      </c>
      <c r="S38" s="523">
        <v>13</v>
      </c>
      <c r="T38" s="524">
        <v>0.24528301886792453</v>
      </c>
      <c r="U38" s="523">
        <v>12</v>
      </c>
      <c r="V38" s="524">
        <v>0.46153846153846151</v>
      </c>
      <c r="W38" s="523">
        <v>4</v>
      </c>
      <c r="X38" s="524">
        <v>0.26666666666666666</v>
      </c>
      <c r="Y38" s="523">
        <v>6</v>
      </c>
      <c r="Z38" s="524">
        <v>0.46153846153846151</v>
      </c>
      <c r="AA38" s="523">
        <v>1</v>
      </c>
      <c r="AB38" s="525">
        <v>0.16666666666666663</v>
      </c>
    </row>
    <row r="39" spans="2:28" ht="15" customHeight="1">
      <c r="B39" s="522" t="s">
        <v>810</v>
      </c>
      <c r="C39" s="523">
        <v>28</v>
      </c>
      <c r="D39" s="524">
        <v>0.24778761061946902</v>
      </c>
      <c r="E39" s="523">
        <v>4</v>
      </c>
      <c r="F39" s="524">
        <v>0.2</v>
      </c>
      <c r="G39" s="523">
        <v>3</v>
      </c>
      <c r="H39" s="524">
        <v>0.15789473684210525</v>
      </c>
      <c r="I39" s="523">
        <v>16</v>
      </c>
      <c r="J39" s="524">
        <v>0.26666666666666666</v>
      </c>
      <c r="K39" s="523">
        <v>5</v>
      </c>
      <c r="L39" s="524">
        <v>0.35714285714285715</v>
      </c>
      <c r="M39" s="523">
        <v>4</v>
      </c>
      <c r="N39" s="524">
        <v>0.2</v>
      </c>
      <c r="O39" s="523">
        <v>10</v>
      </c>
      <c r="P39" s="524">
        <v>0.23809523809523805</v>
      </c>
      <c r="Q39" s="523">
        <v>14</v>
      </c>
      <c r="R39" s="524">
        <v>0.27450980392156865</v>
      </c>
      <c r="S39" s="523">
        <v>18</v>
      </c>
      <c r="T39" s="524">
        <v>0.339622641509434</v>
      </c>
      <c r="U39" s="523">
        <v>5</v>
      </c>
      <c r="V39" s="524">
        <v>0.19230769230769235</v>
      </c>
      <c r="W39" s="523">
        <v>1</v>
      </c>
      <c r="X39" s="524">
        <v>6.6666666666666666E-2</v>
      </c>
      <c r="Y39" s="523">
        <v>3</v>
      </c>
      <c r="Z39" s="524">
        <v>0.23076923076923075</v>
      </c>
      <c r="AA39" s="523">
        <v>1</v>
      </c>
      <c r="AB39" s="525">
        <v>0.16666666666666663</v>
      </c>
    </row>
    <row r="40" spans="2:28" ht="27.95" customHeight="1">
      <c r="B40" s="522" t="s">
        <v>811</v>
      </c>
      <c r="C40" s="523">
        <v>76</v>
      </c>
      <c r="D40" s="524">
        <v>0.67256637168141598</v>
      </c>
      <c r="E40" s="523">
        <v>14</v>
      </c>
      <c r="F40" s="524">
        <v>0.7</v>
      </c>
      <c r="G40" s="523">
        <v>14</v>
      </c>
      <c r="H40" s="524">
        <v>0.73684210526315785</v>
      </c>
      <c r="I40" s="523">
        <v>39</v>
      </c>
      <c r="J40" s="524">
        <v>0.65</v>
      </c>
      <c r="K40" s="523">
        <v>9</v>
      </c>
      <c r="L40" s="524">
        <v>0.6428571428571429</v>
      </c>
      <c r="M40" s="523">
        <v>11</v>
      </c>
      <c r="N40" s="524">
        <v>0.55000000000000004</v>
      </c>
      <c r="O40" s="523">
        <v>29</v>
      </c>
      <c r="P40" s="524">
        <v>0.69047619047619047</v>
      </c>
      <c r="Q40" s="523">
        <v>36</v>
      </c>
      <c r="R40" s="524">
        <v>0.70588235294117652</v>
      </c>
      <c r="S40" s="523">
        <v>36</v>
      </c>
      <c r="T40" s="524">
        <v>0.679245283018868</v>
      </c>
      <c r="U40" s="523">
        <v>18</v>
      </c>
      <c r="V40" s="524">
        <v>0.69230769230769229</v>
      </c>
      <c r="W40" s="523">
        <v>11</v>
      </c>
      <c r="X40" s="524">
        <v>0.73333333333333328</v>
      </c>
      <c r="Y40" s="523">
        <v>8</v>
      </c>
      <c r="Z40" s="524">
        <v>0.61538461538461542</v>
      </c>
      <c r="AA40" s="523">
        <v>3</v>
      </c>
      <c r="AB40" s="525">
        <v>0.5</v>
      </c>
    </row>
    <row r="41" spans="2:28" ht="45" customHeight="1">
      <c r="B41" s="522" t="s">
        <v>812</v>
      </c>
      <c r="C41" s="523">
        <v>64</v>
      </c>
      <c r="D41" s="524">
        <v>0.5663716814159292</v>
      </c>
      <c r="E41" s="523">
        <v>11</v>
      </c>
      <c r="F41" s="524">
        <v>0.55000000000000004</v>
      </c>
      <c r="G41" s="523">
        <v>10</v>
      </c>
      <c r="H41" s="524">
        <v>0.52631578947368418</v>
      </c>
      <c r="I41" s="523">
        <v>31</v>
      </c>
      <c r="J41" s="524">
        <v>0.51666666666666672</v>
      </c>
      <c r="K41" s="523">
        <v>12</v>
      </c>
      <c r="L41" s="524">
        <v>0.8571428571428571</v>
      </c>
      <c r="M41" s="523">
        <v>8</v>
      </c>
      <c r="N41" s="524">
        <v>0.4</v>
      </c>
      <c r="O41" s="523">
        <v>30</v>
      </c>
      <c r="P41" s="524">
        <v>0.7142857142857143</v>
      </c>
      <c r="Q41" s="523">
        <v>26</v>
      </c>
      <c r="R41" s="524">
        <v>0.50980392156862742</v>
      </c>
      <c r="S41" s="523">
        <v>25</v>
      </c>
      <c r="T41" s="524">
        <v>0.47169811320754718</v>
      </c>
      <c r="U41" s="523">
        <v>18</v>
      </c>
      <c r="V41" s="524">
        <v>0.69230769230769229</v>
      </c>
      <c r="W41" s="523">
        <v>10</v>
      </c>
      <c r="X41" s="524">
        <v>0.66666666666666652</v>
      </c>
      <c r="Y41" s="523">
        <v>8</v>
      </c>
      <c r="Z41" s="524">
        <v>0.61538461538461542</v>
      </c>
      <c r="AA41" s="523">
        <v>3</v>
      </c>
      <c r="AB41" s="525">
        <v>0.5</v>
      </c>
    </row>
    <row r="42" spans="2:28" ht="15" customHeight="1">
      <c r="B42" s="522" t="s">
        <v>359</v>
      </c>
      <c r="C42" s="523">
        <v>5</v>
      </c>
      <c r="D42" s="524">
        <v>4.4247787610619468E-2</v>
      </c>
      <c r="E42" s="523">
        <v>1</v>
      </c>
      <c r="F42" s="524">
        <v>0.05</v>
      </c>
      <c r="G42" s="523">
        <v>1</v>
      </c>
      <c r="H42" s="524">
        <v>5.2631578947368418E-2</v>
      </c>
      <c r="I42" s="523">
        <v>0</v>
      </c>
      <c r="J42" s="524">
        <v>0</v>
      </c>
      <c r="K42" s="523">
        <v>3</v>
      </c>
      <c r="L42" s="524">
        <v>0.21428571428571427</v>
      </c>
      <c r="M42" s="523">
        <v>2</v>
      </c>
      <c r="N42" s="524">
        <v>0.1</v>
      </c>
      <c r="O42" s="523">
        <v>2</v>
      </c>
      <c r="P42" s="524">
        <v>4.7619047619047616E-2</v>
      </c>
      <c r="Q42" s="523">
        <v>1</v>
      </c>
      <c r="R42" s="524">
        <v>1.9607843137254902E-2</v>
      </c>
      <c r="S42" s="523">
        <v>2</v>
      </c>
      <c r="T42" s="524">
        <v>3.7735849056603772E-2</v>
      </c>
      <c r="U42" s="523">
        <v>0</v>
      </c>
      <c r="V42" s="524">
        <v>0</v>
      </c>
      <c r="W42" s="523">
        <v>2</v>
      </c>
      <c r="X42" s="524">
        <v>0.13333333333333333</v>
      </c>
      <c r="Y42" s="523">
        <v>1</v>
      </c>
      <c r="Z42" s="524">
        <v>7.6923076923076927E-2</v>
      </c>
      <c r="AA42" s="523">
        <v>0</v>
      </c>
      <c r="AB42" s="525">
        <v>0</v>
      </c>
    </row>
    <row r="43" spans="2:28" ht="15" customHeight="1">
      <c r="B43" s="522" t="s">
        <v>47</v>
      </c>
      <c r="C43" s="523">
        <v>3</v>
      </c>
      <c r="D43" s="524">
        <v>2.6548672566371681E-2</v>
      </c>
      <c r="E43" s="523">
        <v>0</v>
      </c>
      <c r="F43" s="524">
        <v>0</v>
      </c>
      <c r="G43" s="523">
        <v>0</v>
      </c>
      <c r="H43" s="524">
        <v>0</v>
      </c>
      <c r="I43" s="523">
        <v>3</v>
      </c>
      <c r="J43" s="524">
        <v>0.05</v>
      </c>
      <c r="K43" s="523">
        <v>0</v>
      </c>
      <c r="L43" s="524">
        <v>0</v>
      </c>
      <c r="M43" s="523">
        <v>2</v>
      </c>
      <c r="N43" s="524">
        <v>0.1</v>
      </c>
      <c r="O43" s="523">
        <v>0</v>
      </c>
      <c r="P43" s="524">
        <v>0</v>
      </c>
      <c r="Q43" s="523">
        <v>1</v>
      </c>
      <c r="R43" s="524">
        <v>1.9607843137254902E-2</v>
      </c>
      <c r="S43" s="523">
        <v>2</v>
      </c>
      <c r="T43" s="524">
        <v>3.7735849056603772E-2</v>
      </c>
      <c r="U43" s="523">
        <v>1</v>
      </c>
      <c r="V43" s="524">
        <v>3.8461538461538464E-2</v>
      </c>
      <c r="W43" s="523">
        <v>0</v>
      </c>
      <c r="X43" s="524">
        <v>0</v>
      </c>
      <c r="Y43" s="523">
        <v>0</v>
      </c>
      <c r="Z43" s="524">
        <v>0</v>
      </c>
      <c r="AA43" s="523">
        <v>0</v>
      </c>
      <c r="AB43" s="525">
        <v>0</v>
      </c>
    </row>
    <row r="44" spans="2:28" ht="16.5" customHeight="1">
      <c r="B44" s="305" t="s">
        <v>1269</v>
      </c>
      <c r="C44" s="42">
        <v>113</v>
      </c>
      <c r="D44" s="41">
        <v>1</v>
      </c>
      <c r="E44" s="42">
        <v>20</v>
      </c>
      <c r="F44" s="41">
        <v>1</v>
      </c>
      <c r="G44" s="42">
        <v>19</v>
      </c>
      <c r="H44" s="41">
        <v>1</v>
      </c>
      <c r="I44" s="42">
        <v>60</v>
      </c>
      <c r="J44" s="41">
        <v>1</v>
      </c>
      <c r="K44" s="42">
        <v>14</v>
      </c>
      <c r="L44" s="41">
        <v>1</v>
      </c>
      <c r="M44" s="42">
        <v>20</v>
      </c>
      <c r="N44" s="41">
        <v>1</v>
      </c>
      <c r="O44" s="42">
        <v>42</v>
      </c>
      <c r="P44" s="41">
        <v>1</v>
      </c>
      <c r="Q44" s="42">
        <v>51</v>
      </c>
      <c r="R44" s="41">
        <v>1</v>
      </c>
      <c r="S44" s="42">
        <v>53</v>
      </c>
      <c r="T44" s="41">
        <v>1</v>
      </c>
      <c r="U44" s="42">
        <v>26</v>
      </c>
      <c r="V44" s="41">
        <v>1</v>
      </c>
      <c r="W44" s="42">
        <v>15</v>
      </c>
      <c r="X44" s="41">
        <v>1</v>
      </c>
      <c r="Y44" s="42">
        <v>13</v>
      </c>
      <c r="Z44" s="41">
        <v>1</v>
      </c>
      <c r="AA44" s="92">
        <v>6</v>
      </c>
      <c r="AB44" s="56">
        <v>1</v>
      </c>
    </row>
    <row r="45" spans="2:28" ht="15" customHeight="1" thickBot="1">
      <c r="B45" s="526" t="s">
        <v>209</v>
      </c>
      <c r="C45" s="541">
        <v>10.054545454545455</v>
      </c>
      <c r="D45" s="541"/>
      <c r="E45" s="541">
        <v>9.5500000000000007</v>
      </c>
      <c r="F45" s="541"/>
      <c r="G45" s="541">
        <v>9.1578947368421044</v>
      </c>
      <c r="H45" s="541"/>
      <c r="I45" s="541">
        <v>10.175438596491228</v>
      </c>
      <c r="J45" s="541"/>
      <c r="K45" s="541">
        <v>11.5</v>
      </c>
      <c r="L45" s="541"/>
      <c r="M45" s="541">
        <v>9.9444444444444446</v>
      </c>
      <c r="N45" s="541"/>
      <c r="O45" s="541">
        <v>10.047619047619047</v>
      </c>
      <c r="P45" s="541"/>
      <c r="Q45" s="541">
        <v>10.1</v>
      </c>
      <c r="R45" s="541"/>
      <c r="S45" s="541">
        <v>9.6666666666666661</v>
      </c>
      <c r="T45" s="541"/>
      <c r="U45" s="541">
        <v>10.8</v>
      </c>
      <c r="V45" s="541"/>
      <c r="W45" s="541">
        <v>11.466666666666667</v>
      </c>
      <c r="X45" s="541"/>
      <c r="Y45" s="541">
        <v>9.4615384615384617</v>
      </c>
      <c r="Z45" s="542"/>
      <c r="AA45" s="543">
        <v>8</v>
      </c>
      <c r="AB45" s="95"/>
    </row>
    <row r="46" spans="2:28" ht="12.95" customHeight="1" thickTop="1">
      <c r="B46" s="2021" t="s">
        <v>1457</v>
      </c>
      <c r="C46" s="2021"/>
      <c r="D46" s="2021"/>
      <c r="E46" s="2021"/>
      <c r="F46" s="2021"/>
      <c r="G46" s="2021"/>
      <c r="H46" s="2021"/>
      <c r="I46" s="2021"/>
      <c r="J46" s="2021"/>
      <c r="K46" s="2021"/>
      <c r="L46" s="2021"/>
      <c r="M46" s="2021"/>
      <c r="N46" s="2021"/>
      <c r="O46" s="2021"/>
      <c r="P46" s="2021"/>
      <c r="Q46" s="2021"/>
      <c r="R46" s="2021"/>
      <c r="S46" s="2021"/>
      <c r="T46" s="2021"/>
      <c r="U46" s="2021"/>
      <c r="V46" s="2021"/>
      <c r="W46" s="2021"/>
      <c r="X46" s="2021"/>
      <c r="Y46" s="2021"/>
      <c r="Z46" s="2021"/>
      <c r="AA46" s="2021"/>
    </row>
    <row r="47" spans="2:28" ht="15" customHeight="1">
      <c r="C47" s="389"/>
      <c r="D47" s="389"/>
      <c r="E47" s="389"/>
      <c r="F47" s="389"/>
      <c r="G47" s="389"/>
    </row>
    <row r="48" spans="2:28" ht="48" customHeight="1" thickBot="1">
      <c r="B48" s="2007" t="s">
        <v>1406</v>
      </c>
      <c r="C48" s="2007"/>
      <c r="D48" s="2007"/>
      <c r="E48" s="2007"/>
      <c r="F48" s="2007"/>
      <c r="G48" s="2007"/>
      <c r="H48" s="2007"/>
      <c r="I48" s="2007"/>
      <c r="J48" s="2007"/>
      <c r="K48" s="2007"/>
      <c r="L48" s="2007"/>
      <c r="M48" s="2007"/>
      <c r="N48" s="2007"/>
      <c r="O48" s="2007"/>
      <c r="P48" s="2007"/>
      <c r="Q48" s="2007"/>
      <c r="R48" s="2007"/>
      <c r="S48" s="2007"/>
      <c r="T48" s="2007"/>
      <c r="U48" s="2007"/>
      <c r="V48" s="2007"/>
      <c r="W48" s="2007"/>
      <c r="X48" s="2007"/>
      <c r="Y48" s="2007"/>
      <c r="Z48" s="2007"/>
      <c r="AA48" s="2007"/>
      <c r="AB48" s="2007"/>
    </row>
    <row r="49" spans="2:28" ht="15" customHeight="1" thickTop="1">
      <c r="B49" s="2008"/>
      <c r="C49" s="2011" t="s">
        <v>44</v>
      </c>
      <c r="D49" s="2011"/>
      <c r="E49" s="2011" t="s">
        <v>123</v>
      </c>
      <c r="F49" s="2011"/>
      <c r="G49" s="2011"/>
      <c r="H49" s="2011"/>
      <c r="I49" s="2011"/>
      <c r="J49" s="2011"/>
      <c r="K49" s="2011"/>
      <c r="L49" s="2011"/>
      <c r="M49" s="2011" t="s">
        <v>124</v>
      </c>
      <c r="N49" s="2011"/>
      <c r="O49" s="2011"/>
      <c r="P49" s="2011"/>
      <c r="Q49" s="2011"/>
      <c r="R49" s="2011"/>
      <c r="S49" s="2011" t="s">
        <v>45</v>
      </c>
      <c r="T49" s="2011"/>
      <c r="U49" s="2011"/>
      <c r="V49" s="2011"/>
      <c r="W49" s="2011"/>
      <c r="X49" s="2011"/>
      <c r="Y49" s="2011"/>
      <c r="Z49" s="2011"/>
      <c r="AA49" s="2011"/>
      <c r="AB49" s="2012"/>
    </row>
    <row r="50" spans="2:28" ht="27.95" customHeight="1">
      <c r="B50" s="2009"/>
      <c r="C50" s="2003" t="s">
        <v>127</v>
      </c>
      <c r="D50" s="2003" t="s">
        <v>128</v>
      </c>
      <c r="E50" s="2003" t="s">
        <v>46</v>
      </c>
      <c r="F50" s="2003"/>
      <c r="G50" s="2003" t="s">
        <v>1078</v>
      </c>
      <c r="H50" s="2003"/>
      <c r="I50" s="2003" t="s">
        <v>1077</v>
      </c>
      <c r="J50" s="2003"/>
      <c r="K50" s="2003" t="s">
        <v>1098</v>
      </c>
      <c r="L50" s="2003"/>
      <c r="M50" s="2003" t="s">
        <v>48</v>
      </c>
      <c r="N50" s="2003"/>
      <c r="O50" s="2003" t="s">
        <v>49</v>
      </c>
      <c r="P50" s="2003"/>
      <c r="Q50" s="2003" t="s">
        <v>1441</v>
      </c>
      <c r="R50" s="2003"/>
      <c r="S50" s="2003" t="s">
        <v>1065</v>
      </c>
      <c r="T50" s="2003"/>
      <c r="U50" s="2003" t="s">
        <v>1066</v>
      </c>
      <c r="V50" s="2003"/>
      <c r="W50" s="2003" t="s">
        <v>1067</v>
      </c>
      <c r="X50" s="2003"/>
      <c r="Y50" s="2003" t="s">
        <v>125</v>
      </c>
      <c r="Z50" s="2003"/>
      <c r="AA50" s="2003" t="s">
        <v>47</v>
      </c>
      <c r="AB50" s="2004"/>
    </row>
    <row r="51" spans="2:28" ht="15" customHeight="1">
      <c r="B51" s="2010"/>
      <c r="C51" s="2003"/>
      <c r="D51" s="2003"/>
      <c r="E51" s="552" t="s">
        <v>127</v>
      </c>
      <c r="F51" s="552" t="s">
        <v>128</v>
      </c>
      <c r="G51" s="552" t="s">
        <v>127</v>
      </c>
      <c r="H51" s="552" t="s">
        <v>128</v>
      </c>
      <c r="I51" s="552" t="s">
        <v>127</v>
      </c>
      <c r="J51" s="552" t="s">
        <v>128</v>
      </c>
      <c r="K51" s="552" t="s">
        <v>127</v>
      </c>
      <c r="L51" s="552" t="s">
        <v>128</v>
      </c>
      <c r="M51" s="552" t="s">
        <v>127</v>
      </c>
      <c r="N51" s="552" t="s">
        <v>128</v>
      </c>
      <c r="O51" s="552" t="s">
        <v>127</v>
      </c>
      <c r="P51" s="552" t="s">
        <v>128</v>
      </c>
      <c r="Q51" s="552" t="s">
        <v>127</v>
      </c>
      <c r="R51" s="552" t="s">
        <v>128</v>
      </c>
      <c r="S51" s="552" t="s">
        <v>127</v>
      </c>
      <c r="T51" s="552" t="s">
        <v>128</v>
      </c>
      <c r="U51" s="552" t="s">
        <v>127</v>
      </c>
      <c r="V51" s="552" t="s">
        <v>128</v>
      </c>
      <c r="W51" s="552" t="s">
        <v>127</v>
      </c>
      <c r="X51" s="552" t="s">
        <v>128</v>
      </c>
      <c r="Y51" s="552" t="s">
        <v>127</v>
      </c>
      <c r="Z51" s="552" t="s">
        <v>128</v>
      </c>
      <c r="AA51" s="552" t="s">
        <v>127</v>
      </c>
      <c r="AB51" s="553" t="s">
        <v>128</v>
      </c>
    </row>
    <row r="52" spans="2:28" s="751" customFormat="1" ht="15" customHeight="1">
      <c r="B52" s="740" t="s">
        <v>793</v>
      </c>
      <c r="C52" s="742">
        <v>84</v>
      </c>
      <c r="D52" s="741">
        <v>0.19178082191780821</v>
      </c>
      <c r="E52" s="742">
        <v>13</v>
      </c>
      <c r="F52" s="741">
        <v>0.15476190476190477</v>
      </c>
      <c r="G52" s="742">
        <v>20</v>
      </c>
      <c r="H52" s="741">
        <v>0.24691358024691357</v>
      </c>
      <c r="I52" s="742">
        <v>24</v>
      </c>
      <c r="J52" s="741">
        <v>0.1081081081081081</v>
      </c>
      <c r="K52" s="742">
        <v>27</v>
      </c>
      <c r="L52" s="741">
        <v>0.52941176470588236</v>
      </c>
      <c r="M52" s="742">
        <v>21</v>
      </c>
      <c r="N52" s="741">
        <v>0.25609756097560976</v>
      </c>
      <c r="O52" s="742">
        <v>32</v>
      </c>
      <c r="P52" s="741">
        <v>0.2</v>
      </c>
      <c r="Q52" s="742">
        <v>31</v>
      </c>
      <c r="R52" s="741">
        <v>0.15816326530612246</v>
      </c>
      <c r="S52" s="742">
        <v>42</v>
      </c>
      <c r="T52" s="741">
        <v>0.21319796954314721</v>
      </c>
      <c r="U52" s="742">
        <v>18</v>
      </c>
      <c r="V52" s="741">
        <v>0.16513761467889909</v>
      </c>
      <c r="W52" s="742">
        <v>17</v>
      </c>
      <c r="X52" s="741">
        <v>0.28333333333333333</v>
      </c>
      <c r="Y52" s="742">
        <v>5</v>
      </c>
      <c r="Z52" s="741">
        <v>0.10638297872340426</v>
      </c>
      <c r="AA52" s="742">
        <v>2</v>
      </c>
      <c r="AB52" s="744">
        <v>0.08</v>
      </c>
    </row>
    <row r="53" spans="2:28" s="751" customFormat="1" ht="27.95" customHeight="1">
      <c r="B53" s="743" t="s">
        <v>794</v>
      </c>
      <c r="C53" s="747">
        <v>113</v>
      </c>
      <c r="D53" s="745">
        <v>0.25799086757990869</v>
      </c>
      <c r="E53" s="747">
        <v>23</v>
      </c>
      <c r="F53" s="745">
        <v>0.27380952380952384</v>
      </c>
      <c r="G53" s="747">
        <v>23</v>
      </c>
      <c r="H53" s="745">
        <v>0.2839506172839506</v>
      </c>
      <c r="I53" s="747">
        <v>52</v>
      </c>
      <c r="J53" s="745">
        <v>0.23423423423423423</v>
      </c>
      <c r="K53" s="747">
        <v>15</v>
      </c>
      <c r="L53" s="745">
        <v>0.29411764705882354</v>
      </c>
      <c r="M53" s="747">
        <v>20</v>
      </c>
      <c r="N53" s="745">
        <v>0.24390243902439024</v>
      </c>
      <c r="O53" s="747">
        <v>39</v>
      </c>
      <c r="P53" s="745">
        <v>0.24374999999999999</v>
      </c>
      <c r="Q53" s="747">
        <v>54</v>
      </c>
      <c r="R53" s="745">
        <v>0.27551020408163263</v>
      </c>
      <c r="S53" s="747">
        <v>47</v>
      </c>
      <c r="T53" s="745">
        <v>0.23857868020304568</v>
      </c>
      <c r="U53" s="747">
        <v>26</v>
      </c>
      <c r="V53" s="745">
        <v>0.23853211009174313</v>
      </c>
      <c r="W53" s="747">
        <v>20</v>
      </c>
      <c r="X53" s="745">
        <v>0.33333333333333326</v>
      </c>
      <c r="Y53" s="747">
        <v>19</v>
      </c>
      <c r="Z53" s="745">
        <v>0.40425531914893609</v>
      </c>
      <c r="AA53" s="747">
        <v>1</v>
      </c>
      <c r="AB53" s="746">
        <v>0.04</v>
      </c>
    </row>
    <row r="54" spans="2:28" s="751" customFormat="1" ht="45" customHeight="1">
      <c r="B54" s="743" t="s">
        <v>795</v>
      </c>
      <c r="C54" s="747">
        <v>67</v>
      </c>
      <c r="D54" s="745">
        <v>0.15296803652968036</v>
      </c>
      <c r="E54" s="747">
        <v>16</v>
      </c>
      <c r="F54" s="745">
        <v>0.19047619047619047</v>
      </c>
      <c r="G54" s="747">
        <v>3</v>
      </c>
      <c r="H54" s="745">
        <v>3.7037037037037035E-2</v>
      </c>
      <c r="I54" s="747">
        <v>38</v>
      </c>
      <c r="J54" s="745">
        <v>0.17117117117117117</v>
      </c>
      <c r="K54" s="747">
        <v>10</v>
      </c>
      <c r="L54" s="745">
        <v>0.19607843137254904</v>
      </c>
      <c r="M54" s="747">
        <v>12</v>
      </c>
      <c r="N54" s="745">
        <v>0.14634146341463414</v>
      </c>
      <c r="O54" s="747">
        <v>23</v>
      </c>
      <c r="P54" s="745">
        <v>0.14374999999999999</v>
      </c>
      <c r="Q54" s="747">
        <v>32</v>
      </c>
      <c r="R54" s="745">
        <v>0.16326530612244899</v>
      </c>
      <c r="S54" s="747">
        <v>22</v>
      </c>
      <c r="T54" s="745">
        <v>0.1116751269035533</v>
      </c>
      <c r="U54" s="747">
        <v>18</v>
      </c>
      <c r="V54" s="745">
        <v>0.16513761467889909</v>
      </c>
      <c r="W54" s="747">
        <v>12</v>
      </c>
      <c r="X54" s="745">
        <v>0.2</v>
      </c>
      <c r="Y54" s="747">
        <v>8</v>
      </c>
      <c r="Z54" s="745">
        <v>0.1702127659574468</v>
      </c>
      <c r="AA54" s="747">
        <v>7</v>
      </c>
      <c r="AB54" s="746">
        <v>0.28000000000000003</v>
      </c>
    </row>
    <row r="55" spans="2:28" s="751" customFormat="1" ht="27.95" customHeight="1">
      <c r="B55" s="743" t="s">
        <v>796</v>
      </c>
      <c r="C55" s="747">
        <v>193</v>
      </c>
      <c r="D55" s="745">
        <v>0.4406392694063927</v>
      </c>
      <c r="E55" s="747">
        <v>34</v>
      </c>
      <c r="F55" s="745">
        <v>0.40476190476190477</v>
      </c>
      <c r="G55" s="747">
        <v>39</v>
      </c>
      <c r="H55" s="745">
        <v>0.48148148148148145</v>
      </c>
      <c r="I55" s="747">
        <v>91</v>
      </c>
      <c r="J55" s="745">
        <v>0.40990990990990989</v>
      </c>
      <c r="K55" s="747">
        <v>29</v>
      </c>
      <c r="L55" s="745">
        <v>0.56862745098039214</v>
      </c>
      <c r="M55" s="747">
        <v>31</v>
      </c>
      <c r="N55" s="745">
        <v>0.37804878048780488</v>
      </c>
      <c r="O55" s="747">
        <v>68</v>
      </c>
      <c r="P55" s="745">
        <v>0.42499999999999999</v>
      </c>
      <c r="Q55" s="747">
        <v>94</v>
      </c>
      <c r="R55" s="745">
        <v>0.47959183673469385</v>
      </c>
      <c r="S55" s="747">
        <v>77</v>
      </c>
      <c r="T55" s="745">
        <v>0.39086294416243655</v>
      </c>
      <c r="U55" s="747">
        <v>56</v>
      </c>
      <c r="V55" s="745">
        <v>0.51376146788990829</v>
      </c>
      <c r="W55" s="747">
        <v>30</v>
      </c>
      <c r="X55" s="745">
        <v>0.5</v>
      </c>
      <c r="Y55" s="747">
        <v>21</v>
      </c>
      <c r="Z55" s="745">
        <v>0.44680851063829785</v>
      </c>
      <c r="AA55" s="747">
        <v>9</v>
      </c>
      <c r="AB55" s="746">
        <v>0.36</v>
      </c>
    </row>
    <row r="56" spans="2:28" s="751" customFormat="1" ht="27.95" customHeight="1">
      <c r="B56" s="743" t="s">
        <v>797</v>
      </c>
      <c r="C56" s="747">
        <v>166</v>
      </c>
      <c r="D56" s="745">
        <v>0.37899543378995432</v>
      </c>
      <c r="E56" s="747">
        <v>30</v>
      </c>
      <c r="F56" s="745">
        <v>0.35714285714285715</v>
      </c>
      <c r="G56" s="747">
        <v>32</v>
      </c>
      <c r="H56" s="745">
        <v>0.39506172839506171</v>
      </c>
      <c r="I56" s="747">
        <v>81</v>
      </c>
      <c r="J56" s="745">
        <v>0.36486486486486486</v>
      </c>
      <c r="K56" s="747">
        <v>23</v>
      </c>
      <c r="L56" s="745">
        <v>0.45098039215686275</v>
      </c>
      <c r="M56" s="747">
        <v>24</v>
      </c>
      <c r="N56" s="745">
        <v>0.29268292682926828</v>
      </c>
      <c r="O56" s="747">
        <v>57</v>
      </c>
      <c r="P56" s="745">
        <v>0.35625000000000001</v>
      </c>
      <c r="Q56" s="747">
        <v>85</v>
      </c>
      <c r="R56" s="745">
        <v>0.43367346938775514</v>
      </c>
      <c r="S56" s="747">
        <v>44</v>
      </c>
      <c r="T56" s="745">
        <v>0.2233502538071066</v>
      </c>
      <c r="U56" s="747">
        <v>46</v>
      </c>
      <c r="V56" s="745">
        <v>0.42201834862385323</v>
      </c>
      <c r="W56" s="747">
        <v>39</v>
      </c>
      <c r="X56" s="745">
        <v>0.65</v>
      </c>
      <c r="Y56" s="747">
        <v>26</v>
      </c>
      <c r="Z56" s="745">
        <v>0.55319148936170215</v>
      </c>
      <c r="AA56" s="747">
        <v>11</v>
      </c>
      <c r="AB56" s="746">
        <v>0.44</v>
      </c>
    </row>
    <row r="57" spans="2:28" s="751" customFormat="1" ht="27.95" customHeight="1">
      <c r="B57" s="743" t="s">
        <v>798</v>
      </c>
      <c r="C57" s="747">
        <v>35</v>
      </c>
      <c r="D57" s="745">
        <v>7.9908675799086754E-2</v>
      </c>
      <c r="E57" s="747">
        <v>8</v>
      </c>
      <c r="F57" s="745">
        <v>9.5238095238095233E-2</v>
      </c>
      <c r="G57" s="747">
        <v>4</v>
      </c>
      <c r="H57" s="745">
        <v>4.9382716049382713E-2</v>
      </c>
      <c r="I57" s="747">
        <v>16</v>
      </c>
      <c r="J57" s="745">
        <v>7.2072072072072071E-2</v>
      </c>
      <c r="K57" s="747">
        <v>7</v>
      </c>
      <c r="L57" s="745">
        <v>0.13725490196078433</v>
      </c>
      <c r="M57" s="747">
        <v>11</v>
      </c>
      <c r="N57" s="745">
        <v>0.13414634146341464</v>
      </c>
      <c r="O57" s="747">
        <v>13</v>
      </c>
      <c r="P57" s="745">
        <v>8.1250000000000003E-2</v>
      </c>
      <c r="Q57" s="747">
        <v>11</v>
      </c>
      <c r="R57" s="745">
        <v>5.6122448979591837E-2</v>
      </c>
      <c r="S57" s="747">
        <v>19</v>
      </c>
      <c r="T57" s="745">
        <v>9.6446700507614211E-2</v>
      </c>
      <c r="U57" s="747">
        <v>6</v>
      </c>
      <c r="V57" s="745">
        <v>5.5045871559633038E-2</v>
      </c>
      <c r="W57" s="747">
        <v>8</v>
      </c>
      <c r="X57" s="745">
        <v>0.13333333333333333</v>
      </c>
      <c r="Y57" s="747">
        <v>2</v>
      </c>
      <c r="Z57" s="745">
        <v>4.2553191489361701E-2</v>
      </c>
      <c r="AA57" s="747">
        <v>0</v>
      </c>
      <c r="AB57" s="746">
        <v>0</v>
      </c>
    </row>
    <row r="58" spans="2:28" s="751" customFormat="1" ht="27.95" customHeight="1">
      <c r="B58" s="743" t="s">
        <v>799</v>
      </c>
      <c r="C58" s="747">
        <v>194</v>
      </c>
      <c r="D58" s="745">
        <v>0.44292237442922372</v>
      </c>
      <c r="E58" s="747">
        <v>33</v>
      </c>
      <c r="F58" s="745">
        <v>0.39285714285714285</v>
      </c>
      <c r="G58" s="747">
        <v>27</v>
      </c>
      <c r="H58" s="745">
        <v>0.33333333333333326</v>
      </c>
      <c r="I58" s="747">
        <v>120</v>
      </c>
      <c r="J58" s="745">
        <v>0.54054054054054057</v>
      </c>
      <c r="K58" s="747">
        <v>14</v>
      </c>
      <c r="L58" s="745">
        <v>0.27450980392156865</v>
      </c>
      <c r="M58" s="747">
        <v>24</v>
      </c>
      <c r="N58" s="745">
        <v>0.29268292682926828</v>
      </c>
      <c r="O58" s="747">
        <v>89</v>
      </c>
      <c r="P58" s="745">
        <v>0.55625000000000002</v>
      </c>
      <c r="Q58" s="747">
        <v>81</v>
      </c>
      <c r="R58" s="745">
        <v>0.41326530612244899</v>
      </c>
      <c r="S58" s="747">
        <v>98</v>
      </c>
      <c r="T58" s="745">
        <v>0.49746192893401014</v>
      </c>
      <c r="U58" s="747">
        <v>38</v>
      </c>
      <c r="V58" s="745">
        <v>0.34862385321100914</v>
      </c>
      <c r="W58" s="747">
        <v>26</v>
      </c>
      <c r="X58" s="745">
        <v>0.43333333333333335</v>
      </c>
      <c r="Y58" s="747">
        <v>23</v>
      </c>
      <c r="Z58" s="745">
        <v>0.48936170212765956</v>
      </c>
      <c r="AA58" s="747">
        <v>9</v>
      </c>
      <c r="AB58" s="746">
        <v>0.36</v>
      </c>
    </row>
    <row r="59" spans="2:28" s="751" customFormat="1" ht="15" customHeight="1">
      <c r="B59" s="743" t="s">
        <v>712</v>
      </c>
      <c r="C59" s="747">
        <v>34</v>
      </c>
      <c r="D59" s="745">
        <v>7.7625570776255703E-2</v>
      </c>
      <c r="E59" s="747">
        <v>4</v>
      </c>
      <c r="F59" s="745">
        <v>4.7619047619047616E-2</v>
      </c>
      <c r="G59" s="747">
        <v>16</v>
      </c>
      <c r="H59" s="745">
        <v>0.19753086419753085</v>
      </c>
      <c r="I59" s="747">
        <v>12</v>
      </c>
      <c r="J59" s="745">
        <v>5.405405405405405E-2</v>
      </c>
      <c r="K59" s="747">
        <v>2</v>
      </c>
      <c r="L59" s="745">
        <v>3.9215686274509803E-2</v>
      </c>
      <c r="M59" s="747">
        <v>5</v>
      </c>
      <c r="N59" s="745">
        <v>6.097560975609756E-2</v>
      </c>
      <c r="O59" s="747">
        <v>12</v>
      </c>
      <c r="P59" s="745">
        <v>7.4999999999999997E-2</v>
      </c>
      <c r="Q59" s="747">
        <v>17</v>
      </c>
      <c r="R59" s="745">
        <v>8.673469387755102E-2</v>
      </c>
      <c r="S59" s="747">
        <v>14</v>
      </c>
      <c r="T59" s="745">
        <v>7.1065989847715741E-2</v>
      </c>
      <c r="U59" s="747">
        <v>7</v>
      </c>
      <c r="V59" s="745">
        <v>6.4220183486238536E-2</v>
      </c>
      <c r="W59" s="747">
        <v>7</v>
      </c>
      <c r="X59" s="745">
        <v>0.11666666666666665</v>
      </c>
      <c r="Y59" s="747">
        <v>6</v>
      </c>
      <c r="Z59" s="745">
        <v>0.1276595744680851</v>
      </c>
      <c r="AA59" s="747">
        <v>0</v>
      </c>
      <c r="AB59" s="746">
        <v>0</v>
      </c>
    </row>
    <row r="60" spans="2:28" s="751" customFormat="1" ht="57" customHeight="1">
      <c r="B60" s="743" t="s">
        <v>800</v>
      </c>
      <c r="C60" s="747">
        <v>156</v>
      </c>
      <c r="D60" s="745">
        <v>0.35616438356164382</v>
      </c>
      <c r="E60" s="747">
        <v>25</v>
      </c>
      <c r="F60" s="745">
        <v>0.29761904761904762</v>
      </c>
      <c r="G60" s="747">
        <v>23</v>
      </c>
      <c r="H60" s="745">
        <v>0.2839506172839506</v>
      </c>
      <c r="I60" s="747">
        <v>87</v>
      </c>
      <c r="J60" s="745">
        <v>0.39189189189189189</v>
      </c>
      <c r="K60" s="747">
        <v>21</v>
      </c>
      <c r="L60" s="745">
        <v>0.41176470588235292</v>
      </c>
      <c r="M60" s="747">
        <v>21</v>
      </c>
      <c r="N60" s="745">
        <v>0.25609756097560976</v>
      </c>
      <c r="O60" s="747">
        <v>68</v>
      </c>
      <c r="P60" s="745">
        <v>0.42499999999999999</v>
      </c>
      <c r="Q60" s="747">
        <v>67</v>
      </c>
      <c r="R60" s="745">
        <v>0.34183673469387754</v>
      </c>
      <c r="S60" s="747">
        <v>58</v>
      </c>
      <c r="T60" s="745">
        <v>0.29441624365482233</v>
      </c>
      <c r="U60" s="747">
        <v>41</v>
      </c>
      <c r="V60" s="745">
        <v>0.37614678899082571</v>
      </c>
      <c r="W60" s="747">
        <v>36</v>
      </c>
      <c r="X60" s="745">
        <v>0.6</v>
      </c>
      <c r="Y60" s="747">
        <v>13</v>
      </c>
      <c r="Z60" s="745">
        <v>0.27659574468085107</v>
      </c>
      <c r="AA60" s="747">
        <v>8</v>
      </c>
      <c r="AB60" s="746">
        <v>0.32</v>
      </c>
    </row>
    <row r="61" spans="2:28" s="751" customFormat="1" ht="57" customHeight="1">
      <c r="B61" s="743" t="s">
        <v>801</v>
      </c>
      <c r="C61" s="747">
        <v>31</v>
      </c>
      <c r="D61" s="745">
        <v>7.0776255707762553E-2</v>
      </c>
      <c r="E61" s="747">
        <v>7</v>
      </c>
      <c r="F61" s="745">
        <v>8.3333333333333315E-2</v>
      </c>
      <c r="G61" s="747">
        <v>3</v>
      </c>
      <c r="H61" s="745">
        <v>3.7037037037037035E-2</v>
      </c>
      <c r="I61" s="747">
        <v>17</v>
      </c>
      <c r="J61" s="745">
        <v>7.6576576576576572E-2</v>
      </c>
      <c r="K61" s="747">
        <v>4</v>
      </c>
      <c r="L61" s="745">
        <v>7.8431372549019607E-2</v>
      </c>
      <c r="M61" s="747">
        <v>8</v>
      </c>
      <c r="N61" s="745">
        <v>9.7560975609756101E-2</v>
      </c>
      <c r="O61" s="747">
        <v>9</v>
      </c>
      <c r="P61" s="745">
        <v>5.6250000000000001E-2</v>
      </c>
      <c r="Q61" s="747">
        <v>14</v>
      </c>
      <c r="R61" s="745">
        <v>7.1428571428571425E-2</v>
      </c>
      <c r="S61" s="747">
        <v>19</v>
      </c>
      <c r="T61" s="745">
        <v>9.6446700507614211E-2</v>
      </c>
      <c r="U61" s="747">
        <v>5</v>
      </c>
      <c r="V61" s="745">
        <v>4.5871559633027525E-2</v>
      </c>
      <c r="W61" s="747">
        <v>3</v>
      </c>
      <c r="X61" s="745">
        <v>0.05</v>
      </c>
      <c r="Y61" s="747">
        <v>4</v>
      </c>
      <c r="Z61" s="745">
        <v>8.5106382978723402E-2</v>
      </c>
      <c r="AA61" s="747">
        <v>0</v>
      </c>
      <c r="AB61" s="746">
        <v>0</v>
      </c>
    </row>
    <row r="62" spans="2:28" s="751" customFormat="1" ht="27.95" customHeight="1">
      <c r="B62" s="743" t="s">
        <v>802</v>
      </c>
      <c r="C62" s="747">
        <v>80</v>
      </c>
      <c r="D62" s="745">
        <v>0.18264840182648398</v>
      </c>
      <c r="E62" s="747">
        <v>4</v>
      </c>
      <c r="F62" s="745">
        <v>4.7619047619047616E-2</v>
      </c>
      <c r="G62" s="747">
        <v>12</v>
      </c>
      <c r="H62" s="745">
        <v>0.14814814814814814</v>
      </c>
      <c r="I62" s="747">
        <v>46</v>
      </c>
      <c r="J62" s="745">
        <v>0.2072072072072072</v>
      </c>
      <c r="K62" s="747">
        <v>18</v>
      </c>
      <c r="L62" s="745">
        <v>0.35294117647058826</v>
      </c>
      <c r="M62" s="747">
        <v>15</v>
      </c>
      <c r="N62" s="745">
        <v>0.18292682926829268</v>
      </c>
      <c r="O62" s="747">
        <v>32</v>
      </c>
      <c r="P62" s="745">
        <v>0.2</v>
      </c>
      <c r="Q62" s="747">
        <v>33</v>
      </c>
      <c r="R62" s="745">
        <v>0.1683673469387755</v>
      </c>
      <c r="S62" s="747">
        <v>21</v>
      </c>
      <c r="T62" s="745">
        <v>0.1065989847715736</v>
      </c>
      <c r="U62" s="747">
        <v>24</v>
      </c>
      <c r="V62" s="745">
        <v>0.22018348623853215</v>
      </c>
      <c r="W62" s="747">
        <v>27</v>
      </c>
      <c r="X62" s="745">
        <v>0.45</v>
      </c>
      <c r="Y62" s="747">
        <v>6</v>
      </c>
      <c r="Z62" s="745">
        <v>0.1276595744680851</v>
      </c>
      <c r="AA62" s="747">
        <v>2</v>
      </c>
      <c r="AB62" s="746">
        <v>0.08</v>
      </c>
    </row>
    <row r="63" spans="2:28" s="751" customFormat="1" ht="27.95" customHeight="1">
      <c r="B63" s="743" t="s">
        <v>803</v>
      </c>
      <c r="C63" s="747">
        <v>211</v>
      </c>
      <c r="D63" s="745">
        <v>0.4817351598173516</v>
      </c>
      <c r="E63" s="747">
        <v>35</v>
      </c>
      <c r="F63" s="745">
        <v>0.41666666666666674</v>
      </c>
      <c r="G63" s="747">
        <v>36</v>
      </c>
      <c r="H63" s="745">
        <v>0.44444444444444442</v>
      </c>
      <c r="I63" s="747">
        <v>107</v>
      </c>
      <c r="J63" s="745">
        <v>0.481981981981982</v>
      </c>
      <c r="K63" s="747">
        <v>33</v>
      </c>
      <c r="L63" s="745">
        <v>0.64705882352941169</v>
      </c>
      <c r="M63" s="747">
        <v>32</v>
      </c>
      <c r="N63" s="745">
        <v>0.3902439024390244</v>
      </c>
      <c r="O63" s="747">
        <v>81</v>
      </c>
      <c r="P63" s="745">
        <v>0.50624999999999998</v>
      </c>
      <c r="Q63" s="747">
        <v>98</v>
      </c>
      <c r="R63" s="745">
        <v>0.5</v>
      </c>
      <c r="S63" s="747">
        <v>89</v>
      </c>
      <c r="T63" s="745">
        <v>0.45177664974619292</v>
      </c>
      <c r="U63" s="747">
        <v>60</v>
      </c>
      <c r="V63" s="745">
        <v>0.55045871559633031</v>
      </c>
      <c r="W63" s="747">
        <v>33</v>
      </c>
      <c r="X63" s="745">
        <v>0.55000000000000004</v>
      </c>
      <c r="Y63" s="747">
        <v>20</v>
      </c>
      <c r="Z63" s="745">
        <v>0.42553191489361702</v>
      </c>
      <c r="AA63" s="747">
        <v>9</v>
      </c>
      <c r="AB63" s="746">
        <v>0.36</v>
      </c>
    </row>
    <row r="64" spans="2:28" s="751" customFormat="1" ht="45" customHeight="1">
      <c r="B64" s="743" t="s">
        <v>804</v>
      </c>
      <c r="C64" s="747">
        <v>101</v>
      </c>
      <c r="D64" s="745">
        <v>0.23059360730593606</v>
      </c>
      <c r="E64" s="747">
        <v>20</v>
      </c>
      <c r="F64" s="745">
        <v>0.23809523809523805</v>
      </c>
      <c r="G64" s="747">
        <v>17</v>
      </c>
      <c r="H64" s="745">
        <v>0.2098765432098765</v>
      </c>
      <c r="I64" s="747">
        <v>47</v>
      </c>
      <c r="J64" s="745">
        <v>0.21171171171171171</v>
      </c>
      <c r="K64" s="747">
        <v>17</v>
      </c>
      <c r="L64" s="745">
        <v>0.33333333333333326</v>
      </c>
      <c r="M64" s="747">
        <v>18</v>
      </c>
      <c r="N64" s="745">
        <v>0.21951219512195125</v>
      </c>
      <c r="O64" s="747">
        <v>30</v>
      </c>
      <c r="P64" s="745">
        <v>0.1875</v>
      </c>
      <c r="Q64" s="747">
        <v>53</v>
      </c>
      <c r="R64" s="745">
        <v>0.27040816326530615</v>
      </c>
      <c r="S64" s="747">
        <v>51</v>
      </c>
      <c r="T64" s="745">
        <v>0.25888324873096447</v>
      </c>
      <c r="U64" s="747">
        <v>16</v>
      </c>
      <c r="V64" s="745">
        <v>0.14678899082568808</v>
      </c>
      <c r="W64" s="747">
        <v>24</v>
      </c>
      <c r="X64" s="745">
        <v>0.4</v>
      </c>
      <c r="Y64" s="747">
        <v>8</v>
      </c>
      <c r="Z64" s="745">
        <v>0.1702127659574468</v>
      </c>
      <c r="AA64" s="747">
        <v>2</v>
      </c>
      <c r="AB64" s="746">
        <v>0.08</v>
      </c>
    </row>
    <row r="65" spans="2:28" s="751" customFormat="1" ht="15" customHeight="1">
      <c r="B65" s="743" t="s">
        <v>805</v>
      </c>
      <c r="C65" s="747">
        <v>121</v>
      </c>
      <c r="D65" s="745">
        <v>0.27625570776255709</v>
      </c>
      <c r="E65" s="747">
        <v>16</v>
      </c>
      <c r="F65" s="745">
        <v>0.19047619047619047</v>
      </c>
      <c r="G65" s="747">
        <v>24</v>
      </c>
      <c r="H65" s="745">
        <v>0.29629629629629628</v>
      </c>
      <c r="I65" s="747">
        <v>61</v>
      </c>
      <c r="J65" s="745">
        <v>0.2747747747747748</v>
      </c>
      <c r="K65" s="747">
        <v>20</v>
      </c>
      <c r="L65" s="745">
        <v>0.39215686274509809</v>
      </c>
      <c r="M65" s="747">
        <v>19</v>
      </c>
      <c r="N65" s="745">
        <v>0.23170731707317074</v>
      </c>
      <c r="O65" s="747">
        <v>48</v>
      </c>
      <c r="P65" s="745">
        <v>0.3</v>
      </c>
      <c r="Q65" s="747">
        <v>54</v>
      </c>
      <c r="R65" s="745">
        <v>0.27551020408163263</v>
      </c>
      <c r="S65" s="747">
        <v>51</v>
      </c>
      <c r="T65" s="745">
        <v>0.25888324873096447</v>
      </c>
      <c r="U65" s="747">
        <v>23</v>
      </c>
      <c r="V65" s="745">
        <v>0.21100917431192662</v>
      </c>
      <c r="W65" s="747">
        <v>30</v>
      </c>
      <c r="X65" s="745">
        <v>0.5</v>
      </c>
      <c r="Y65" s="747">
        <v>12</v>
      </c>
      <c r="Z65" s="745">
        <v>0.25531914893617019</v>
      </c>
      <c r="AA65" s="747">
        <v>5</v>
      </c>
      <c r="AB65" s="746">
        <v>0.2</v>
      </c>
    </row>
    <row r="66" spans="2:28" s="751" customFormat="1" ht="27.95" customHeight="1">
      <c r="B66" s="743" t="s">
        <v>806</v>
      </c>
      <c r="C66" s="747">
        <v>134</v>
      </c>
      <c r="D66" s="745">
        <v>0.30593607305936071</v>
      </c>
      <c r="E66" s="747">
        <v>22</v>
      </c>
      <c r="F66" s="745">
        <v>0.26190476190476192</v>
      </c>
      <c r="G66" s="747">
        <v>25</v>
      </c>
      <c r="H66" s="745">
        <v>0.30864197530864196</v>
      </c>
      <c r="I66" s="747">
        <v>61</v>
      </c>
      <c r="J66" s="745">
        <v>0.2747747747747748</v>
      </c>
      <c r="K66" s="747">
        <v>26</v>
      </c>
      <c r="L66" s="745">
        <v>0.50980392156862742</v>
      </c>
      <c r="M66" s="747">
        <v>26</v>
      </c>
      <c r="N66" s="745">
        <v>0.31707317073170732</v>
      </c>
      <c r="O66" s="747">
        <v>41</v>
      </c>
      <c r="P66" s="745">
        <v>0.25624999999999998</v>
      </c>
      <c r="Q66" s="747">
        <v>67</v>
      </c>
      <c r="R66" s="745">
        <v>0.34183673469387754</v>
      </c>
      <c r="S66" s="747">
        <v>48</v>
      </c>
      <c r="T66" s="745">
        <v>0.24365482233502539</v>
      </c>
      <c r="U66" s="747">
        <v>39</v>
      </c>
      <c r="V66" s="745">
        <v>0.3577981651376147</v>
      </c>
      <c r="W66" s="747">
        <v>24</v>
      </c>
      <c r="X66" s="745">
        <v>0.4</v>
      </c>
      <c r="Y66" s="747">
        <v>16</v>
      </c>
      <c r="Z66" s="745">
        <v>0.34042553191489361</v>
      </c>
      <c r="AA66" s="747">
        <v>7</v>
      </c>
      <c r="AB66" s="746">
        <v>0.28000000000000003</v>
      </c>
    </row>
    <row r="67" spans="2:28" s="751" customFormat="1" ht="15" customHeight="1">
      <c r="B67" s="743" t="s">
        <v>807</v>
      </c>
      <c r="C67" s="747">
        <v>91</v>
      </c>
      <c r="D67" s="745">
        <v>0.20776255707762556</v>
      </c>
      <c r="E67" s="747">
        <v>25</v>
      </c>
      <c r="F67" s="745">
        <v>0.29761904761904762</v>
      </c>
      <c r="G67" s="747">
        <v>10</v>
      </c>
      <c r="H67" s="745">
        <v>0.12345679012345678</v>
      </c>
      <c r="I67" s="747">
        <v>47</v>
      </c>
      <c r="J67" s="745">
        <v>0.21171171171171171</v>
      </c>
      <c r="K67" s="747">
        <v>9</v>
      </c>
      <c r="L67" s="745">
        <v>0.17647058823529413</v>
      </c>
      <c r="M67" s="747">
        <v>21</v>
      </c>
      <c r="N67" s="745">
        <v>0.25609756097560976</v>
      </c>
      <c r="O67" s="747">
        <v>30</v>
      </c>
      <c r="P67" s="745">
        <v>0.1875</v>
      </c>
      <c r="Q67" s="747">
        <v>40</v>
      </c>
      <c r="R67" s="745">
        <v>0.20408163265306123</v>
      </c>
      <c r="S67" s="747">
        <v>53</v>
      </c>
      <c r="T67" s="745">
        <v>0.26903553299492383</v>
      </c>
      <c r="U67" s="747">
        <v>15</v>
      </c>
      <c r="V67" s="745">
        <v>0.13761467889908258</v>
      </c>
      <c r="W67" s="747">
        <v>11</v>
      </c>
      <c r="X67" s="745">
        <v>0.18333333333333332</v>
      </c>
      <c r="Y67" s="747">
        <v>8</v>
      </c>
      <c r="Z67" s="745">
        <v>0.1702127659574468</v>
      </c>
      <c r="AA67" s="747">
        <v>4</v>
      </c>
      <c r="AB67" s="746">
        <v>0.16</v>
      </c>
    </row>
    <row r="68" spans="2:28" s="751" customFormat="1" ht="27.95" customHeight="1">
      <c r="B68" s="743" t="s">
        <v>808</v>
      </c>
      <c r="C68" s="747">
        <v>110</v>
      </c>
      <c r="D68" s="745">
        <v>0.25114155251141551</v>
      </c>
      <c r="E68" s="747">
        <v>11</v>
      </c>
      <c r="F68" s="745">
        <v>0.13095238095238096</v>
      </c>
      <c r="G68" s="747">
        <v>29</v>
      </c>
      <c r="H68" s="745">
        <v>0.35802469135802467</v>
      </c>
      <c r="I68" s="747">
        <v>51</v>
      </c>
      <c r="J68" s="745">
        <v>0.22972972972972974</v>
      </c>
      <c r="K68" s="747">
        <v>19</v>
      </c>
      <c r="L68" s="745">
        <v>0.37254901960784315</v>
      </c>
      <c r="M68" s="747">
        <v>20</v>
      </c>
      <c r="N68" s="745">
        <v>0.24390243902439024</v>
      </c>
      <c r="O68" s="747">
        <v>43</v>
      </c>
      <c r="P68" s="745">
        <v>0.26874999999999999</v>
      </c>
      <c r="Q68" s="747">
        <v>47</v>
      </c>
      <c r="R68" s="745">
        <v>0.23979591836734693</v>
      </c>
      <c r="S68" s="747">
        <v>39</v>
      </c>
      <c r="T68" s="745">
        <v>0.19796954314720813</v>
      </c>
      <c r="U68" s="747">
        <v>37</v>
      </c>
      <c r="V68" s="745">
        <v>0.33944954128440374</v>
      </c>
      <c r="W68" s="747">
        <v>17</v>
      </c>
      <c r="X68" s="745">
        <v>0.28333333333333333</v>
      </c>
      <c r="Y68" s="747">
        <v>17</v>
      </c>
      <c r="Z68" s="745">
        <v>0.36170212765957449</v>
      </c>
      <c r="AA68" s="747">
        <v>0</v>
      </c>
      <c r="AB68" s="746">
        <v>0</v>
      </c>
    </row>
    <row r="69" spans="2:28" s="751" customFormat="1" ht="15" customHeight="1">
      <c r="B69" s="743" t="s">
        <v>809</v>
      </c>
      <c r="C69" s="747">
        <v>55</v>
      </c>
      <c r="D69" s="745">
        <v>0.12557077625570776</v>
      </c>
      <c r="E69" s="747">
        <v>17</v>
      </c>
      <c r="F69" s="745">
        <v>0.20238095238095238</v>
      </c>
      <c r="G69" s="747">
        <v>7</v>
      </c>
      <c r="H69" s="745">
        <v>8.6419753086419748E-2</v>
      </c>
      <c r="I69" s="747">
        <v>24</v>
      </c>
      <c r="J69" s="745">
        <v>0.1081081081081081</v>
      </c>
      <c r="K69" s="747">
        <v>7</v>
      </c>
      <c r="L69" s="745">
        <v>0.13725490196078433</v>
      </c>
      <c r="M69" s="747">
        <v>9</v>
      </c>
      <c r="N69" s="745">
        <v>0.10975609756097562</v>
      </c>
      <c r="O69" s="747">
        <v>16</v>
      </c>
      <c r="P69" s="745">
        <v>0.1</v>
      </c>
      <c r="Q69" s="747">
        <v>30</v>
      </c>
      <c r="R69" s="745">
        <v>0.15306122448979592</v>
      </c>
      <c r="S69" s="747">
        <v>19</v>
      </c>
      <c r="T69" s="745">
        <v>9.6446700507614211E-2</v>
      </c>
      <c r="U69" s="747">
        <v>15</v>
      </c>
      <c r="V69" s="745">
        <v>0.13761467889908258</v>
      </c>
      <c r="W69" s="747">
        <v>7</v>
      </c>
      <c r="X69" s="745">
        <v>0.11666666666666665</v>
      </c>
      <c r="Y69" s="747">
        <v>12</v>
      </c>
      <c r="Z69" s="745">
        <v>0.25531914893617019</v>
      </c>
      <c r="AA69" s="747">
        <v>2</v>
      </c>
      <c r="AB69" s="746">
        <v>0.08</v>
      </c>
    </row>
    <row r="70" spans="2:28" s="751" customFormat="1" ht="15" customHeight="1">
      <c r="B70" s="743" t="s">
        <v>810</v>
      </c>
      <c r="C70" s="747">
        <v>47</v>
      </c>
      <c r="D70" s="745">
        <v>0.10730593607305935</v>
      </c>
      <c r="E70" s="747">
        <v>4</v>
      </c>
      <c r="F70" s="745">
        <v>4.7619047619047616E-2</v>
      </c>
      <c r="G70" s="747">
        <v>5</v>
      </c>
      <c r="H70" s="745">
        <v>6.1728395061728392E-2</v>
      </c>
      <c r="I70" s="747">
        <v>29</v>
      </c>
      <c r="J70" s="745">
        <v>0.13063063063063063</v>
      </c>
      <c r="K70" s="747">
        <v>9</v>
      </c>
      <c r="L70" s="745">
        <v>0.17647058823529413</v>
      </c>
      <c r="M70" s="747">
        <v>4</v>
      </c>
      <c r="N70" s="745">
        <v>4.878048780487805E-2</v>
      </c>
      <c r="O70" s="747">
        <v>24</v>
      </c>
      <c r="P70" s="745">
        <v>0.15</v>
      </c>
      <c r="Q70" s="747">
        <v>19</v>
      </c>
      <c r="R70" s="745">
        <v>9.6938775510204078E-2</v>
      </c>
      <c r="S70" s="747">
        <v>28</v>
      </c>
      <c r="T70" s="745">
        <v>0.14213197969543148</v>
      </c>
      <c r="U70" s="747">
        <v>12</v>
      </c>
      <c r="V70" s="745">
        <v>0.11009174311926608</v>
      </c>
      <c r="W70" s="747">
        <v>1</v>
      </c>
      <c r="X70" s="745">
        <v>1.6666666666666666E-2</v>
      </c>
      <c r="Y70" s="747">
        <v>5</v>
      </c>
      <c r="Z70" s="745">
        <v>0.10638297872340426</v>
      </c>
      <c r="AA70" s="747">
        <v>1</v>
      </c>
      <c r="AB70" s="746">
        <v>0.04</v>
      </c>
    </row>
    <row r="71" spans="2:28" s="751" customFormat="1" ht="27.95" customHeight="1">
      <c r="B71" s="743" t="s">
        <v>811</v>
      </c>
      <c r="C71" s="747">
        <v>192</v>
      </c>
      <c r="D71" s="745">
        <v>0.43835616438356162</v>
      </c>
      <c r="E71" s="747">
        <v>39</v>
      </c>
      <c r="F71" s="745">
        <v>0.4642857142857143</v>
      </c>
      <c r="G71" s="747">
        <v>36</v>
      </c>
      <c r="H71" s="745">
        <v>0.44444444444444442</v>
      </c>
      <c r="I71" s="747">
        <v>95</v>
      </c>
      <c r="J71" s="745">
        <v>0.42792792792792794</v>
      </c>
      <c r="K71" s="747">
        <v>22</v>
      </c>
      <c r="L71" s="745">
        <v>0.43137254901960786</v>
      </c>
      <c r="M71" s="747">
        <v>27</v>
      </c>
      <c r="N71" s="745">
        <v>0.32926829268292684</v>
      </c>
      <c r="O71" s="747">
        <v>75</v>
      </c>
      <c r="P71" s="745">
        <v>0.46875</v>
      </c>
      <c r="Q71" s="747">
        <v>90</v>
      </c>
      <c r="R71" s="745">
        <v>0.45918367346938782</v>
      </c>
      <c r="S71" s="747">
        <v>81</v>
      </c>
      <c r="T71" s="745">
        <v>0.41116751269035534</v>
      </c>
      <c r="U71" s="747">
        <v>43</v>
      </c>
      <c r="V71" s="745">
        <v>0.39449541284403672</v>
      </c>
      <c r="W71" s="747">
        <v>31</v>
      </c>
      <c r="X71" s="745">
        <v>0.51666666666666672</v>
      </c>
      <c r="Y71" s="747">
        <v>24</v>
      </c>
      <c r="Z71" s="745">
        <v>0.51063829787234039</v>
      </c>
      <c r="AA71" s="747">
        <v>13</v>
      </c>
      <c r="AB71" s="746">
        <v>0.52</v>
      </c>
    </row>
    <row r="72" spans="2:28" s="751" customFormat="1" ht="45" customHeight="1">
      <c r="B72" s="743" t="s">
        <v>812</v>
      </c>
      <c r="C72" s="747">
        <v>168</v>
      </c>
      <c r="D72" s="745">
        <v>0.38356164383561642</v>
      </c>
      <c r="E72" s="747">
        <v>29</v>
      </c>
      <c r="F72" s="745">
        <v>0.34523809523809523</v>
      </c>
      <c r="G72" s="747">
        <v>29</v>
      </c>
      <c r="H72" s="745">
        <v>0.35802469135802467</v>
      </c>
      <c r="I72" s="747">
        <v>73</v>
      </c>
      <c r="J72" s="745">
        <v>0.32882882882882891</v>
      </c>
      <c r="K72" s="747">
        <v>37</v>
      </c>
      <c r="L72" s="745">
        <v>0.72549019607843135</v>
      </c>
      <c r="M72" s="747">
        <v>22</v>
      </c>
      <c r="N72" s="745">
        <v>0.26829268292682928</v>
      </c>
      <c r="O72" s="747">
        <v>78</v>
      </c>
      <c r="P72" s="745">
        <v>0.48749999999999999</v>
      </c>
      <c r="Q72" s="747">
        <v>68</v>
      </c>
      <c r="R72" s="745">
        <v>0.34693877551020408</v>
      </c>
      <c r="S72" s="747">
        <v>54</v>
      </c>
      <c r="T72" s="745">
        <v>0.27411167512690354</v>
      </c>
      <c r="U72" s="747">
        <v>49</v>
      </c>
      <c r="V72" s="745">
        <v>0.44954128440366969</v>
      </c>
      <c r="W72" s="747">
        <v>34</v>
      </c>
      <c r="X72" s="745">
        <v>0.56666666666666665</v>
      </c>
      <c r="Y72" s="747">
        <v>25</v>
      </c>
      <c r="Z72" s="745">
        <v>0.53191489361702127</v>
      </c>
      <c r="AA72" s="747">
        <v>6</v>
      </c>
      <c r="AB72" s="746">
        <v>0.24</v>
      </c>
    </row>
    <row r="73" spans="2:28" s="751" customFormat="1" ht="15" customHeight="1">
      <c r="B73" s="743" t="s">
        <v>359</v>
      </c>
      <c r="C73" s="747">
        <v>11</v>
      </c>
      <c r="D73" s="745">
        <v>2.5114155251141551E-2</v>
      </c>
      <c r="E73" s="747">
        <v>5</v>
      </c>
      <c r="F73" s="745">
        <v>5.9523809523809514E-2</v>
      </c>
      <c r="G73" s="747">
        <v>3</v>
      </c>
      <c r="H73" s="745">
        <v>3.7037037037037035E-2</v>
      </c>
      <c r="I73" s="747">
        <v>0</v>
      </c>
      <c r="J73" s="745">
        <v>0</v>
      </c>
      <c r="K73" s="747">
        <v>3</v>
      </c>
      <c r="L73" s="745">
        <v>5.8823529411764698E-2</v>
      </c>
      <c r="M73" s="747">
        <v>2</v>
      </c>
      <c r="N73" s="745">
        <v>2.4390243902439025E-2</v>
      </c>
      <c r="O73" s="747">
        <v>4</v>
      </c>
      <c r="P73" s="745">
        <v>2.5000000000000001E-2</v>
      </c>
      <c r="Q73" s="747">
        <v>5</v>
      </c>
      <c r="R73" s="745">
        <v>2.5510204081632654E-2</v>
      </c>
      <c r="S73" s="747">
        <v>4</v>
      </c>
      <c r="T73" s="745">
        <v>2.030456852791878E-2</v>
      </c>
      <c r="U73" s="747">
        <v>0</v>
      </c>
      <c r="V73" s="745">
        <v>0</v>
      </c>
      <c r="W73" s="747">
        <v>2</v>
      </c>
      <c r="X73" s="745">
        <v>3.3333333333333333E-2</v>
      </c>
      <c r="Y73" s="747">
        <v>5</v>
      </c>
      <c r="Z73" s="745">
        <v>0.10638297872340426</v>
      </c>
      <c r="AA73" s="747">
        <v>0</v>
      </c>
      <c r="AB73" s="746">
        <v>0</v>
      </c>
    </row>
    <row r="74" spans="2:28" s="751" customFormat="1" ht="15" customHeight="1">
      <c r="B74" s="743" t="s">
        <v>682</v>
      </c>
      <c r="C74" s="747">
        <v>16</v>
      </c>
      <c r="D74" s="745">
        <v>3.6529680365296802E-2</v>
      </c>
      <c r="E74" s="747">
        <v>0</v>
      </c>
      <c r="F74" s="745">
        <v>0</v>
      </c>
      <c r="G74" s="747">
        <v>0</v>
      </c>
      <c r="H74" s="745">
        <v>0</v>
      </c>
      <c r="I74" s="747">
        <v>12</v>
      </c>
      <c r="J74" s="745">
        <v>5.405405405405405E-2</v>
      </c>
      <c r="K74" s="747">
        <v>4</v>
      </c>
      <c r="L74" s="745">
        <v>7.8431372549019607E-2</v>
      </c>
      <c r="M74" s="747">
        <v>10</v>
      </c>
      <c r="N74" s="745">
        <v>0.12195121951219512</v>
      </c>
      <c r="O74" s="747">
        <v>1</v>
      </c>
      <c r="P74" s="745">
        <v>6.2500000000000003E-3</v>
      </c>
      <c r="Q74" s="747">
        <v>5</v>
      </c>
      <c r="R74" s="745">
        <v>2.5510204081632654E-2</v>
      </c>
      <c r="S74" s="747">
        <v>14</v>
      </c>
      <c r="T74" s="745">
        <v>7.1065989847715741E-2</v>
      </c>
      <c r="U74" s="747">
        <v>2</v>
      </c>
      <c r="V74" s="745">
        <v>1.834862385321101E-2</v>
      </c>
      <c r="W74" s="747">
        <v>0</v>
      </c>
      <c r="X74" s="745">
        <v>0</v>
      </c>
      <c r="Y74" s="747">
        <v>0</v>
      </c>
      <c r="Z74" s="745">
        <v>0</v>
      </c>
      <c r="AA74" s="747">
        <v>0</v>
      </c>
      <c r="AB74" s="746">
        <v>0</v>
      </c>
    </row>
    <row r="75" spans="2:28" s="755" customFormat="1" ht="15" customHeight="1">
      <c r="B75" s="703" t="s">
        <v>1270</v>
      </c>
      <c r="C75" s="705">
        <v>438</v>
      </c>
      <c r="D75" s="704">
        <v>1</v>
      </c>
      <c r="E75" s="705">
        <v>84</v>
      </c>
      <c r="F75" s="704">
        <v>1</v>
      </c>
      <c r="G75" s="705">
        <v>81</v>
      </c>
      <c r="H75" s="704">
        <v>1</v>
      </c>
      <c r="I75" s="705">
        <v>222</v>
      </c>
      <c r="J75" s="704">
        <v>1</v>
      </c>
      <c r="K75" s="705">
        <v>51</v>
      </c>
      <c r="L75" s="704">
        <v>1</v>
      </c>
      <c r="M75" s="705">
        <v>82</v>
      </c>
      <c r="N75" s="704">
        <v>1</v>
      </c>
      <c r="O75" s="705">
        <v>160</v>
      </c>
      <c r="P75" s="704">
        <v>1</v>
      </c>
      <c r="Q75" s="705">
        <v>196</v>
      </c>
      <c r="R75" s="704">
        <v>1</v>
      </c>
      <c r="S75" s="705">
        <v>197</v>
      </c>
      <c r="T75" s="704">
        <v>1</v>
      </c>
      <c r="U75" s="705">
        <v>109</v>
      </c>
      <c r="V75" s="704">
        <v>1</v>
      </c>
      <c r="W75" s="705">
        <v>60</v>
      </c>
      <c r="X75" s="704">
        <v>1</v>
      </c>
      <c r="Y75" s="705">
        <v>47</v>
      </c>
      <c r="Z75" s="704">
        <v>1</v>
      </c>
      <c r="AA75" s="705">
        <v>25</v>
      </c>
      <c r="AB75" s="748">
        <v>1</v>
      </c>
    </row>
    <row r="76" spans="2:28" ht="15" customHeight="1" thickBot="1">
      <c r="B76" s="554" t="s">
        <v>209</v>
      </c>
      <c r="C76" s="569">
        <v>5.6506024096385543</v>
      </c>
      <c r="D76" s="569"/>
      <c r="E76" s="569">
        <v>5</v>
      </c>
      <c r="F76" s="569"/>
      <c r="G76" s="569">
        <v>5.2</v>
      </c>
      <c r="H76" s="569"/>
      <c r="I76" s="569">
        <v>5.63768115942029</v>
      </c>
      <c r="J76" s="569"/>
      <c r="K76" s="569">
        <v>7.9</v>
      </c>
      <c r="L76" s="569"/>
      <c r="M76" s="569">
        <v>5.4</v>
      </c>
      <c r="N76" s="569"/>
      <c r="O76" s="569">
        <v>5.6987179487179489</v>
      </c>
      <c r="P76" s="569"/>
      <c r="Q76" s="569">
        <v>5.7340425531914896</v>
      </c>
      <c r="R76" s="569"/>
      <c r="S76" s="569">
        <v>5.3296089385474863</v>
      </c>
      <c r="T76" s="569"/>
      <c r="U76" s="569">
        <v>5.6</v>
      </c>
      <c r="V76" s="569"/>
      <c r="W76" s="569">
        <v>7.3</v>
      </c>
      <c r="X76" s="569"/>
      <c r="Y76" s="569">
        <v>6.0869565217391308</v>
      </c>
      <c r="Z76" s="570"/>
      <c r="AA76" s="571">
        <v>3.92</v>
      </c>
      <c r="AB76" s="95"/>
    </row>
    <row r="77" spans="2:28" ht="12.95" customHeight="1" thickTop="1">
      <c r="B77" s="1942" t="s">
        <v>1457</v>
      </c>
      <c r="C77" s="1942"/>
      <c r="D77" s="1942"/>
      <c r="E77" s="1942"/>
      <c r="F77" s="1942"/>
      <c r="G77" s="1942"/>
      <c r="H77" s="1942"/>
      <c r="I77" s="1942"/>
      <c r="J77" s="1942"/>
      <c r="K77" s="1942"/>
      <c r="L77" s="1942"/>
      <c r="M77" s="1942"/>
      <c r="N77" s="1942"/>
      <c r="O77" s="1942"/>
      <c r="P77" s="1942"/>
      <c r="Q77" s="1942"/>
      <c r="R77" s="1942"/>
      <c r="S77" s="1942"/>
      <c r="T77" s="1942"/>
      <c r="U77" s="1942"/>
      <c r="V77" s="1942"/>
      <c r="W77" s="1942"/>
      <c r="X77" s="1942"/>
      <c r="Y77" s="1942"/>
      <c r="Z77" s="1942"/>
      <c r="AA77" s="1942"/>
    </row>
    <row r="78" spans="2:28">
      <c r="B78" s="1151" t="s">
        <v>992</v>
      </c>
      <c r="C78" s="789"/>
      <c r="D78" s="389"/>
      <c r="E78" s="389"/>
      <c r="F78" s="389"/>
      <c r="G78" s="389"/>
    </row>
    <row r="80" spans="2:28" ht="24.75" thickBot="1">
      <c r="B80" s="672" t="s">
        <v>987</v>
      </c>
      <c r="C80" s="672"/>
      <c r="D80" s="672"/>
      <c r="E80" s="672"/>
      <c r="F80" s="672"/>
      <c r="G80" s="672"/>
    </row>
    <row r="81" spans="2:4" ht="15" customHeight="1" thickTop="1">
      <c r="B81" s="1460"/>
      <c r="C81" s="591" t="s">
        <v>127</v>
      </c>
      <c r="D81" s="1434" t="s">
        <v>128</v>
      </c>
    </row>
    <row r="82" spans="2:4" ht="15" customHeight="1">
      <c r="B82" s="1213" t="s">
        <v>930</v>
      </c>
      <c r="C82" s="592">
        <v>1</v>
      </c>
      <c r="D82" s="1435">
        <f>C82/113</f>
        <v>8.8495575221238937E-3</v>
      </c>
    </row>
    <row r="83" spans="2:4" ht="24">
      <c r="B83" s="1213" t="s">
        <v>931</v>
      </c>
      <c r="C83" s="592">
        <v>2</v>
      </c>
      <c r="D83" s="1435">
        <f t="shared" ref="D83:D86" si="0">C83/113</f>
        <v>1.7699115044247787E-2</v>
      </c>
    </row>
    <row r="84" spans="2:4">
      <c r="B84" s="1213" t="s">
        <v>872</v>
      </c>
      <c r="C84" s="592">
        <v>2</v>
      </c>
      <c r="D84" s="1435">
        <f t="shared" si="0"/>
        <v>1.7699115044247787E-2</v>
      </c>
    </row>
    <row r="85" spans="2:4" s="782" customFormat="1">
      <c r="B85" s="1213" t="s">
        <v>44</v>
      </c>
      <c r="C85" s="592">
        <f>SUM(C82:C84)</f>
        <v>5</v>
      </c>
      <c r="D85" s="1435">
        <f t="shared" si="0"/>
        <v>4.4247787610619468E-2</v>
      </c>
    </row>
    <row r="86" spans="2:4" ht="15" thickBot="1">
      <c r="B86" s="1464" t="s">
        <v>1269</v>
      </c>
      <c r="C86" s="593">
        <v>113</v>
      </c>
      <c r="D86" s="1436">
        <f t="shared" si="0"/>
        <v>1</v>
      </c>
    </row>
    <row r="87" spans="2:4" ht="15" thickTop="1"/>
    <row r="89" spans="2:4" ht="15" customHeight="1"/>
    <row r="103" ht="15" customHeight="1"/>
    <row r="105" ht="15" customHeight="1"/>
  </sheetData>
  <mergeCells count="63">
    <mergeCell ref="B77:AA77"/>
    <mergeCell ref="B2:AB2"/>
    <mergeCell ref="B3:B5"/>
    <mergeCell ref="C3:D3"/>
    <mergeCell ref="E3:L3"/>
    <mergeCell ref="M3:R3"/>
    <mergeCell ref="S3:AB3"/>
    <mergeCell ref="C4:C5"/>
    <mergeCell ref="D4:D5"/>
    <mergeCell ref="E4:F4"/>
    <mergeCell ref="G4:H4"/>
    <mergeCell ref="W4:X4"/>
    <mergeCell ref="Y4:Z4"/>
    <mergeCell ref="AA4:AB4"/>
    <mergeCell ref="U4:V4"/>
    <mergeCell ref="B14:AA14"/>
    <mergeCell ref="B17:AB17"/>
    <mergeCell ref="I4:J4"/>
    <mergeCell ref="K4:L4"/>
    <mergeCell ref="M4:N4"/>
    <mergeCell ref="O4:P4"/>
    <mergeCell ref="Q4:R4"/>
    <mergeCell ref="S4:T4"/>
    <mergeCell ref="G19:H19"/>
    <mergeCell ref="I19:J19"/>
    <mergeCell ref="W19:X19"/>
    <mergeCell ref="Y19:Z19"/>
    <mergeCell ref="AA19:AB19"/>
    <mergeCell ref="K19:L19"/>
    <mergeCell ref="M19:N19"/>
    <mergeCell ref="O19:P19"/>
    <mergeCell ref="Q50:R50"/>
    <mergeCell ref="S50:T50"/>
    <mergeCell ref="U50:V50"/>
    <mergeCell ref="Q19:R19"/>
    <mergeCell ref="S19:T19"/>
    <mergeCell ref="U19:V19"/>
    <mergeCell ref="B46:AA46"/>
    <mergeCell ref="B48:AB48"/>
    <mergeCell ref="B18:B20"/>
    <mergeCell ref="C18:D18"/>
    <mergeCell ref="E18:L18"/>
    <mergeCell ref="M18:R18"/>
    <mergeCell ref="S18:AB18"/>
    <mergeCell ref="C19:C20"/>
    <mergeCell ref="D19:D20"/>
    <mergeCell ref="E19:F19"/>
    <mergeCell ref="W50:X50"/>
    <mergeCell ref="Y50:Z50"/>
    <mergeCell ref="AA50:AB50"/>
    <mergeCell ref="B49:B51"/>
    <mergeCell ref="C49:D49"/>
    <mergeCell ref="E49:L49"/>
    <mergeCell ref="M49:R49"/>
    <mergeCell ref="S49:AB49"/>
    <mergeCell ref="C50:C51"/>
    <mergeCell ref="D50:D51"/>
    <mergeCell ref="E50:F50"/>
    <mergeCell ref="G50:H50"/>
    <mergeCell ref="I50:J50"/>
    <mergeCell ref="K50:L50"/>
    <mergeCell ref="M50:N50"/>
    <mergeCell ref="O50:P50"/>
  </mergeCells>
  <hyperlinks>
    <hyperlink ref="A1" location="Índice!A1" display="Índice!A1"/>
  </hyperlinks>
  <pageMargins left="0.511811024" right="0.511811024" top="0.78740157499999996" bottom="0.78740157499999996" header="0.31496062000000002" footer="0.3149606200000000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
  <sheetViews>
    <sheetView topLeftCell="D7" zoomScaleNormal="100" workbookViewId="0">
      <selection activeCell="Q20" sqref="Q20:R20"/>
    </sheetView>
  </sheetViews>
  <sheetFormatPr defaultRowHeight="14.25"/>
  <cols>
    <col min="1" max="1" width="12.625" customWidth="1"/>
    <col min="2" max="2" width="28.25" customWidth="1"/>
  </cols>
  <sheetData>
    <row r="1" spans="1:28">
      <c r="A1" s="1" t="s">
        <v>2</v>
      </c>
    </row>
    <row r="2" spans="1:28" s="782" customFormat="1" ht="48" customHeight="1" thickBot="1">
      <c r="B2" s="2028" t="s">
        <v>1407</v>
      </c>
      <c r="C2" s="2028"/>
      <c r="D2" s="2028"/>
      <c r="E2" s="2028"/>
      <c r="F2" s="2028"/>
      <c r="G2" s="2028"/>
      <c r="H2" s="2028"/>
      <c r="I2" s="2028"/>
      <c r="J2" s="2028"/>
      <c r="K2" s="2028"/>
      <c r="L2" s="2028"/>
      <c r="M2" s="2028"/>
      <c r="N2" s="2028"/>
      <c r="O2" s="2028"/>
      <c r="P2" s="2028"/>
      <c r="Q2" s="2028"/>
      <c r="R2" s="2028"/>
      <c r="S2" s="2028"/>
      <c r="T2" s="2028"/>
      <c r="U2" s="2028"/>
      <c r="V2" s="2028"/>
      <c r="W2" s="2028"/>
      <c r="X2" s="2028"/>
      <c r="Y2" s="2028"/>
      <c r="Z2" s="2028"/>
      <c r="AA2" s="2028"/>
      <c r="AB2" s="2028"/>
    </row>
    <row r="3" spans="1:28" s="782" customFormat="1" ht="15" customHeight="1" thickTop="1">
      <c r="B3" s="2022"/>
      <c r="C3" s="2025" t="s">
        <v>44</v>
      </c>
      <c r="D3" s="2025"/>
      <c r="E3" s="2025" t="s">
        <v>123</v>
      </c>
      <c r="F3" s="2025"/>
      <c r="G3" s="2025"/>
      <c r="H3" s="2025"/>
      <c r="I3" s="2025"/>
      <c r="J3" s="2025"/>
      <c r="K3" s="2025"/>
      <c r="L3" s="2025"/>
      <c r="M3" s="2025" t="s">
        <v>124</v>
      </c>
      <c r="N3" s="2025"/>
      <c r="O3" s="2025"/>
      <c r="P3" s="2025"/>
      <c r="Q3" s="2025"/>
      <c r="R3" s="2025"/>
      <c r="S3" s="2025" t="s">
        <v>45</v>
      </c>
      <c r="T3" s="2025"/>
      <c r="U3" s="2025"/>
      <c r="V3" s="2025"/>
      <c r="W3" s="2025"/>
      <c r="X3" s="2025"/>
      <c r="Y3" s="2025"/>
      <c r="Z3" s="2025"/>
      <c r="AA3" s="2025"/>
      <c r="AB3" s="2026"/>
    </row>
    <row r="4" spans="1:28" s="782" customFormat="1" ht="27.95" customHeight="1">
      <c r="B4" s="2023"/>
      <c r="C4" s="2020" t="s">
        <v>127</v>
      </c>
      <c r="D4" s="2020" t="s">
        <v>128</v>
      </c>
      <c r="E4" s="2020" t="s">
        <v>46</v>
      </c>
      <c r="F4" s="2020"/>
      <c r="G4" s="2020" t="s">
        <v>1078</v>
      </c>
      <c r="H4" s="2020"/>
      <c r="I4" s="2020" t="s">
        <v>1077</v>
      </c>
      <c r="J4" s="2020"/>
      <c r="K4" s="2020" t="s">
        <v>1098</v>
      </c>
      <c r="L4" s="2020"/>
      <c r="M4" s="2020" t="s">
        <v>48</v>
      </c>
      <c r="N4" s="2020"/>
      <c r="O4" s="2020" t="s">
        <v>49</v>
      </c>
      <c r="P4" s="2020"/>
      <c r="Q4" s="2020" t="s">
        <v>1441</v>
      </c>
      <c r="R4" s="2020"/>
      <c r="S4" s="2020" t="s">
        <v>1065</v>
      </c>
      <c r="T4" s="2020"/>
      <c r="U4" s="2020" t="s">
        <v>1066</v>
      </c>
      <c r="V4" s="2020"/>
      <c r="W4" s="2020" t="s">
        <v>1067</v>
      </c>
      <c r="X4" s="2020"/>
      <c r="Y4" s="2020" t="s">
        <v>125</v>
      </c>
      <c r="Z4" s="2020"/>
      <c r="AA4" s="2020" t="s">
        <v>47</v>
      </c>
      <c r="AB4" s="2027"/>
    </row>
    <row r="5" spans="1:28" s="782" customFormat="1" ht="15" customHeight="1">
      <c r="B5" s="2024"/>
      <c r="C5" s="2020"/>
      <c r="D5" s="2020"/>
      <c r="E5" s="790" t="s">
        <v>127</v>
      </c>
      <c r="F5" s="790" t="s">
        <v>128</v>
      </c>
      <c r="G5" s="790" t="s">
        <v>127</v>
      </c>
      <c r="H5" s="790" t="s">
        <v>128</v>
      </c>
      <c r="I5" s="790" t="s">
        <v>127</v>
      </c>
      <c r="J5" s="790" t="s">
        <v>128</v>
      </c>
      <c r="K5" s="790" t="s">
        <v>127</v>
      </c>
      <c r="L5" s="790" t="s">
        <v>128</v>
      </c>
      <c r="M5" s="790" t="s">
        <v>127</v>
      </c>
      <c r="N5" s="790" t="s">
        <v>128</v>
      </c>
      <c r="O5" s="790" t="s">
        <v>127</v>
      </c>
      <c r="P5" s="790" t="s">
        <v>128</v>
      </c>
      <c r="Q5" s="790" t="s">
        <v>127</v>
      </c>
      <c r="R5" s="790" t="s">
        <v>128</v>
      </c>
      <c r="S5" s="790" t="s">
        <v>127</v>
      </c>
      <c r="T5" s="790" t="s">
        <v>128</v>
      </c>
      <c r="U5" s="790" t="s">
        <v>127</v>
      </c>
      <c r="V5" s="790" t="s">
        <v>128</v>
      </c>
      <c r="W5" s="790" t="s">
        <v>127</v>
      </c>
      <c r="X5" s="790" t="s">
        <v>128</v>
      </c>
      <c r="Y5" s="790" t="s">
        <v>127</v>
      </c>
      <c r="Z5" s="790" t="s">
        <v>128</v>
      </c>
      <c r="AA5" s="790" t="s">
        <v>127</v>
      </c>
      <c r="AB5" s="791" t="s">
        <v>128</v>
      </c>
    </row>
    <row r="6" spans="1:28" s="782" customFormat="1" ht="27.95" customHeight="1">
      <c r="B6" s="792" t="s">
        <v>813</v>
      </c>
      <c r="C6" s="793">
        <v>53</v>
      </c>
      <c r="D6" s="794">
        <v>0.46902654867256638</v>
      </c>
      <c r="E6" s="793">
        <v>12</v>
      </c>
      <c r="F6" s="794">
        <v>0.6</v>
      </c>
      <c r="G6" s="793">
        <v>10</v>
      </c>
      <c r="H6" s="794">
        <v>0.52631578947368418</v>
      </c>
      <c r="I6" s="793">
        <v>25</v>
      </c>
      <c r="J6" s="794">
        <v>0.41666666666666674</v>
      </c>
      <c r="K6" s="793">
        <v>6</v>
      </c>
      <c r="L6" s="794">
        <v>0.42857142857142855</v>
      </c>
      <c r="M6" s="793">
        <v>11</v>
      </c>
      <c r="N6" s="794">
        <v>0.55000000000000004</v>
      </c>
      <c r="O6" s="793">
        <v>20</v>
      </c>
      <c r="P6" s="794">
        <v>0.47619047619047611</v>
      </c>
      <c r="Q6" s="793">
        <v>22</v>
      </c>
      <c r="R6" s="794">
        <v>0.43137254901960786</v>
      </c>
      <c r="S6" s="793">
        <v>18</v>
      </c>
      <c r="T6" s="794">
        <v>0.339622641509434</v>
      </c>
      <c r="U6" s="793">
        <v>14</v>
      </c>
      <c r="V6" s="794">
        <v>0.53846153846153844</v>
      </c>
      <c r="W6" s="793">
        <v>9</v>
      </c>
      <c r="X6" s="794">
        <v>0.6</v>
      </c>
      <c r="Y6" s="793">
        <v>8</v>
      </c>
      <c r="Z6" s="794">
        <v>0.61538461538461542</v>
      </c>
      <c r="AA6" s="793">
        <v>4</v>
      </c>
      <c r="AB6" s="795">
        <v>0.66666666666666652</v>
      </c>
    </row>
    <row r="7" spans="1:28" s="782" customFormat="1" ht="15" customHeight="1">
      <c r="B7" s="796" t="s">
        <v>814</v>
      </c>
      <c r="C7" s="797">
        <v>30</v>
      </c>
      <c r="D7" s="798">
        <v>0.26548672566371684</v>
      </c>
      <c r="E7" s="797">
        <v>2</v>
      </c>
      <c r="F7" s="798">
        <v>0.1</v>
      </c>
      <c r="G7" s="797">
        <v>4</v>
      </c>
      <c r="H7" s="798">
        <v>0.21052631578947367</v>
      </c>
      <c r="I7" s="797">
        <v>19</v>
      </c>
      <c r="J7" s="798">
        <v>0.31666666666666665</v>
      </c>
      <c r="K7" s="797">
        <v>5</v>
      </c>
      <c r="L7" s="798">
        <v>0.35714285714285715</v>
      </c>
      <c r="M7" s="797">
        <v>5</v>
      </c>
      <c r="N7" s="798">
        <v>0.25</v>
      </c>
      <c r="O7" s="797">
        <v>11</v>
      </c>
      <c r="P7" s="798">
        <v>0.26190476190476192</v>
      </c>
      <c r="Q7" s="797">
        <v>14</v>
      </c>
      <c r="R7" s="798">
        <v>0.27450980392156865</v>
      </c>
      <c r="S7" s="797">
        <v>10</v>
      </c>
      <c r="T7" s="798">
        <v>0.18867924528301888</v>
      </c>
      <c r="U7" s="797">
        <v>9</v>
      </c>
      <c r="V7" s="798">
        <v>0.34615384615384615</v>
      </c>
      <c r="W7" s="797">
        <v>6</v>
      </c>
      <c r="X7" s="798">
        <v>0.4</v>
      </c>
      <c r="Y7" s="797">
        <v>4</v>
      </c>
      <c r="Z7" s="798">
        <v>0.30769230769230771</v>
      </c>
      <c r="AA7" s="797">
        <v>1</v>
      </c>
      <c r="AB7" s="799">
        <v>0.16666666666666663</v>
      </c>
    </row>
    <row r="8" spans="1:28" s="782" customFormat="1" ht="15" customHeight="1">
      <c r="B8" s="796" t="s">
        <v>815</v>
      </c>
      <c r="C8" s="797">
        <v>47</v>
      </c>
      <c r="D8" s="798">
        <v>0.41592920353982299</v>
      </c>
      <c r="E8" s="797">
        <v>4</v>
      </c>
      <c r="F8" s="798">
        <v>0.2</v>
      </c>
      <c r="G8" s="797">
        <v>7</v>
      </c>
      <c r="H8" s="798">
        <v>0.36842105263157893</v>
      </c>
      <c r="I8" s="797">
        <v>31</v>
      </c>
      <c r="J8" s="798">
        <v>0.51666666666666672</v>
      </c>
      <c r="K8" s="797">
        <v>5</v>
      </c>
      <c r="L8" s="798">
        <v>0.35714285714285715</v>
      </c>
      <c r="M8" s="797">
        <v>8</v>
      </c>
      <c r="N8" s="798">
        <v>0.4</v>
      </c>
      <c r="O8" s="797">
        <v>19</v>
      </c>
      <c r="P8" s="798">
        <v>0.45238095238095238</v>
      </c>
      <c r="Q8" s="797">
        <v>20</v>
      </c>
      <c r="R8" s="798">
        <v>0.39215686274509809</v>
      </c>
      <c r="S8" s="797">
        <v>22</v>
      </c>
      <c r="T8" s="798">
        <v>0.41509433962264153</v>
      </c>
      <c r="U8" s="797">
        <v>12</v>
      </c>
      <c r="V8" s="798">
        <v>0.46153846153846151</v>
      </c>
      <c r="W8" s="797">
        <v>4</v>
      </c>
      <c r="X8" s="798">
        <v>0.26666666666666666</v>
      </c>
      <c r="Y8" s="797">
        <v>6</v>
      </c>
      <c r="Z8" s="798">
        <v>0.46153846153846151</v>
      </c>
      <c r="AA8" s="797">
        <v>3</v>
      </c>
      <c r="AB8" s="799">
        <v>0.5</v>
      </c>
    </row>
    <row r="9" spans="1:28" s="782" customFormat="1" ht="15" customHeight="1">
      <c r="B9" s="796" t="s">
        <v>816</v>
      </c>
      <c r="C9" s="797">
        <v>28</v>
      </c>
      <c r="D9" s="798">
        <v>0.24778761061946902</v>
      </c>
      <c r="E9" s="797">
        <v>4</v>
      </c>
      <c r="F9" s="798">
        <v>0.2</v>
      </c>
      <c r="G9" s="797">
        <v>1</v>
      </c>
      <c r="H9" s="798">
        <v>5.2631578947368418E-2</v>
      </c>
      <c r="I9" s="797">
        <v>21</v>
      </c>
      <c r="J9" s="798">
        <v>0.35</v>
      </c>
      <c r="K9" s="797">
        <v>2</v>
      </c>
      <c r="L9" s="798">
        <v>0.14285714285714285</v>
      </c>
      <c r="M9" s="797">
        <v>7</v>
      </c>
      <c r="N9" s="798">
        <v>0.35</v>
      </c>
      <c r="O9" s="797">
        <v>10</v>
      </c>
      <c r="P9" s="798">
        <v>0.23809523809523805</v>
      </c>
      <c r="Q9" s="797">
        <v>11</v>
      </c>
      <c r="R9" s="798">
        <v>0.21568627450980393</v>
      </c>
      <c r="S9" s="797">
        <v>13</v>
      </c>
      <c r="T9" s="798">
        <v>0.24528301886792453</v>
      </c>
      <c r="U9" s="797">
        <v>8</v>
      </c>
      <c r="V9" s="798">
        <v>0.30769230769230771</v>
      </c>
      <c r="W9" s="797">
        <v>3</v>
      </c>
      <c r="X9" s="798">
        <v>0.2</v>
      </c>
      <c r="Y9" s="797">
        <v>3</v>
      </c>
      <c r="Z9" s="798">
        <v>0.23076923076923075</v>
      </c>
      <c r="AA9" s="797">
        <v>1</v>
      </c>
      <c r="AB9" s="799">
        <v>0.16666666666666663</v>
      </c>
    </row>
    <row r="10" spans="1:28" s="782" customFormat="1" ht="15" customHeight="1">
      <c r="B10" s="796" t="s">
        <v>817</v>
      </c>
      <c r="C10" s="797">
        <v>89</v>
      </c>
      <c r="D10" s="798">
        <v>0.78761061946902655</v>
      </c>
      <c r="E10" s="797">
        <v>17</v>
      </c>
      <c r="F10" s="798">
        <v>0.85</v>
      </c>
      <c r="G10" s="797">
        <v>16</v>
      </c>
      <c r="H10" s="798">
        <v>0.84210526315789469</v>
      </c>
      <c r="I10" s="797">
        <v>49</v>
      </c>
      <c r="J10" s="798">
        <v>0.81666666666666676</v>
      </c>
      <c r="K10" s="797">
        <v>7</v>
      </c>
      <c r="L10" s="798">
        <v>0.5</v>
      </c>
      <c r="M10" s="797">
        <v>15</v>
      </c>
      <c r="N10" s="798">
        <v>0.75</v>
      </c>
      <c r="O10" s="797">
        <v>34</v>
      </c>
      <c r="P10" s="798">
        <v>0.80952380952380953</v>
      </c>
      <c r="Q10" s="797">
        <v>40</v>
      </c>
      <c r="R10" s="798">
        <v>0.78431372549019618</v>
      </c>
      <c r="S10" s="797">
        <v>44</v>
      </c>
      <c r="T10" s="798">
        <v>0.83018867924528306</v>
      </c>
      <c r="U10" s="797">
        <v>21</v>
      </c>
      <c r="V10" s="798">
        <v>0.80769230769230771</v>
      </c>
      <c r="W10" s="797">
        <v>11</v>
      </c>
      <c r="X10" s="798">
        <v>0.73333333333333328</v>
      </c>
      <c r="Y10" s="797">
        <v>8</v>
      </c>
      <c r="Z10" s="798">
        <v>0.61538461538461542</v>
      </c>
      <c r="AA10" s="797">
        <v>5</v>
      </c>
      <c r="AB10" s="799">
        <v>0.83333333333333348</v>
      </c>
    </row>
    <row r="11" spans="1:28" s="782" customFormat="1" ht="15" customHeight="1">
      <c r="B11" s="796" t="s">
        <v>818</v>
      </c>
      <c r="C11" s="797">
        <v>38</v>
      </c>
      <c r="D11" s="798">
        <v>0.33628318584070799</v>
      </c>
      <c r="E11" s="797">
        <v>4</v>
      </c>
      <c r="F11" s="798">
        <v>0.2</v>
      </c>
      <c r="G11" s="797">
        <v>2</v>
      </c>
      <c r="H11" s="798">
        <v>0.10526315789473684</v>
      </c>
      <c r="I11" s="797">
        <v>30</v>
      </c>
      <c r="J11" s="798">
        <v>0.5</v>
      </c>
      <c r="K11" s="797">
        <v>2</v>
      </c>
      <c r="L11" s="798">
        <v>0.14285714285714285</v>
      </c>
      <c r="M11" s="797">
        <v>2</v>
      </c>
      <c r="N11" s="798">
        <v>0.1</v>
      </c>
      <c r="O11" s="797">
        <v>16</v>
      </c>
      <c r="P11" s="798">
        <v>0.38095238095238093</v>
      </c>
      <c r="Q11" s="797">
        <v>20</v>
      </c>
      <c r="R11" s="798">
        <v>0.39215686274509809</v>
      </c>
      <c r="S11" s="797">
        <v>16</v>
      </c>
      <c r="T11" s="798">
        <v>0.30188679245283018</v>
      </c>
      <c r="U11" s="797">
        <v>14</v>
      </c>
      <c r="V11" s="798">
        <v>0.53846153846153844</v>
      </c>
      <c r="W11" s="797">
        <v>5</v>
      </c>
      <c r="X11" s="798">
        <v>0.33333333333333326</v>
      </c>
      <c r="Y11" s="797">
        <v>3</v>
      </c>
      <c r="Z11" s="798">
        <v>0.23076923076923075</v>
      </c>
      <c r="AA11" s="797">
        <v>0</v>
      </c>
      <c r="AB11" s="799">
        <v>0</v>
      </c>
    </row>
    <row r="12" spans="1:28" s="782" customFormat="1" ht="15" customHeight="1">
      <c r="B12" s="796" t="s">
        <v>47</v>
      </c>
      <c r="C12" s="797">
        <v>3</v>
      </c>
      <c r="D12" s="798">
        <v>2.6548672566371681E-2</v>
      </c>
      <c r="E12" s="797">
        <v>0</v>
      </c>
      <c r="F12" s="798">
        <v>0</v>
      </c>
      <c r="G12" s="797">
        <v>0</v>
      </c>
      <c r="H12" s="798">
        <v>0</v>
      </c>
      <c r="I12" s="797">
        <v>3</v>
      </c>
      <c r="J12" s="798">
        <v>0.05</v>
      </c>
      <c r="K12" s="797">
        <v>0</v>
      </c>
      <c r="L12" s="798">
        <v>0</v>
      </c>
      <c r="M12" s="797">
        <v>2</v>
      </c>
      <c r="N12" s="798">
        <v>0.1</v>
      </c>
      <c r="O12" s="797">
        <v>0</v>
      </c>
      <c r="P12" s="798">
        <v>0</v>
      </c>
      <c r="Q12" s="797">
        <v>1</v>
      </c>
      <c r="R12" s="798">
        <v>1.9607843137254902E-2</v>
      </c>
      <c r="S12" s="797">
        <v>2</v>
      </c>
      <c r="T12" s="798">
        <v>3.7735849056603772E-2</v>
      </c>
      <c r="U12" s="797">
        <v>1</v>
      </c>
      <c r="V12" s="798">
        <v>3.8461538461538464E-2</v>
      </c>
      <c r="W12" s="797">
        <v>0</v>
      </c>
      <c r="X12" s="798">
        <v>0</v>
      </c>
      <c r="Y12" s="797">
        <v>0</v>
      </c>
      <c r="Z12" s="798">
        <v>0</v>
      </c>
      <c r="AA12" s="797">
        <v>0</v>
      </c>
      <c r="AB12" s="799">
        <v>0</v>
      </c>
    </row>
    <row r="13" spans="1:28" s="782" customFormat="1" ht="18" customHeight="1">
      <c r="B13" s="783" t="s">
        <v>1269</v>
      </c>
      <c r="C13" s="785">
        <v>113</v>
      </c>
      <c r="D13" s="784">
        <v>1</v>
      </c>
      <c r="E13" s="785">
        <v>20</v>
      </c>
      <c r="F13" s="784">
        <v>1</v>
      </c>
      <c r="G13" s="785">
        <v>19</v>
      </c>
      <c r="H13" s="784">
        <v>1</v>
      </c>
      <c r="I13" s="785">
        <v>60</v>
      </c>
      <c r="J13" s="784">
        <v>1</v>
      </c>
      <c r="K13" s="785">
        <v>14</v>
      </c>
      <c r="L13" s="784">
        <v>1</v>
      </c>
      <c r="M13" s="785">
        <v>20</v>
      </c>
      <c r="N13" s="784">
        <v>1</v>
      </c>
      <c r="O13" s="785">
        <v>42</v>
      </c>
      <c r="P13" s="784">
        <v>1</v>
      </c>
      <c r="Q13" s="785">
        <v>51</v>
      </c>
      <c r="R13" s="784">
        <v>1</v>
      </c>
      <c r="S13" s="785">
        <v>53</v>
      </c>
      <c r="T13" s="784">
        <v>1</v>
      </c>
      <c r="U13" s="785">
        <v>26</v>
      </c>
      <c r="V13" s="784">
        <v>1</v>
      </c>
      <c r="W13" s="785">
        <v>15</v>
      </c>
      <c r="X13" s="784">
        <v>1</v>
      </c>
      <c r="Y13" s="785">
        <v>13</v>
      </c>
      <c r="Z13" s="784">
        <v>1</v>
      </c>
      <c r="AA13" s="787">
        <v>6</v>
      </c>
      <c r="AB13" s="786">
        <v>1</v>
      </c>
    </row>
    <row r="14" spans="1:28" s="782" customFormat="1" ht="15" thickBot="1">
      <c r="A14"/>
      <c r="B14" s="800" t="s">
        <v>209</v>
      </c>
      <c r="C14" s="805">
        <v>2.5909090909090908</v>
      </c>
      <c r="D14" s="805"/>
      <c r="E14" s="805">
        <v>2.15</v>
      </c>
      <c r="F14" s="805"/>
      <c r="G14" s="805">
        <v>2.1052631578947367</v>
      </c>
      <c r="H14" s="805"/>
      <c r="I14" s="805">
        <v>3.0701754385964914</v>
      </c>
      <c r="J14" s="805"/>
      <c r="K14" s="805">
        <v>1.9285714285714286</v>
      </c>
      <c r="L14" s="805"/>
      <c r="M14" s="805">
        <v>2.6666666666666665</v>
      </c>
      <c r="N14" s="805"/>
      <c r="O14" s="805">
        <v>2.6190476190476191</v>
      </c>
      <c r="P14" s="805"/>
      <c r="Q14" s="805">
        <v>2.54</v>
      </c>
      <c r="R14" s="805"/>
      <c r="S14" s="805">
        <v>2.4117647058823528</v>
      </c>
      <c r="T14" s="805"/>
      <c r="U14" s="805">
        <v>3.12</v>
      </c>
      <c r="V14" s="805"/>
      <c r="W14" s="805">
        <v>2.5333333333333332</v>
      </c>
      <c r="X14" s="805"/>
      <c r="Y14" s="805">
        <v>2.4615384615384617</v>
      </c>
      <c r="Z14" s="805"/>
      <c r="AA14" s="805">
        <v>2.3333333333333335</v>
      </c>
      <c r="AB14" s="806"/>
    </row>
    <row r="15" spans="1:28" s="782" customFormat="1" ht="12.95" customHeight="1" thickTop="1">
      <c r="B15" s="2021" t="s">
        <v>1457</v>
      </c>
      <c r="C15" s="2021"/>
      <c r="D15" s="2021"/>
      <c r="E15" s="2021"/>
      <c r="F15" s="2021"/>
      <c r="G15" s="2021"/>
      <c r="H15" s="2021"/>
      <c r="I15" s="2021"/>
      <c r="J15" s="2021"/>
      <c r="K15" s="2021"/>
      <c r="L15" s="2021"/>
      <c r="M15" s="2021"/>
      <c r="N15" s="2021"/>
      <c r="O15" s="2021"/>
      <c r="P15" s="2021"/>
      <c r="Q15" s="2021"/>
      <c r="R15" s="2021"/>
      <c r="S15" s="2021"/>
      <c r="T15" s="2021"/>
      <c r="U15" s="2021"/>
      <c r="V15" s="2021"/>
      <c r="W15" s="2021"/>
      <c r="X15" s="2021"/>
      <c r="Y15" s="2021"/>
      <c r="Z15" s="2021"/>
      <c r="AA15" s="2021"/>
    </row>
    <row r="16" spans="1:28" s="782" customFormat="1" ht="32.25" customHeight="1">
      <c r="A16"/>
      <c r="B16"/>
      <c r="C16"/>
      <c r="D16"/>
      <c r="E16"/>
      <c r="F16"/>
      <c r="G16"/>
    </row>
    <row r="18" spans="2:28" ht="48" customHeight="1" thickBot="1">
      <c r="B18" s="2028" t="s">
        <v>1408</v>
      </c>
      <c r="C18" s="2028"/>
      <c r="D18" s="2028"/>
      <c r="E18" s="2028"/>
      <c r="F18" s="2028"/>
      <c r="G18" s="2028"/>
      <c r="H18" s="2028"/>
      <c r="I18" s="2028"/>
      <c r="J18" s="2028"/>
      <c r="K18" s="2028"/>
      <c r="L18" s="2028"/>
      <c r="M18" s="2028"/>
      <c r="N18" s="2028"/>
      <c r="O18" s="2028"/>
      <c r="P18" s="2028"/>
      <c r="Q18" s="2028"/>
      <c r="R18" s="2028"/>
      <c r="S18" s="2028"/>
      <c r="T18" s="2028"/>
      <c r="U18" s="2028"/>
      <c r="V18" s="2028"/>
      <c r="W18" s="2028"/>
      <c r="X18" s="2028"/>
      <c r="Y18" s="2028"/>
      <c r="Z18" s="2028"/>
      <c r="AA18" s="2028"/>
      <c r="AB18" s="2028"/>
    </row>
    <row r="19" spans="2:28" ht="15" customHeight="1" thickTop="1">
      <c r="B19" s="2022"/>
      <c r="C19" s="2025" t="s">
        <v>44</v>
      </c>
      <c r="D19" s="2025"/>
      <c r="E19" s="2025" t="s">
        <v>123</v>
      </c>
      <c r="F19" s="2025"/>
      <c r="G19" s="2025"/>
      <c r="H19" s="2025"/>
      <c r="I19" s="2025"/>
      <c r="J19" s="2025"/>
      <c r="K19" s="2025"/>
      <c r="L19" s="2025"/>
      <c r="M19" s="2025" t="s">
        <v>124</v>
      </c>
      <c r="N19" s="2025"/>
      <c r="O19" s="2025"/>
      <c r="P19" s="2025"/>
      <c r="Q19" s="2025"/>
      <c r="R19" s="2025"/>
      <c r="S19" s="2025" t="s">
        <v>45</v>
      </c>
      <c r="T19" s="2025"/>
      <c r="U19" s="2025"/>
      <c r="V19" s="2025"/>
      <c r="W19" s="2025"/>
      <c r="X19" s="2025"/>
      <c r="Y19" s="2025"/>
      <c r="Z19" s="2025"/>
      <c r="AA19" s="2025"/>
      <c r="AB19" s="2026"/>
    </row>
    <row r="20" spans="2:28" ht="27.95" customHeight="1">
      <c r="B20" s="2023"/>
      <c r="C20" s="2020" t="s">
        <v>127</v>
      </c>
      <c r="D20" s="2020" t="s">
        <v>128</v>
      </c>
      <c r="E20" s="2020" t="s">
        <v>46</v>
      </c>
      <c r="F20" s="2020"/>
      <c r="G20" s="2020" t="s">
        <v>1078</v>
      </c>
      <c r="H20" s="2020"/>
      <c r="I20" s="2020" t="s">
        <v>1077</v>
      </c>
      <c r="J20" s="2020"/>
      <c r="K20" s="2020" t="s">
        <v>1098</v>
      </c>
      <c r="L20" s="2020"/>
      <c r="M20" s="2020" t="s">
        <v>48</v>
      </c>
      <c r="N20" s="2020"/>
      <c r="O20" s="2020" t="s">
        <v>49</v>
      </c>
      <c r="P20" s="2020"/>
      <c r="Q20" s="2020" t="s">
        <v>1441</v>
      </c>
      <c r="R20" s="2020"/>
      <c r="S20" s="2020" t="s">
        <v>1065</v>
      </c>
      <c r="T20" s="2020"/>
      <c r="U20" s="2020" t="s">
        <v>1066</v>
      </c>
      <c r="V20" s="2020"/>
      <c r="W20" s="2020" t="s">
        <v>1067</v>
      </c>
      <c r="X20" s="2020"/>
      <c r="Y20" s="2020" t="s">
        <v>125</v>
      </c>
      <c r="Z20" s="2020"/>
      <c r="AA20" s="2020" t="s">
        <v>47</v>
      </c>
      <c r="AB20" s="2027"/>
    </row>
    <row r="21" spans="2:28" ht="15" customHeight="1">
      <c r="B21" s="2024"/>
      <c r="C21" s="2020"/>
      <c r="D21" s="2020"/>
      <c r="E21" s="516" t="s">
        <v>127</v>
      </c>
      <c r="F21" s="516" t="s">
        <v>128</v>
      </c>
      <c r="G21" s="516" t="s">
        <v>127</v>
      </c>
      <c r="H21" s="516" t="s">
        <v>128</v>
      </c>
      <c r="I21" s="516" t="s">
        <v>127</v>
      </c>
      <c r="J21" s="516" t="s">
        <v>128</v>
      </c>
      <c r="K21" s="516" t="s">
        <v>127</v>
      </c>
      <c r="L21" s="516" t="s">
        <v>128</v>
      </c>
      <c r="M21" s="516" t="s">
        <v>127</v>
      </c>
      <c r="N21" s="516" t="s">
        <v>128</v>
      </c>
      <c r="O21" s="516" t="s">
        <v>127</v>
      </c>
      <c r="P21" s="516" t="s">
        <v>128</v>
      </c>
      <c r="Q21" s="516" t="s">
        <v>127</v>
      </c>
      <c r="R21" s="516" t="s">
        <v>128</v>
      </c>
      <c r="S21" s="516" t="s">
        <v>127</v>
      </c>
      <c r="T21" s="516" t="s">
        <v>128</v>
      </c>
      <c r="U21" s="516" t="s">
        <v>127</v>
      </c>
      <c r="V21" s="516" t="s">
        <v>128</v>
      </c>
      <c r="W21" s="516" t="s">
        <v>127</v>
      </c>
      <c r="X21" s="516" t="s">
        <v>128</v>
      </c>
      <c r="Y21" s="516" t="s">
        <v>127</v>
      </c>
      <c r="Z21" s="516" t="s">
        <v>128</v>
      </c>
      <c r="AA21" s="516" t="s">
        <v>127</v>
      </c>
      <c r="AB21" s="517" t="s">
        <v>128</v>
      </c>
    </row>
    <row r="22" spans="2:28" s="751" customFormat="1" ht="27.95" customHeight="1">
      <c r="B22" s="740" t="s">
        <v>813</v>
      </c>
      <c r="C22" s="742">
        <v>121</v>
      </c>
      <c r="D22" s="741">
        <v>0.27625570776255709</v>
      </c>
      <c r="E22" s="742">
        <v>32</v>
      </c>
      <c r="F22" s="741">
        <v>0.38095238095238093</v>
      </c>
      <c r="G22" s="742">
        <v>26</v>
      </c>
      <c r="H22" s="741">
        <v>0.32098765432098764</v>
      </c>
      <c r="I22" s="742">
        <v>46</v>
      </c>
      <c r="J22" s="741">
        <v>0.2072072072072072</v>
      </c>
      <c r="K22" s="742">
        <v>17</v>
      </c>
      <c r="L22" s="741">
        <v>0.33333333333333326</v>
      </c>
      <c r="M22" s="742">
        <v>22</v>
      </c>
      <c r="N22" s="741">
        <v>0.26829268292682928</v>
      </c>
      <c r="O22" s="742">
        <v>43</v>
      </c>
      <c r="P22" s="741">
        <v>0.26874999999999999</v>
      </c>
      <c r="Q22" s="742">
        <v>56</v>
      </c>
      <c r="R22" s="741">
        <v>0.2857142857142857</v>
      </c>
      <c r="S22" s="742">
        <v>25</v>
      </c>
      <c r="T22" s="741">
        <v>0.12690355329949238</v>
      </c>
      <c r="U22" s="742">
        <v>38</v>
      </c>
      <c r="V22" s="741">
        <v>0.34862385321100914</v>
      </c>
      <c r="W22" s="742">
        <v>26</v>
      </c>
      <c r="X22" s="741">
        <v>0.43333333333333335</v>
      </c>
      <c r="Y22" s="742">
        <v>22</v>
      </c>
      <c r="Z22" s="741">
        <v>0.46808510638297873</v>
      </c>
      <c r="AA22" s="742">
        <v>10</v>
      </c>
      <c r="AB22" s="744">
        <v>0.4</v>
      </c>
    </row>
    <row r="23" spans="2:28" s="751" customFormat="1" ht="15" customHeight="1">
      <c r="B23" s="743" t="s">
        <v>814</v>
      </c>
      <c r="C23" s="747">
        <v>55</v>
      </c>
      <c r="D23" s="745">
        <v>0.12557077625570776</v>
      </c>
      <c r="E23" s="747">
        <v>2</v>
      </c>
      <c r="F23" s="745">
        <v>2.3809523809523808E-2</v>
      </c>
      <c r="G23" s="747">
        <v>4</v>
      </c>
      <c r="H23" s="745">
        <v>4.9382716049382713E-2</v>
      </c>
      <c r="I23" s="747">
        <v>42</v>
      </c>
      <c r="J23" s="745">
        <v>0.1891891891891892</v>
      </c>
      <c r="K23" s="747">
        <v>7</v>
      </c>
      <c r="L23" s="745">
        <v>0.13725490196078433</v>
      </c>
      <c r="M23" s="747">
        <v>5</v>
      </c>
      <c r="N23" s="745">
        <v>6.097560975609756E-2</v>
      </c>
      <c r="O23" s="747">
        <v>23</v>
      </c>
      <c r="P23" s="745">
        <v>0.14374999999999999</v>
      </c>
      <c r="Q23" s="747">
        <v>27</v>
      </c>
      <c r="R23" s="745">
        <v>0.13775510204081631</v>
      </c>
      <c r="S23" s="747">
        <v>17</v>
      </c>
      <c r="T23" s="745">
        <v>8.6294416243654817E-2</v>
      </c>
      <c r="U23" s="747">
        <v>18</v>
      </c>
      <c r="V23" s="745">
        <v>0.16513761467889909</v>
      </c>
      <c r="W23" s="747">
        <v>10</v>
      </c>
      <c r="X23" s="745">
        <v>0.16666666666666663</v>
      </c>
      <c r="Y23" s="747">
        <v>8</v>
      </c>
      <c r="Z23" s="745">
        <v>0.1702127659574468</v>
      </c>
      <c r="AA23" s="747">
        <v>2</v>
      </c>
      <c r="AB23" s="746">
        <v>0.08</v>
      </c>
    </row>
    <row r="24" spans="2:28" s="751" customFormat="1" ht="15" customHeight="1">
      <c r="B24" s="743" t="s">
        <v>815</v>
      </c>
      <c r="C24" s="747">
        <v>99</v>
      </c>
      <c r="D24" s="745">
        <v>0.22602739726027393</v>
      </c>
      <c r="E24" s="747">
        <v>7</v>
      </c>
      <c r="F24" s="745">
        <v>8.3333333333333315E-2</v>
      </c>
      <c r="G24" s="747">
        <v>9</v>
      </c>
      <c r="H24" s="745">
        <v>0.1111111111111111</v>
      </c>
      <c r="I24" s="747">
        <v>73</v>
      </c>
      <c r="J24" s="745">
        <v>0.32882882882882891</v>
      </c>
      <c r="K24" s="747">
        <v>10</v>
      </c>
      <c r="L24" s="745">
        <v>0.19607843137254904</v>
      </c>
      <c r="M24" s="747">
        <v>17</v>
      </c>
      <c r="N24" s="745">
        <v>0.2073170731707317</v>
      </c>
      <c r="O24" s="747">
        <v>39</v>
      </c>
      <c r="P24" s="745">
        <v>0.24374999999999999</v>
      </c>
      <c r="Q24" s="747">
        <v>43</v>
      </c>
      <c r="R24" s="745">
        <v>0.21938775510204081</v>
      </c>
      <c r="S24" s="747">
        <v>37</v>
      </c>
      <c r="T24" s="745">
        <v>0.18781725888324874</v>
      </c>
      <c r="U24" s="747">
        <v>27</v>
      </c>
      <c r="V24" s="745">
        <v>0.24770642201834864</v>
      </c>
      <c r="W24" s="747">
        <v>11</v>
      </c>
      <c r="X24" s="745">
        <v>0.18333333333333332</v>
      </c>
      <c r="Y24" s="747">
        <v>18</v>
      </c>
      <c r="Z24" s="745">
        <v>0.38297872340425537</v>
      </c>
      <c r="AA24" s="747">
        <v>6</v>
      </c>
      <c r="AB24" s="746">
        <v>0.24</v>
      </c>
    </row>
    <row r="25" spans="2:28" s="751" customFormat="1" ht="15" customHeight="1">
      <c r="B25" s="743" t="s">
        <v>816</v>
      </c>
      <c r="C25" s="747">
        <v>51</v>
      </c>
      <c r="D25" s="745">
        <v>0.11643835616438356</v>
      </c>
      <c r="E25" s="747">
        <v>7</v>
      </c>
      <c r="F25" s="745">
        <v>8.3333333333333315E-2</v>
      </c>
      <c r="G25" s="747">
        <v>1</v>
      </c>
      <c r="H25" s="745">
        <v>1.2345679012345678E-2</v>
      </c>
      <c r="I25" s="747">
        <v>41</v>
      </c>
      <c r="J25" s="745">
        <v>0.18468468468468469</v>
      </c>
      <c r="K25" s="747">
        <v>2</v>
      </c>
      <c r="L25" s="745">
        <v>3.9215686274509803E-2</v>
      </c>
      <c r="M25" s="747">
        <v>10</v>
      </c>
      <c r="N25" s="745">
        <v>0.12195121951219512</v>
      </c>
      <c r="O25" s="747">
        <v>18</v>
      </c>
      <c r="P25" s="745">
        <v>0.1125</v>
      </c>
      <c r="Q25" s="747">
        <v>23</v>
      </c>
      <c r="R25" s="745">
        <v>0.11734693877551021</v>
      </c>
      <c r="S25" s="747">
        <v>29</v>
      </c>
      <c r="T25" s="745">
        <v>0.14720812182741116</v>
      </c>
      <c r="U25" s="747">
        <v>12</v>
      </c>
      <c r="V25" s="745">
        <v>0.11009174311926608</v>
      </c>
      <c r="W25" s="747">
        <v>4</v>
      </c>
      <c r="X25" s="745">
        <v>6.6666666666666666E-2</v>
      </c>
      <c r="Y25" s="747">
        <v>5</v>
      </c>
      <c r="Z25" s="745">
        <v>0.10638297872340426</v>
      </c>
      <c r="AA25" s="747">
        <v>1</v>
      </c>
      <c r="AB25" s="746">
        <v>0.04</v>
      </c>
    </row>
    <row r="26" spans="2:28" s="751" customFormat="1" ht="15" customHeight="1">
      <c r="B26" s="743" t="s">
        <v>817</v>
      </c>
      <c r="C26" s="747">
        <v>251</v>
      </c>
      <c r="D26" s="745">
        <v>0.5730593607305936</v>
      </c>
      <c r="E26" s="747">
        <v>49</v>
      </c>
      <c r="F26" s="745">
        <v>0.58333333333333337</v>
      </c>
      <c r="G26" s="747">
        <v>48</v>
      </c>
      <c r="H26" s="745">
        <v>0.59259259259259256</v>
      </c>
      <c r="I26" s="747">
        <v>130</v>
      </c>
      <c r="J26" s="745">
        <v>0.5855855855855856</v>
      </c>
      <c r="K26" s="747">
        <v>24</v>
      </c>
      <c r="L26" s="745">
        <v>0.47058823529411759</v>
      </c>
      <c r="M26" s="747">
        <v>41</v>
      </c>
      <c r="N26" s="745">
        <v>0.5</v>
      </c>
      <c r="O26" s="747">
        <v>98</v>
      </c>
      <c r="P26" s="745">
        <v>0.61250000000000004</v>
      </c>
      <c r="Q26" s="747">
        <v>112</v>
      </c>
      <c r="R26" s="745">
        <v>0.5714285714285714</v>
      </c>
      <c r="S26" s="747">
        <v>131</v>
      </c>
      <c r="T26" s="745">
        <v>0.66497461928934021</v>
      </c>
      <c r="U26" s="747">
        <v>60</v>
      </c>
      <c r="V26" s="745">
        <v>0.55045871559633031</v>
      </c>
      <c r="W26" s="747">
        <v>27</v>
      </c>
      <c r="X26" s="745">
        <v>0.45</v>
      </c>
      <c r="Y26" s="747">
        <v>20</v>
      </c>
      <c r="Z26" s="745">
        <v>0.42553191489361702</v>
      </c>
      <c r="AA26" s="747">
        <v>13</v>
      </c>
      <c r="AB26" s="746">
        <v>0.52</v>
      </c>
    </row>
    <row r="27" spans="2:28" s="751" customFormat="1" ht="15" customHeight="1">
      <c r="B27" s="743" t="s">
        <v>818</v>
      </c>
      <c r="C27" s="747">
        <v>69</v>
      </c>
      <c r="D27" s="745">
        <v>0.15753424657534246</v>
      </c>
      <c r="E27" s="747">
        <v>8</v>
      </c>
      <c r="F27" s="745">
        <v>9.5238095238095233E-2</v>
      </c>
      <c r="G27" s="747">
        <v>3</v>
      </c>
      <c r="H27" s="745">
        <v>3.7037037037037035E-2</v>
      </c>
      <c r="I27" s="747">
        <v>55</v>
      </c>
      <c r="J27" s="745">
        <v>0.24774774774774774</v>
      </c>
      <c r="K27" s="747">
        <v>3</v>
      </c>
      <c r="L27" s="745">
        <v>5.8823529411764698E-2</v>
      </c>
      <c r="M27" s="747">
        <v>4</v>
      </c>
      <c r="N27" s="745">
        <v>4.878048780487805E-2</v>
      </c>
      <c r="O27" s="747">
        <v>28</v>
      </c>
      <c r="P27" s="745">
        <v>0.17499999999999999</v>
      </c>
      <c r="Q27" s="747">
        <v>37</v>
      </c>
      <c r="R27" s="745">
        <v>0.18877551020408162</v>
      </c>
      <c r="S27" s="747">
        <v>31</v>
      </c>
      <c r="T27" s="745">
        <v>0.15736040609137056</v>
      </c>
      <c r="U27" s="747">
        <v>27</v>
      </c>
      <c r="V27" s="745">
        <v>0.24770642201834864</v>
      </c>
      <c r="W27" s="747">
        <v>5</v>
      </c>
      <c r="X27" s="745">
        <v>8.3333333333333315E-2</v>
      </c>
      <c r="Y27" s="747">
        <v>6</v>
      </c>
      <c r="Z27" s="745">
        <v>0.1276595744680851</v>
      </c>
      <c r="AA27" s="747">
        <v>0</v>
      </c>
      <c r="AB27" s="746">
        <v>0</v>
      </c>
    </row>
    <row r="28" spans="2:28" s="751" customFormat="1" ht="15" customHeight="1">
      <c r="B28" s="743" t="s">
        <v>682</v>
      </c>
      <c r="C28" s="747">
        <v>16</v>
      </c>
      <c r="D28" s="745">
        <v>3.6529680365296802E-2</v>
      </c>
      <c r="E28" s="747">
        <v>0</v>
      </c>
      <c r="F28" s="745">
        <v>0</v>
      </c>
      <c r="G28" s="747">
        <v>0</v>
      </c>
      <c r="H28" s="745">
        <v>0</v>
      </c>
      <c r="I28" s="747">
        <v>12</v>
      </c>
      <c r="J28" s="745">
        <v>5.405405405405405E-2</v>
      </c>
      <c r="K28" s="747">
        <v>4</v>
      </c>
      <c r="L28" s="745">
        <v>7.8431372549019607E-2</v>
      </c>
      <c r="M28" s="747">
        <v>10</v>
      </c>
      <c r="N28" s="745">
        <v>0.12195121951219512</v>
      </c>
      <c r="O28" s="747">
        <v>1</v>
      </c>
      <c r="P28" s="745">
        <v>6.2500000000000003E-3</v>
      </c>
      <c r="Q28" s="747">
        <v>5</v>
      </c>
      <c r="R28" s="745">
        <v>2.5510204081632654E-2</v>
      </c>
      <c r="S28" s="747">
        <v>14</v>
      </c>
      <c r="T28" s="745">
        <v>7.1065989847715741E-2</v>
      </c>
      <c r="U28" s="747">
        <v>2</v>
      </c>
      <c r="V28" s="745">
        <v>1.834862385321101E-2</v>
      </c>
      <c r="W28" s="747">
        <v>0</v>
      </c>
      <c r="X28" s="745">
        <v>0</v>
      </c>
      <c r="Y28" s="747">
        <v>0</v>
      </c>
      <c r="Z28" s="745">
        <v>0</v>
      </c>
      <c r="AA28" s="747">
        <v>0</v>
      </c>
      <c r="AB28" s="746">
        <v>0</v>
      </c>
    </row>
    <row r="29" spans="2:28" s="755" customFormat="1" ht="15" customHeight="1">
      <c r="B29" s="703" t="s">
        <v>1270</v>
      </c>
      <c r="C29" s="705">
        <v>438</v>
      </c>
      <c r="D29" s="704">
        <v>1</v>
      </c>
      <c r="E29" s="705">
        <v>84</v>
      </c>
      <c r="F29" s="704">
        <v>1</v>
      </c>
      <c r="G29" s="705">
        <v>81</v>
      </c>
      <c r="H29" s="704">
        <v>1</v>
      </c>
      <c r="I29" s="705">
        <v>222</v>
      </c>
      <c r="J29" s="704">
        <v>1</v>
      </c>
      <c r="K29" s="705">
        <v>51</v>
      </c>
      <c r="L29" s="704">
        <v>1</v>
      </c>
      <c r="M29" s="705">
        <v>82</v>
      </c>
      <c r="N29" s="704">
        <v>1</v>
      </c>
      <c r="O29" s="705">
        <v>160</v>
      </c>
      <c r="P29" s="704">
        <v>1</v>
      </c>
      <c r="Q29" s="705">
        <v>196</v>
      </c>
      <c r="R29" s="704">
        <v>1</v>
      </c>
      <c r="S29" s="705">
        <v>197</v>
      </c>
      <c r="T29" s="704">
        <v>1</v>
      </c>
      <c r="U29" s="705">
        <v>109</v>
      </c>
      <c r="V29" s="704">
        <v>1</v>
      </c>
      <c r="W29" s="705">
        <v>60</v>
      </c>
      <c r="X29" s="704">
        <v>1</v>
      </c>
      <c r="Y29" s="705">
        <v>47</v>
      </c>
      <c r="Z29" s="704">
        <v>1</v>
      </c>
      <c r="AA29" s="705">
        <v>25</v>
      </c>
      <c r="AB29" s="748">
        <v>1</v>
      </c>
    </row>
    <row r="30" spans="2:28" ht="15" customHeight="1" thickBot="1">
      <c r="B30" s="526" t="s">
        <v>209</v>
      </c>
      <c r="C30" s="541">
        <v>1.7</v>
      </c>
      <c r="D30" s="541"/>
      <c r="E30" s="541">
        <v>1.4</v>
      </c>
      <c r="F30" s="541"/>
      <c r="G30" s="541">
        <v>1.2</v>
      </c>
      <c r="H30" s="541"/>
      <c r="I30" s="541">
        <v>2.1</v>
      </c>
      <c r="J30" s="541"/>
      <c r="K30" s="541">
        <v>1.5</v>
      </c>
      <c r="L30" s="541"/>
      <c r="M30" s="541">
        <v>1.5</v>
      </c>
      <c r="N30" s="541"/>
      <c r="O30" s="541">
        <v>1.8</v>
      </c>
      <c r="P30" s="541"/>
      <c r="Q30" s="541">
        <v>1.8</v>
      </c>
      <c r="R30" s="541"/>
      <c r="S30" s="541">
        <v>1.6</v>
      </c>
      <c r="T30" s="541"/>
      <c r="U30" s="541">
        <v>2.1</v>
      </c>
      <c r="V30" s="541"/>
      <c r="W30" s="541">
        <v>1.7</v>
      </c>
      <c r="X30" s="541"/>
      <c r="Y30" s="541">
        <v>2.2999999999999998</v>
      </c>
      <c r="Z30" s="542"/>
      <c r="AA30" s="543">
        <v>1.5</v>
      </c>
      <c r="AB30" s="95"/>
    </row>
    <row r="31" spans="2:28" ht="12.95" customHeight="1" thickTop="1">
      <c r="B31" s="2021" t="s">
        <v>1457</v>
      </c>
      <c r="C31" s="2021"/>
      <c r="D31" s="2021"/>
      <c r="E31" s="2021"/>
      <c r="F31" s="2021"/>
      <c r="G31" s="2021"/>
      <c r="H31" s="2021"/>
      <c r="I31" s="2021"/>
      <c r="J31" s="2021"/>
      <c r="K31" s="2021"/>
      <c r="L31" s="2021"/>
      <c r="M31" s="2021"/>
      <c r="N31" s="2021"/>
      <c r="O31" s="2021"/>
      <c r="P31" s="2021"/>
      <c r="Q31" s="2021"/>
      <c r="R31" s="2021"/>
      <c r="S31" s="2021"/>
      <c r="T31" s="2021"/>
      <c r="U31" s="2021"/>
      <c r="V31" s="2021"/>
      <c r="W31" s="2021"/>
      <c r="X31" s="2021"/>
      <c r="Y31" s="2021"/>
      <c r="Z31" s="2021"/>
      <c r="AA31" s="2021"/>
    </row>
    <row r="32" spans="2:28" ht="32.25" customHeight="1">
      <c r="B32" s="1151" t="s">
        <v>992</v>
      </c>
      <c r="C32" s="782"/>
    </row>
    <row r="33" spans="3:7">
      <c r="C33" s="782"/>
    </row>
    <row r="34" spans="3:7">
      <c r="D34" s="389"/>
      <c r="E34" s="389"/>
      <c r="F34" s="389"/>
      <c r="G34" s="389"/>
    </row>
    <row r="36" spans="3:7" ht="15" customHeight="1"/>
    <row r="51" ht="15.75" customHeight="1"/>
  </sheetData>
  <mergeCells count="42">
    <mergeCell ref="K4:L4"/>
    <mergeCell ref="M4:N4"/>
    <mergeCell ref="O4:P4"/>
    <mergeCell ref="Q4:R4"/>
    <mergeCell ref="S4:T4"/>
    <mergeCell ref="C4:C5"/>
    <mergeCell ref="D4:D5"/>
    <mergeCell ref="E4:F4"/>
    <mergeCell ref="G4:H4"/>
    <mergeCell ref="I4:J4"/>
    <mergeCell ref="U4:V4"/>
    <mergeCell ref="W4:X4"/>
    <mergeCell ref="Y4:Z4"/>
    <mergeCell ref="AA4:AB4"/>
    <mergeCell ref="E20:F20"/>
    <mergeCell ref="G20:H20"/>
    <mergeCell ref="I20:J20"/>
    <mergeCell ref="S19:AB19"/>
    <mergeCell ref="B18:AB18"/>
    <mergeCell ref="D20:D21"/>
    <mergeCell ref="B15:AA15"/>
    <mergeCell ref="B3:B5"/>
    <mergeCell ref="C3:D3"/>
    <mergeCell ref="E3:L3"/>
    <mergeCell ref="M3:R3"/>
    <mergeCell ref="S3:AB3"/>
    <mergeCell ref="B2:AB2"/>
    <mergeCell ref="B31:AA31"/>
    <mergeCell ref="Y20:Z20"/>
    <mergeCell ref="AA20:AB20"/>
    <mergeCell ref="M20:N20"/>
    <mergeCell ref="O20:P20"/>
    <mergeCell ref="Q20:R20"/>
    <mergeCell ref="S20:T20"/>
    <mergeCell ref="U20:V20"/>
    <mergeCell ref="W20:X20"/>
    <mergeCell ref="K20:L20"/>
    <mergeCell ref="B19:B21"/>
    <mergeCell ref="C19:D19"/>
    <mergeCell ref="E19:L19"/>
    <mergeCell ref="M19:R19"/>
    <mergeCell ref="C20:C21"/>
  </mergeCells>
  <hyperlinks>
    <hyperlink ref="A1" location="Índice!A1" display="Índice!A1"/>
  </hyperlinks>
  <pageMargins left="0.511811024" right="0.511811024" top="0.78740157499999996" bottom="0.78740157499999996" header="0.31496062000000002" footer="0.31496062000000002"/>
  <pageSetup paperSize="9" orientation="portrait" horizontalDpi="0" verticalDpi="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
  <sheetViews>
    <sheetView topLeftCell="E7" zoomScaleNormal="100" workbookViewId="0">
      <selection activeCell="Q24" sqref="Q24:R24"/>
    </sheetView>
  </sheetViews>
  <sheetFormatPr defaultRowHeight="14.25"/>
  <cols>
    <col min="1" max="1" width="11" customWidth="1"/>
    <col min="2" max="2" width="28.625" customWidth="1"/>
    <col min="4" max="4" width="10.375" customWidth="1"/>
  </cols>
  <sheetData>
    <row r="1" spans="1:28">
      <c r="A1" s="1" t="s">
        <v>2</v>
      </c>
    </row>
    <row r="4" spans="1:28" ht="48" customHeight="1" thickBot="1">
      <c r="B4" s="2032" t="s">
        <v>1409</v>
      </c>
      <c r="C4" s="2032"/>
      <c r="D4" s="2032"/>
      <c r="E4" s="2032"/>
      <c r="F4" s="2032"/>
      <c r="G4" s="2032"/>
      <c r="H4" s="2032"/>
      <c r="I4" s="2032"/>
      <c r="J4" s="2032"/>
      <c r="K4" s="2032"/>
      <c r="L4" s="2032"/>
      <c r="M4" s="2032"/>
      <c r="N4" s="2032"/>
      <c r="O4" s="2032"/>
      <c r="P4" s="2032"/>
      <c r="Q4" s="2032"/>
      <c r="R4" s="2032"/>
      <c r="S4" s="2032"/>
      <c r="T4" s="2032"/>
      <c r="U4" s="2032"/>
      <c r="V4" s="2032"/>
      <c r="W4" s="2032"/>
      <c r="X4" s="2032"/>
      <c r="Y4" s="2032"/>
      <c r="Z4" s="2032"/>
      <c r="AA4" s="2032"/>
      <c r="AB4" s="2032"/>
    </row>
    <row r="5" spans="1:28" ht="15" customHeight="1" thickTop="1">
      <c r="B5" s="2033"/>
      <c r="C5" s="2036" t="s">
        <v>44</v>
      </c>
      <c r="D5" s="2036"/>
      <c r="E5" s="2036" t="s">
        <v>123</v>
      </c>
      <c r="F5" s="2036"/>
      <c r="G5" s="2036"/>
      <c r="H5" s="2036"/>
      <c r="I5" s="2036"/>
      <c r="J5" s="2036"/>
      <c r="K5" s="2036"/>
      <c r="L5" s="2036"/>
      <c r="M5" s="2036" t="s">
        <v>124</v>
      </c>
      <c r="N5" s="2036"/>
      <c r="O5" s="2036"/>
      <c r="P5" s="2036"/>
      <c r="Q5" s="2036"/>
      <c r="R5" s="2036"/>
      <c r="S5" s="2036" t="s">
        <v>45</v>
      </c>
      <c r="T5" s="2036"/>
      <c r="U5" s="2036"/>
      <c r="V5" s="2036"/>
      <c r="W5" s="2036"/>
      <c r="X5" s="2036"/>
      <c r="Y5" s="2036"/>
      <c r="Z5" s="2036"/>
      <c r="AA5" s="2036"/>
      <c r="AB5" s="2037"/>
    </row>
    <row r="6" spans="1:28" ht="27.95" customHeight="1">
      <c r="B6" s="2034"/>
      <c r="C6" s="2030" t="s">
        <v>127</v>
      </c>
      <c r="D6" s="2030" t="s">
        <v>128</v>
      </c>
      <c r="E6" s="2030" t="s">
        <v>46</v>
      </c>
      <c r="F6" s="2030"/>
      <c r="G6" s="2030" t="s">
        <v>1078</v>
      </c>
      <c r="H6" s="2030"/>
      <c r="I6" s="2030" t="s">
        <v>1077</v>
      </c>
      <c r="J6" s="2030"/>
      <c r="K6" s="2030" t="s">
        <v>1098</v>
      </c>
      <c r="L6" s="2030"/>
      <c r="M6" s="2030" t="s">
        <v>48</v>
      </c>
      <c r="N6" s="2030"/>
      <c r="O6" s="2030" t="s">
        <v>49</v>
      </c>
      <c r="P6" s="2030"/>
      <c r="Q6" s="2030" t="s">
        <v>1441</v>
      </c>
      <c r="R6" s="2030"/>
      <c r="S6" s="2030" t="s">
        <v>1065</v>
      </c>
      <c r="T6" s="2030"/>
      <c r="U6" s="2030" t="s">
        <v>1066</v>
      </c>
      <c r="V6" s="2030"/>
      <c r="W6" s="2030" t="s">
        <v>1067</v>
      </c>
      <c r="X6" s="2030"/>
      <c r="Y6" s="2030" t="s">
        <v>125</v>
      </c>
      <c r="Z6" s="2030"/>
      <c r="AA6" s="2030" t="s">
        <v>47</v>
      </c>
      <c r="AB6" s="2031"/>
    </row>
    <row r="7" spans="1:28" ht="15" customHeight="1">
      <c r="B7" s="2035"/>
      <c r="C7" s="2030"/>
      <c r="D7" s="2030"/>
      <c r="E7" s="555" t="s">
        <v>127</v>
      </c>
      <c r="F7" s="555" t="s">
        <v>128</v>
      </c>
      <c r="G7" s="555" t="s">
        <v>127</v>
      </c>
      <c r="H7" s="555" t="s">
        <v>128</v>
      </c>
      <c r="I7" s="555" t="s">
        <v>127</v>
      </c>
      <c r="J7" s="555" t="s">
        <v>128</v>
      </c>
      <c r="K7" s="555" t="s">
        <v>127</v>
      </c>
      <c r="L7" s="555" t="s">
        <v>128</v>
      </c>
      <c r="M7" s="555" t="s">
        <v>127</v>
      </c>
      <c r="N7" s="555" t="s">
        <v>128</v>
      </c>
      <c r="O7" s="555" t="s">
        <v>127</v>
      </c>
      <c r="P7" s="555" t="s">
        <v>128</v>
      </c>
      <c r="Q7" s="555" t="s">
        <v>127</v>
      </c>
      <c r="R7" s="555" t="s">
        <v>128</v>
      </c>
      <c r="S7" s="555" t="s">
        <v>127</v>
      </c>
      <c r="T7" s="555" t="s">
        <v>128</v>
      </c>
      <c r="U7" s="555" t="s">
        <v>127</v>
      </c>
      <c r="V7" s="555" t="s">
        <v>128</v>
      </c>
      <c r="W7" s="555" t="s">
        <v>127</v>
      </c>
      <c r="X7" s="555" t="s">
        <v>128</v>
      </c>
      <c r="Y7" s="555" t="s">
        <v>127</v>
      </c>
      <c r="Z7" s="555" t="s">
        <v>128</v>
      </c>
      <c r="AA7" s="555" t="s">
        <v>127</v>
      </c>
      <c r="AB7" s="556" t="s">
        <v>128</v>
      </c>
    </row>
    <row r="8" spans="1:28" ht="27" customHeight="1">
      <c r="B8" s="557" t="s">
        <v>828</v>
      </c>
      <c r="C8" s="558">
        <v>4</v>
      </c>
      <c r="D8" s="559">
        <v>3.5398230088495575E-2</v>
      </c>
      <c r="E8" s="558">
        <v>0</v>
      </c>
      <c r="F8" s="559">
        <v>0</v>
      </c>
      <c r="G8" s="558">
        <v>0</v>
      </c>
      <c r="H8" s="559">
        <v>0</v>
      </c>
      <c r="I8" s="558">
        <v>4</v>
      </c>
      <c r="J8" s="559">
        <v>6.6666666666666666E-2</v>
      </c>
      <c r="K8" s="558">
        <v>0</v>
      </c>
      <c r="L8" s="559">
        <v>0</v>
      </c>
      <c r="M8" s="558">
        <v>2</v>
      </c>
      <c r="N8" s="559">
        <v>0.1</v>
      </c>
      <c r="O8" s="558">
        <v>1</v>
      </c>
      <c r="P8" s="559">
        <v>2.3809523809523808E-2</v>
      </c>
      <c r="Q8" s="558">
        <v>1</v>
      </c>
      <c r="R8" s="559">
        <v>1.9607843137254902E-2</v>
      </c>
      <c r="S8" s="558">
        <v>2</v>
      </c>
      <c r="T8" s="559">
        <v>3.7735849056603772E-2</v>
      </c>
      <c r="U8" s="558">
        <v>2</v>
      </c>
      <c r="V8" s="559">
        <v>7.6923076923076927E-2</v>
      </c>
      <c r="W8" s="558">
        <v>0</v>
      </c>
      <c r="X8" s="559">
        <v>0</v>
      </c>
      <c r="Y8" s="558">
        <v>0</v>
      </c>
      <c r="Z8" s="559">
        <v>0</v>
      </c>
      <c r="AA8" s="558">
        <v>0</v>
      </c>
      <c r="AB8" s="560">
        <v>0</v>
      </c>
    </row>
    <row r="9" spans="1:28" s="86" customFormat="1" ht="27" customHeight="1">
      <c r="B9" s="562" t="s">
        <v>829</v>
      </c>
      <c r="C9" s="567">
        <f>C17-C8</f>
        <v>109</v>
      </c>
      <c r="D9" s="565">
        <f>C9/C17</f>
        <v>0.96460176991150437</v>
      </c>
      <c r="E9" s="567">
        <f>E17-E8</f>
        <v>20</v>
      </c>
      <c r="F9" s="565">
        <f>E9/E17</f>
        <v>1</v>
      </c>
      <c r="G9" s="567">
        <f>G17-G8</f>
        <v>19</v>
      </c>
      <c r="H9" s="565">
        <f>G9/G17</f>
        <v>1</v>
      </c>
      <c r="I9" s="567">
        <f>I17-I8</f>
        <v>56</v>
      </c>
      <c r="J9" s="565">
        <f>I9/I17</f>
        <v>0.93333333333333335</v>
      </c>
      <c r="K9" s="567">
        <f>K17-K8</f>
        <v>14</v>
      </c>
      <c r="L9" s="565">
        <f>K9/K17</f>
        <v>1</v>
      </c>
      <c r="M9" s="567">
        <f>M17-M8</f>
        <v>18</v>
      </c>
      <c r="N9" s="565">
        <f>M9/M17</f>
        <v>0.9</v>
      </c>
      <c r="O9" s="567">
        <f>O17-O8</f>
        <v>41</v>
      </c>
      <c r="P9" s="565">
        <f>O9/O17</f>
        <v>0.97619047619047616</v>
      </c>
      <c r="Q9" s="567">
        <f>Q17-Q8</f>
        <v>50</v>
      </c>
      <c r="R9" s="565">
        <f>Q9/Q17</f>
        <v>0.98039215686274506</v>
      </c>
      <c r="S9" s="567">
        <f>S17-S8</f>
        <v>51</v>
      </c>
      <c r="T9" s="565">
        <f>S9/S17</f>
        <v>0.96226415094339623</v>
      </c>
      <c r="U9" s="567">
        <f>U17-U8</f>
        <v>24</v>
      </c>
      <c r="V9" s="565">
        <f>U9/U17</f>
        <v>0.92307692307692313</v>
      </c>
      <c r="W9" s="567">
        <f>W17-W8</f>
        <v>15</v>
      </c>
      <c r="X9" s="565">
        <f>W9/W17</f>
        <v>1</v>
      </c>
      <c r="Y9" s="567">
        <f>Y17-Y8</f>
        <v>13</v>
      </c>
      <c r="Z9" s="565">
        <f>Y9/Y17</f>
        <v>1</v>
      </c>
      <c r="AA9" s="567">
        <f>AA17-AA8</f>
        <v>6</v>
      </c>
      <c r="AB9" s="568">
        <f>AA9/AA17</f>
        <v>1</v>
      </c>
    </row>
    <row r="10" spans="1:28" ht="33.75" customHeight="1">
      <c r="B10" s="563" t="s">
        <v>545</v>
      </c>
      <c r="C10" s="564">
        <v>48</v>
      </c>
      <c r="D10" s="565">
        <v>0.4247787610619469</v>
      </c>
      <c r="E10" s="564">
        <v>6</v>
      </c>
      <c r="F10" s="565">
        <v>0.3</v>
      </c>
      <c r="G10" s="564">
        <v>7</v>
      </c>
      <c r="H10" s="565">
        <v>0.36842105263157893</v>
      </c>
      <c r="I10" s="564">
        <v>27</v>
      </c>
      <c r="J10" s="565">
        <v>0.45</v>
      </c>
      <c r="K10" s="564">
        <v>8</v>
      </c>
      <c r="L10" s="565">
        <v>0.5714285714285714</v>
      </c>
      <c r="M10" s="564">
        <v>6</v>
      </c>
      <c r="N10" s="565">
        <v>0.3</v>
      </c>
      <c r="O10" s="564">
        <v>22</v>
      </c>
      <c r="P10" s="565">
        <v>0.52380952380952384</v>
      </c>
      <c r="Q10" s="564">
        <v>20</v>
      </c>
      <c r="R10" s="565">
        <v>0.39215686274509809</v>
      </c>
      <c r="S10" s="564">
        <v>20</v>
      </c>
      <c r="T10" s="565">
        <v>0.37735849056603776</v>
      </c>
      <c r="U10" s="564">
        <v>10</v>
      </c>
      <c r="V10" s="565">
        <v>0.38461538461538469</v>
      </c>
      <c r="W10" s="564">
        <v>11</v>
      </c>
      <c r="X10" s="565">
        <v>0.73333333333333328</v>
      </c>
      <c r="Y10" s="564">
        <v>6</v>
      </c>
      <c r="Z10" s="565">
        <v>0.46153846153846151</v>
      </c>
      <c r="AA10" s="564">
        <v>1</v>
      </c>
      <c r="AB10" s="566">
        <v>0.16666666666666663</v>
      </c>
    </row>
    <row r="11" spans="1:28" ht="33.75" customHeight="1">
      <c r="B11" s="557" t="s">
        <v>546</v>
      </c>
      <c r="C11" s="558">
        <v>54</v>
      </c>
      <c r="D11" s="559">
        <v>0.47787610619469029</v>
      </c>
      <c r="E11" s="558">
        <v>7</v>
      </c>
      <c r="F11" s="559">
        <v>0.35</v>
      </c>
      <c r="G11" s="558">
        <v>8</v>
      </c>
      <c r="H11" s="559">
        <v>0.42105263157894735</v>
      </c>
      <c r="I11" s="558">
        <v>34</v>
      </c>
      <c r="J11" s="559">
        <v>0.56666666666666665</v>
      </c>
      <c r="K11" s="558">
        <v>5</v>
      </c>
      <c r="L11" s="559">
        <v>0.35714285714285715</v>
      </c>
      <c r="M11" s="558">
        <v>6</v>
      </c>
      <c r="N11" s="559">
        <v>0.3</v>
      </c>
      <c r="O11" s="558">
        <v>21</v>
      </c>
      <c r="P11" s="559">
        <v>0.5</v>
      </c>
      <c r="Q11" s="558">
        <v>27</v>
      </c>
      <c r="R11" s="559">
        <v>0.52941176470588236</v>
      </c>
      <c r="S11" s="558">
        <v>22</v>
      </c>
      <c r="T11" s="559">
        <v>0.41509433962264153</v>
      </c>
      <c r="U11" s="558">
        <v>13</v>
      </c>
      <c r="V11" s="559">
        <v>0.5</v>
      </c>
      <c r="W11" s="558">
        <v>8</v>
      </c>
      <c r="X11" s="559">
        <v>0.53333333333333333</v>
      </c>
      <c r="Y11" s="558">
        <v>8</v>
      </c>
      <c r="Z11" s="559">
        <v>0.61538461538461542</v>
      </c>
      <c r="AA11" s="558">
        <v>3</v>
      </c>
      <c r="AB11" s="560">
        <v>0.5</v>
      </c>
    </row>
    <row r="12" spans="1:28" ht="27.95" customHeight="1">
      <c r="B12" s="557" t="s">
        <v>547</v>
      </c>
      <c r="C12" s="558">
        <v>104</v>
      </c>
      <c r="D12" s="559">
        <v>0.92035398230088494</v>
      </c>
      <c r="E12" s="558">
        <v>20</v>
      </c>
      <c r="F12" s="559">
        <v>1</v>
      </c>
      <c r="G12" s="558">
        <v>15</v>
      </c>
      <c r="H12" s="559">
        <v>0.78947368421052633</v>
      </c>
      <c r="I12" s="558">
        <v>55</v>
      </c>
      <c r="J12" s="559">
        <v>0.91666666666666652</v>
      </c>
      <c r="K12" s="558">
        <v>14</v>
      </c>
      <c r="L12" s="559">
        <v>1</v>
      </c>
      <c r="M12" s="558">
        <v>16</v>
      </c>
      <c r="N12" s="559">
        <v>0.8</v>
      </c>
      <c r="O12" s="558">
        <v>38</v>
      </c>
      <c r="P12" s="559">
        <v>0.90476190476190477</v>
      </c>
      <c r="Q12" s="558">
        <v>50</v>
      </c>
      <c r="R12" s="559">
        <v>0.98039215686274506</v>
      </c>
      <c r="S12" s="558">
        <v>47</v>
      </c>
      <c r="T12" s="559">
        <v>0.8867924528301887</v>
      </c>
      <c r="U12" s="558">
        <v>24</v>
      </c>
      <c r="V12" s="559">
        <v>0.92307692307692302</v>
      </c>
      <c r="W12" s="558">
        <v>15</v>
      </c>
      <c r="X12" s="559">
        <v>1</v>
      </c>
      <c r="Y12" s="558">
        <v>12</v>
      </c>
      <c r="Z12" s="559">
        <v>0.92307692307692302</v>
      </c>
      <c r="AA12" s="558">
        <v>6</v>
      </c>
      <c r="AB12" s="560">
        <v>1</v>
      </c>
    </row>
    <row r="13" spans="1:28" ht="15" customHeight="1">
      <c r="B13" s="557" t="s">
        <v>548</v>
      </c>
      <c r="C13" s="558">
        <v>86</v>
      </c>
      <c r="D13" s="559">
        <v>0.76106194690265483</v>
      </c>
      <c r="E13" s="558">
        <v>17</v>
      </c>
      <c r="F13" s="559">
        <v>0.85</v>
      </c>
      <c r="G13" s="558">
        <v>14</v>
      </c>
      <c r="H13" s="559">
        <v>0.73684210526315785</v>
      </c>
      <c r="I13" s="558">
        <v>43</v>
      </c>
      <c r="J13" s="559">
        <v>0.71666666666666667</v>
      </c>
      <c r="K13" s="558">
        <v>12</v>
      </c>
      <c r="L13" s="559">
        <v>0.8571428571428571</v>
      </c>
      <c r="M13" s="558">
        <v>16</v>
      </c>
      <c r="N13" s="559">
        <v>0.8</v>
      </c>
      <c r="O13" s="558">
        <v>31</v>
      </c>
      <c r="P13" s="559">
        <v>0.73809523809523814</v>
      </c>
      <c r="Q13" s="558">
        <v>39</v>
      </c>
      <c r="R13" s="559">
        <v>0.76470588235294112</v>
      </c>
      <c r="S13" s="558">
        <v>38</v>
      </c>
      <c r="T13" s="559">
        <v>0.71698113207547165</v>
      </c>
      <c r="U13" s="558">
        <v>21</v>
      </c>
      <c r="V13" s="559">
        <v>0.80769230769230771</v>
      </c>
      <c r="W13" s="558">
        <v>14</v>
      </c>
      <c r="X13" s="559">
        <v>0.93333333333333324</v>
      </c>
      <c r="Y13" s="558">
        <v>8</v>
      </c>
      <c r="Z13" s="559">
        <v>0.61538461538461542</v>
      </c>
      <c r="AA13" s="558">
        <v>5</v>
      </c>
      <c r="AB13" s="560">
        <v>0.83333333333333348</v>
      </c>
    </row>
    <row r="14" spans="1:28" ht="15" customHeight="1">
      <c r="B14" s="557" t="s">
        <v>549</v>
      </c>
      <c r="C14" s="558">
        <v>44</v>
      </c>
      <c r="D14" s="559">
        <v>0.38938053097345132</v>
      </c>
      <c r="E14" s="558">
        <v>10</v>
      </c>
      <c r="F14" s="559">
        <v>0.5</v>
      </c>
      <c r="G14" s="558">
        <v>3</v>
      </c>
      <c r="H14" s="559">
        <v>0.15789473684210525</v>
      </c>
      <c r="I14" s="558">
        <v>26</v>
      </c>
      <c r="J14" s="559">
        <v>0.43333333333333335</v>
      </c>
      <c r="K14" s="558">
        <v>5</v>
      </c>
      <c r="L14" s="559">
        <v>0.35714285714285715</v>
      </c>
      <c r="M14" s="558">
        <v>7</v>
      </c>
      <c r="N14" s="559">
        <v>0.35</v>
      </c>
      <c r="O14" s="558">
        <v>14</v>
      </c>
      <c r="P14" s="559">
        <v>0.33333333333333326</v>
      </c>
      <c r="Q14" s="558">
        <v>23</v>
      </c>
      <c r="R14" s="559">
        <v>0.45098039215686275</v>
      </c>
      <c r="S14" s="558">
        <v>16</v>
      </c>
      <c r="T14" s="559">
        <v>0.30188679245283018</v>
      </c>
      <c r="U14" s="558">
        <v>13</v>
      </c>
      <c r="V14" s="559">
        <v>0.5</v>
      </c>
      <c r="W14" s="558">
        <v>6</v>
      </c>
      <c r="X14" s="559">
        <v>0.4</v>
      </c>
      <c r="Y14" s="558">
        <v>6</v>
      </c>
      <c r="Z14" s="559">
        <v>0.46153846153846151</v>
      </c>
      <c r="AA14" s="558">
        <v>3</v>
      </c>
      <c r="AB14" s="560">
        <v>0.5</v>
      </c>
    </row>
    <row r="15" spans="1:28" ht="30.75" customHeight="1">
      <c r="B15" s="557" t="s">
        <v>681</v>
      </c>
      <c r="C15" s="558">
        <v>7</v>
      </c>
      <c r="D15" s="559">
        <v>6.1946902654867256E-2</v>
      </c>
      <c r="E15" s="558">
        <v>2</v>
      </c>
      <c r="F15" s="559">
        <v>0.1</v>
      </c>
      <c r="G15" s="558">
        <v>1</v>
      </c>
      <c r="H15" s="559">
        <v>5.2631578947368418E-2</v>
      </c>
      <c r="I15" s="558">
        <v>3</v>
      </c>
      <c r="J15" s="559">
        <v>0.05</v>
      </c>
      <c r="K15" s="558">
        <v>1</v>
      </c>
      <c r="L15" s="559">
        <v>7.1428571428571425E-2</v>
      </c>
      <c r="M15" s="558">
        <v>0</v>
      </c>
      <c r="N15" s="559">
        <v>0</v>
      </c>
      <c r="O15" s="558">
        <v>4</v>
      </c>
      <c r="P15" s="559">
        <v>9.5238095238095233E-2</v>
      </c>
      <c r="Q15" s="558">
        <v>3</v>
      </c>
      <c r="R15" s="559">
        <v>5.8823529411764698E-2</v>
      </c>
      <c r="S15" s="558">
        <v>3</v>
      </c>
      <c r="T15" s="559">
        <v>5.6603773584905669E-2</v>
      </c>
      <c r="U15" s="558">
        <v>1</v>
      </c>
      <c r="V15" s="559">
        <v>3.8461538461538464E-2</v>
      </c>
      <c r="W15" s="558">
        <v>0</v>
      </c>
      <c r="X15" s="559">
        <v>0</v>
      </c>
      <c r="Y15" s="558">
        <v>3</v>
      </c>
      <c r="Z15" s="559">
        <v>0.23076923076923075</v>
      </c>
      <c r="AA15" s="558">
        <v>0</v>
      </c>
      <c r="AB15" s="560">
        <v>0</v>
      </c>
    </row>
    <row r="16" spans="1:28" ht="18" customHeight="1">
      <c r="B16" s="749" t="s">
        <v>47</v>
      </c>
      <c r="C16" s="754">
        <v>3</v>
      </c>
      <c r="D16" s="752">
        <v>2.6548672566371681E-2</v>
      </c>
      <c r="E16" s="754">
        <v>0</v>
      </c>
      <c r="F16" s="752">
        <v>0</v>
      </c>
      <c r="G16" s="754">
        <v>0</v>
      </c>
      <c r="H16" s="752">
        <v>0</v>
      </c>
      <c r="I16" s="754">
        <v>3</v>
      </c>
      <c r="J16" s="752">
        <v>0.05</v>
      </c>
      <c r="K16" s="754">
        <v>0</v>
      </c>
      <c r="L16" s="752">
        <v>0</v>
      </c>
      <c r="M16" s="754">
        <v>2</v>
      </c>
      <c r="N16" s="752">
        <v>0.1</v>
      </c>
      <c r="O16" s="754">
        <v>0</v>
      </c>
      <c r="P16" s="752">
        <v>0</v>
      </c>
      <c r="Q16" s="754">
        <v>1</v>
      </c>
      <c r="R16" s="752">
        <v>1.9607843137254902E-2</v>
      </c>
      <c r="S16" s="754">
        <v>2</v>
      </c>
      <c r="T16" s="752">
        <v>3.7735849056603772E-2</v>
      </c>
      <c r="U16" s="754">
        <v>1</v>
      </c>
      <c r="V16" s="752">
        <v>3.8461538461538464E-2</v>
      </c>
      <c r="W16" s="754">
        <v>0</v>
      </c>
      <c r="X16" s="752">
        <v>0</v>
      </c>
      <c r="Y16" s="754">
        <v>0</v>
      </c>
      <c r="Z16" s="752">
        <v>0</v>
      </c>
      <c r="AA16" s="754">
        <v>0</v>
      </c>
      <c r="AB16" s="701">
        <v>0</v>
      </c>
    </row>
    <row r="17" spans="2:28" ht="15" customHeight="1">
      <c r="B17" s="576" t="s">
        <v>1269</v>
      </c>
      <c r="C17" s="577">
        <v>113</v>
      </c>
      <c r="D17" s="578">
        <v>1</v>
      </c>
      <c r="E17" s="577">
        <v>20</v>
      </c>
      <c r="F17" s="578">
        <v>1</v>
      </c>
      <c r="G17" s="577">
        <v>19</v>
      </c>
      <c r="H17" s="578">
        <v>1</v>
      </c>
      <c r="I17" s="577">
        <v>60</v>
      </c>
      <c r="J17" s="578">
        <v>1</v>
      </c>
      <c r="K17" s="577">
        <v>14</v>
      </c>
      <c r="L17" s="578">
        <v>1</v>
      </c>
      <c r="M17" s="577">
        <v>20</v>
      </c>
      <c r="N17" s="578">
        <v>1</v>
      </c>
      <c r="O17" s="577">
        <v>42</v>
      </c>
      <c r="P17" s="578">
        <v>1</v>
      </c>
      <c r="Q17" s="577">
        <v>51</v>
      </c>
      <c r="R17" s="578">
        <v>1</v>
      </c>
      <c r="S17" s="577">
        <v>53</v>
      </c>
      <c r="T17" s="578">
        <v>1</v>
      </c>
      <c r="U17" s="577">
        <v>26</v>
      </c>
      <c r="V17" s="578">
        <v>1</v>
      </c>
      <c r="W17" s="577">
        <v>15</v>
      </c>
      <c r="X17" s="578">
        <v>1</v>
      </c>
      <c r="Y17" s="577">
        <v>13</v>
      </c>
      <c r="Z17" s="578">
        <v>1</v>
      </c>
      <c r="AA17" s="577">
        <v>6</v>
      </c>
      <c r="AB17" s="579">
        <v>1</v>
      </c>
    </row>
    <row r="18" spans="2:28" ht="15" customHeight="1" thickBot="1">
      <c r="B18" s="561" t="s">
        <v>209</v>
      </c>
      <c r="C18" s="573">
        <v>3.1545454545454548</v>
      </c>
      <c r="D18" s="573"/>
      <c r="E18" s="573">
        <v>3.1</v>
      </c>
      <c r="F18" s="573"/>
      <c r="G18" s="573">
        <v>2.5263157894736841</v>
      </c>
      <c r="H18" s="573"/>
      <c r="I18" s="573">
        <v>3.3684210526315788</v>
      </c>
      <c r="J18" s="573"/>
      <c r="K18" s="573">
        <v>3.2142857142857144</v>
      </c>
      <c r="L18" s="573"/>
      <c r="M18" s="573">
        <v>2.9444444444444446</v>
      </c>
      <c r="N18" s="573"/>
      <c r="O18" s="573">
        <v>3.1190476190476191</v>
      </c>
      <c r="P18" s="573"/>
      <c r="Q18" s="573">
        <v>3.26</v>
      </c>
      <c r="R18" s="573"/>
      <c r="S18" s="573">
        <v>2.9019607843137254</v>
      </c>
      <c r="T18" s="573"/>
      <c r="U18" s="573">
        <v>3.36</v>
      </c>
      <c r="V18" s="573"/>
      <c r="W18" s="573">
        <v>3.6</v>
      </c>
      <c r="X18" s="573"/>
      <c r="Y18" s="573">
        <v>3.3076923076923075</v>
      </c>
      <c r="Z18" s="573"/>
      <c r="AA18" s="573">
        <v>3</v>
      </c>
      <c r="AB18" s="574"/>
    </row>
    <row r="19" spans="2:28" ht="15" thickTop="1">
      <c r="B19" s="2038" t="s">
        <v>1457</v>
      </c>
      <c r="C19" s="2038"/>
      <c r="D19" s="2038"/>
      <c r="E19" s="2038"/>
      <c r="F19" s="2038"/>
      <c r="G19" s="2038"/>
      <c r="H19" s="2038"/>
      <c r="I19" s="2038"/>
      <c r="J19" s="2038"/>
      <c r="K19" s="2038"/>
      <c r="L19" s="2038"/>
      <c r="M19" s="2038"/>
      <c r="N19" s="2038"/>
      <c r="O19" s="2038"/>
      <c r="P19" s="2038"/>
      <c r="Q19" s="2038"/>
      <c r="R19" s="2038"/>
      <c r="S19" s="2038"/>
      <c r="T19" s="2038"/>
      <c r="U19" s="2038"/>
      <c r="V19" s="2038"/>
      <c r="W19" s="2038"/>
      <c r="X19" s="2038"/>
      <c r="Y19" s="2038"/>
      <c r="Z19" s="2038"/>
      <c r="AA19" s="2038"/>
    </row>
    <row r="20" spans="2:28">
      <c r="B20" s="789"/>
      <c r="C20" s="789"/>
      <c r="D20" s="789"/>
      <c r="E20" s="789"/>
      <c r="F20" s="789"/>
      <c r="G20" s="789"/>
      <c r="H20" s="789"/>
      <c r="I20" s="789"/>
      <c r="J20" s="789"/>
      <c r="K20" s="789"/>
      <c r="L20" s="789"/>
      <c r="M20" s="789"/>
      <c r="N20" s="789"/>
      <c r="O20" s="789"/>
      <c r="P20" s="789"/>
      <c r="Q20" s="789"/>
      <c r="R20" s="789"/>
      <c r="S20" s="789"/>
      <c r="T20" s="789"/>
      <c r="U20" s="789"/>
      <c r="V20" s="789"/>
      <c r="W20" s="789"/>
      <c r="X20" s="789"/>
      <c r="Y20" s="789"/>
      <c r="Z20" s="789"/>
      <c r="AA20" s="789"/>
    </row>
    <row r="21" spans="2:28" s="782" customFormat="1">
      <c r="B21" s="789"/>
      <c r="C21" s="388"/>
      <c r="D21" s="789"/>
      <c r="E21" s="789"/>
      <c r="F21" s="789"/>
      <c r="G21" s="789"/>
      <c r="H21" s="789"/>
      <c r="I21" s="789"/>
      <c r="J21" s="789"/>
      <c r="K21" s="789"/>
      <c r="L21" s="789"/>
      <c r="M21" s="789"/>
      <c r="N21" s="789"/>
      <c r="O21" s="789"/>
      <c r="P21" s="789"/>
      <c r="Q21" s="789"/>
      <c r="R21" s="789"/>
      <c r="S21" s="789"/>
      <c r="T21" s="789"/>
      <c r="U21" s="789"/>
      <c r="V21" s="789"/>
      <c r="W21" s="789"/>
      <c r="X21" s="789"/>
      <c r="Y21" s="789"/>
      <c r="Z21" s="789"/>
      <c r="AA21" s="789"/>
    </row>
    <row r="22" spans="2:28" ht="48" customHeight="1" thickBot="1">
      <c r="B22" s="2032" t="s">
        <v>1410</v>
      </c>
      <c r="C22" s="2032"/>
      <c r="D22" s="2032"/>
      <c r="E22" s="2032"/>
      <c r="F22" s="2032"/>
      <c r="G22" s="2032"/>
      <c r="H22" s="2032"/>
      <c r="I22" s="2032"/>
      <c r="J22" s="2032"/>
      <c r="K22" s="2032"/>
      <c r="L22" s="2032"/>
      <c r="M22" s="2032"/>
      <c r="N22" s="2032"/>
      <c r="O22" s="2032"/>
      <c r="P22" s="2032"/>
      <c r="Q22" s="2032"/>
      <c r="R22" s="2032"/>
      <c r="S22" s="2032"/>
      <c r="T22" s="2032"/>
      <c r="U22" s="2032"/>
      <c r="V22" s="2032"/>
      <c r="W22" s="2032"/>
      <c r="X22" s="2032"/>
      <c r="Y22" s="2032"/>
      <c r="Z22" s="2032"/>
      <c r="AA22" s="2032"/>
      <c r="AB22" s="2032"/>
    </row>
    <row r="23" spans="2:28" ht="15" customHeight="1" thickTop="1">
      <c r="B23" s="2033"/>
      <c r="C23" s="2036" t="s">
        <v>44</v>
      </c>
      <c r="D23" s="2036"/>
      <c r="E23" s="2036" t="s">
        <v>123</v>
      </c>
      <c r="F23" s="2036"/>
      <c r="G23" s="2036"/>
      <c r="H23" s="2036"/>
      <c r="I23" s="2036"/>
      <c r="J23" s="2036"/>
      <c r="K23" s="2036"/>
      <c r="L23" s="2036"/>
      <c r="M23" s="2036" t="s">
        <v>124</v>
      </c>
      <c r="N23" s="2036"/>
      <c r="O23" s="2036"/>
      <c r="P23" s="2036"/>
      <c r="Q23" s="2036"/>
      <c r="R23" s="2036"/>
      <c r="S23" s="2036" t="s">
        <v>45</v>
      </c>
      <c r="T23" s="2036"/>
      <c r="U23" s="2036"/>
      <c r="V23" s="2036"/>
      <c r="W23" s="2036"/>
      <c r="X23" s="2036"/>
      <c r="Y23" s="2036"/>
      <c r="Z23" s="2036"/>
      <c r="AA23" s="2036"/>
      <c r="AB23" s="2037"/>
    </row>
    <row r="24" spans="2:28" ht="27.95" customHeight="1">
      <c r="B24" s="2034"/>
      <c r="C24" s="2030" t="s">
        <v>127</v>
      </c>
      <c r="D24" s="2030" t="s">
        <v>128</v>
      </c>
      <c r="E24" s="2030" t="s">
        <v>46</v>
      </c>
      <c r="F24" s="2030"/>
      <c r="G24" s="2030" t="s">
        <v>1078</v>
      </c>
      <c r="H24" s="2030"/>
      <c r="I24" s="2030" t="s">
        <v>1077</v>
      </c>
      <c r="J24" s="2030"/>
      <c r="K24" s="2030" t="s">
        <v>1098</v>
      </c>
      <c r="L24" s="2030"/>
      <c r="M24" s="2030" t="s">
        <v>48</v>
      </c>
      <c r="N24" s="2030"/>
      <c r="O24" s="2030" t="s">
        <v>49</v>
      </c>
      <c r="P24" s="2030"/>
      <c r="Q24" s="2030" t="s">
        <v>1441</v>
      </c>
      <c r="R24" s="2030"/>
      <c r="S24" s="2030" t="s">
        <v>1065</v>
      </c>
      <c r="T24" s="2030"/>
      <c r="U24" s="2030" t="s">
        <v>1066</v>
      </c>
      <c r="V24" s="2030"/>
      <c r="W24" s="2030" t="s">
        <v>1067</v>
      </c>
      <c r="X24" s="2030"/>
      <c r="Y24" s="2030" t="s">
        <v>125</v>
      </c>
      <c r="Z24" s="2030"/>
      <c r="AA24" s="2030" t="s">
        <v>47</v>
      </c>
      <c r="AB24" s="2031"/>
    </row>
    <row r="25" spans="2:28" ht="15" customHeight="1">
      <c r="B25" s="2035"/>
      <c r="C25" s="2030"/>
      <c r="D25" s="2030"/>
      <c r="E25" s="555" t="s">
        <v>127</v>
      </c>
      <c r="F25" s="555" t="s">
        <v>128</v>
      </c>
      <c r="G25" s="555" t="s">
        <v>127</v>
      </c>
      <c r="H25" s="555" t="s">
        <v>128</v>
      </c>
      <c r="I25" s="555" t="s">
        <v>127</v>
      </c>
      <c r="J25" s="555" t="s">
        <v>128</v>
      </c>
      <c r="K25" s="555" t="s">
        <v>127</v>
      </c>
      <c r="L25" s="555" t="s">
        <v>128</v>
      </c>
      <c r="M25" s="555" t="s">
        <v>127</v>
      </c>
      <c r="N25" s="555" t="s">
        <v>128</v>
      </c>
      <c r="O25" s="555" t="s">
        <v>127</v>
      </c>
      <c r="P25" s="555" t="s">
        <v>128</v>
      </c>
      <c r="Q25" s="555" t="s">
        <v>127</v>
      </c>
      <c r="R25" s="555" t="s">
        <v>128</v>
      </c>
      <c r="S25" s="555" t="s">
        <v>127</v>
      </c>
      <c r="T25" s="555" t="s">
        <v>128</v>
      </c>
      <c r="U25" s="555" t="s">
        <v>127</v>
      </c>
      <c r="V25" s="555" t="s">
        <v>128</v>
      </c>
      <c r="W25" s="555" t="s">
        <v>127</v>
      </c>
      <c r="X25" s="555" t="s">
        <v>128</v>
      </c>
      <c r="Y25" s="555" t="s">
        <v>127</v>
      </c>
      <c r="Z25" s="555" t="s">
        <v>128</v>
      </c>
      <c r="AA25" s="555" t="s">
        <v>127</v>
      </c>
      <c r="AB25" s="556" t="s">
        <v>128</v>
      </c>
    </row>
    <row r="26" spans="2:28" s="751" customFormat="1" ht="38.25" customHeight="1">
      <c r="B26" s="740" t="s">
        <v>828</v>
      </c>
      <c r="C26" s="742">
        <v>27</v>
      </c>
      <c r="D26" s="741">
        <v>6.1643835616438353E-2</v>
      </c>
      <c r="E26" s="742">
        <v>8</v>
      </c>
      <c r="F26" s="741">
        <v>9.5238095238095233E-2</v>
      </c>
      <c r="G26" s="742">
        <v>4</v>
      </c>
      <c r="H26" s="741">
        <v>4.9382716049382713E-2</v>
      </c>
      <c r="I26" s="742">
        <v>14</v>
      </c>
      <c r="J26" s="741">
        <v>6.3063063063063057E-2</v>
      </c>
      <c r="K26" s="742">
        <v>1</v>
      </c>
      <c r="L26" s="741">
        <v>1.9607843137254902E-2</v>
      </c>
      <c r="M26" s="742">
        <v>3</v>
      </c>
      <c r="N26" s="741">
        <v>3.6585365853658534E-2</v>
      </c>
      <c r="O26" s="742">
        <v>14</v>
      </c>
      <c r="P26" s="741">
        <v>8.7499999999999994E-2</v>
      </c>
      <c r="Q26" s="742">
        <v>10</v>
      </c>
      <c r="R26" s="741">
        <v>5.1020408163265307E-2</v>
      </c>
      <c r="S26" s="742">
        <v>13</v>
      </c>
      <c r="T26" s="741">
        <v>6.5989847715736044E-2</v>
      </c>
      <c r="U26" s="742">
        <v>9</v>
      </c>
      <c r="V26" s="741">
        <v>8.2568807339449546E-2</v>
      </c>
      <c r="W26" s="742">
        <v>0</v>
      </c>
      <c r="X26" s="741">
        <v>0</v>
      </c>
      <c r="Y26" s="742">
        <v>3</v>
      </c>
      <c r="Z26" s="741">
        <v>6.3829787234042548E-2</v>
      </c>
      <c r="AA26" s="742">
        <v>2</v>
      </c>
      <c r="AB26" s="744">
        <v>0.08</v>
      </c>
    </row>
    <row r="27" spans="2:28" s="86" customFormat="1" ht="45" customHeight="1">
      <c r="B27" s="562" t="s">
        <v>829</v>
      </c>
      <c r="C27" s="567">
        <f>C35-C26</f>
        <v>411</v>
      </c>
      <c r="D27" s="565">
        <f>C27/C35</f>
        <v>0.93835616438356162</v>
      </c>
      <c r="E27" s="567">
        <f>E35-E26</f>
        <v>76</v>
      </c>
      <c r="F27" s="565">
        <f>E27/E35</f>
        <v>0.90476190476190477</v>
      </c>
      <c r="G27" s="567">
        <f>G35-G26</f>
        <v>77</v>
      </c>
      <c r="H27" s="565">
        <f>G27/G35</f>
        <v>0.95061728395061729</v>
      </c>
      <c r="I27" s="567">
        <f>I35-I26</f>
        <v>208</v>
      </c>
      <c r="J27" s="565">
        <f>I27/I35</f>
        <v>0.93693693693693691</v>
      </c>
      <c r="K27" s="567">
        <f>K35-K26</f>
        <v>50</v>
      </c>
      <c r="L27" s="565">
        <f>K27/K35</f>
        <v>0.98039215686274506</v>
      </c>
      <c r="M27" s="567">
        <f>M35-M26</f>
        <v>79</v>
      </c>
      <c r="N27" s="565">
        <f>M27/M35</f>
        <v>0.96341463414634143</v>
      </c>
      <c r="O27" s="567">
        <f>O35-O26</f>
        <v>146</v>
      </c>
      <c r="P27" s="565">
        <f>O27/O35</f>
        <v>0.91249999999999998</v>
      </c>
      <c r="Q27" s="567">
        <f>Q35-Q26</f>
        <v>186</v>
      </c>
      <c r="R27" s="565">
        <f>Q27/Q35</f>
        <v>0.94897959183673475</v>
      </c>
      <c r="S27" s="567">
        <f>S35-S26</f>
        <v>184</v>
      </c>
      <c r="T27" s="565">
        <f>S27/S35</f>
        <v>0.93401015228426398</v>
      </c>
      <c r="U27" s="567">
        <f>U35-U26</f>
        <v>100</v>
      </c>
      <c r="V27" s="565">
        <f>U27/U35</f>
        <v>0.91743119266055051</v>
      </c>
      <c r="W27" s="567">
        <f>W35-W26</f>
        <v>60</v>
      </c>
      <c r="X27" s="565">
        <f>W27/W35</f>
        <v>1</v>
      </c>
      <c r="Y27" s="567">
        <f>Y35-Y26</f>
        <v>44</v>
      </c>
      <c r="Z27" s="565">
        <f>Y27/Y35</f>
        <v>0.93617021276595747</v>
      </c>
      <c r="AA27" s="567">
        <f>AA35-AA26</f>
        <v>23</v>
      </c>
      <c r="AB27" s="568">
        <f>AA27/AA35</f>
        <v>0.92</v>
      </c>
    </row>
    <row r="28" spans="2:28" s="751" customFormat="1" ht="28.5" customHeight="1">
      <c r="B28" s="743" t="s">
        <v>545</v>
      </c>
      <c r="C28" s="747">
        <v>135</v>
      </c>
      <c r="D28" s="745">
        <v>0.30821917808219179</v>
      </c>
      <c r="E28" s="747">
        <v>19</v>
      </c>
      <c r="F28" s="745">
        <v>0.22619047619047619</v>
      </c>
      <c r="G28" s="747">
        <v>22</v>
      </c>
      <c r="H28" s="745">
        <v>0.27160493827160492</v>
      </c>
      <c r="I28" s="747">
        <v>70</v>
      </c>
      <c r="J28" s="745">
        <v>0.31531531531531531</v>
      </c>
      <c r="K28" s="747">
        <v>24</v>
      </c>
      <c r="L28" s="745">
        <v>0.47058823529411759</v>
      </c>
      <c r="M28" s="747">
        <v>16</v>
      </c>
      <c r="N28" s="745">
        <v>0.1951219512195122</v>
      </c>
      <c r="O28" s="747">
        <v>64</v>
      </c>
      <c r="P28" s="745">
        <v>0.4</v>
      </c>
      <c r="Q28" s="747">
        <v>55</v>
      </c>
      <c r="R28" s="745">
        <v>0.28061224489795916</v>
      </c>
      <c r="S28" s="747">
        <v>53</v>
      </c>
      <c r="T28" s="745">
        <v>0.26903553299492383</v>
      </c>
      <c r="U28" s="747">
        <v>27</v>
      </c>
      <c r="V28" s="745">
        <v>0.24770642201834864</v>
      </c>
      <c r="W28" s="747">
        <v>33</v>
      </c>
      <c r="X28" s="745">
        <v>0.55000000000000004</v>
      </c>
      <c r="Y28" s="747">
        <v>18</v>
      </c>
      <c r="Z28" s="745">
        <v>0.38297872340425537</v>
      </c>
      <c r="AA28" s="747">
        <v>4</v>
      </c>
      <c r="AB28" s="746">
        <v>0.16</v>
      </c>
    </row>
    <row r="29" spans="2:28" s="751" customFormat="1" ht="27.75" customHeight="1">
      <c r="B29" s="743" t="s">
        <v>546</v>
      </c>
      <c r="C29" s="747">
        <v>115</v>
      </c>
      <c r="D29" s="745">
        <v>0.26255707762557079</v>
      </c>
      <c r="E29" s="747">
        <v>15</v>
      </c>
      <c r="F29" s="745">
        <v>0.17857142857142858</v>
      </c>
      <c r="G29" s="747">
        <v>20</v>
      </c>
      <c r="H29" s="745">
        <v>0.24691358024691357</v>
      </c>
      <c r="I29" s="747">
        <v>70</v>
      </c>
      <c r="J29" s="745">
        <v>0.31531531531531531</v>
      </c>
      <c r="K29" s="747">
        <v>10</v>
      </c>
      <c r="L29" s="745">
        <v>0.19607843137254904</v>
      </c>
      <c r="M29" s="747">
        <v>14</v>
      </c>
      <c r="N29" s="745">
        <v>0.17073170731707318</v>
      </c>
      <c r="O29" s="747">
        <v>44</v>
      </c>
      <c r="P29" s="745">
        <v>0.27500000000000002</v>
      </c>
      <c r="Q29" s="747">
        <v>57</v>
      </c>
      <c r="R29" s="745">
        <v>0.29081632653061223</v>
      </c>
      <c r="S29" s="747">
        <v>43</v>
      </c>
      <c r="T29" s="745">
        <v>0.21827411167512689</v>
      </c>
      <c r="U29" s="747">
        <v>32</v>
      </c>
      <c r="V29" s="745">
        <v>0.29357798165137616</v>
      </c>
      <c r="W29" s="747">
        <v>24</v>
      </c>
      <c r="X29" s="745">
        <v>0.4</v>
      </c>
      <c r="Y29" s="747">
        <v>11</v>
      </c>
      <c r="Z29" s="745">
        <v>0.23404255319148937</v>
      </c>
      <c r="AA29" s="747">
        <v>5</v>
      </c>
      <c r="AB29" s="746">
        <v>0.2</v>
      </c>
    </row>
    <row r="30" spans="2:28" s="751" customFormat="1" ht="27.95" customHeight="1">
      <c r="B30" s="743" t="s">
        <v>547</v>
      </c>
      <c r="C30" s="747">
        <v>348</v>
      </c>
      <c r="D30" s="745">
        <v>0.79452054794520555</v>
      </c>
      <c r="E30" s="747">
        <v>74</v>
      </c>
      <c r="F30" s="745">
        <v>0.88095238095238093</v>
      </c>
      <c r="G30" s="747">
        <v>62</v>
      </c>
      <c r="H30" s="745">
        <v>0.76543209876543206</v>
      </c>
      <c r="I30" s="747">
        <v>171</v>
      </c>
      <c r="J30" s="745">
        <v>0.77027027027027029</v>
      </c>
      <c r="K30" s="747">
        <v>41</v>
      </c>
      <c r="L30" s="745">
        <v>0.80392156862745101</v>
      </c>
      <c r="M30" s="747">
        <v>56</v>
      </c>
      <c r="N30" s="745">
        <v>0.68292682926829273</v>
      </c>
      <c r="O30" s="747">
        <v>127</v>
      </c>
      <c r="P30" s="745">
        <v>0.79374999999999996</v>
      </c>
      <c r="Q30" s="747">
        <v>165</v>
      </c>
      <c r="R30" s="745">
        <v>0.84183673469387754</v>
      </c>
      <c r="S30" s="747">
        <v>138</v>
      </c>
      <c r="T30" s="745">
        <v>0.70050761421319796</v>
      </c>
      <c r="U30" s="747">
        <v>88</v>
      </c>
      <c r="V30" s="745">
        <v>0.80733944954128445</v>
      </c>
      <c r="W30" s="747">
        <v>60</v>
      </c>
      <c r="X30" s="745">
        <v>1</v>
      </c>
      <c r="Y30" s="747">
        <v>41</v>
      </c>
      <c r="Z30" s="745">
        <v>0.87234042553191504</v>
      </c>
      <c r="AA30" s="747">
        <v>21</v>
      </c>
      <c r="AB30" s="746">
        <v>0.84</v>
      </c>
    </row>
    <row r="31" spans="2:28" s="751" customFormat="1" ht="15" customHeight="1">
      <c r="B31" s="743" t="s">
        <v>548</v>
      </c>
      <c r="C31" s="747">
        <v>271</v>
      </c>
      <c r="D31" s="745">
        <v>0.61872146118721461</v>
      </c>
      <c r="E31" s="747">
        <v>60</v>
      </c>
      <c r="F31" s="745">
        <v>0.7142857142857143</v>
      </c>
      <c r="G31" s="747">
        <v>50</v>
      </c>
      <c r="H31" s="745">
        <v>0.61728395061728392</v>
      </c>
      <c r="I31" s="747">
        <v>131</v>
      </c>
      <c r="J31" s="745">
        <v>0.59009009009009006</v>
      </c>
      <c r="K31" s="747">
        <v>30</v>
      </c>
      <c r="L31" s="745">
        <v>0.58823529411764708</v>
      </c>
      <c r="M31" s="747">
        <v>54</v>
      </c>
      <c r="N31" s="745">
        <v>0.65853658536585369</v>
      </c>
      <c r="O31" s="747">
        <v>95</v>
      </c>
      <c r="P31" s="745">
        <v>0.59375</v>
      </c>
      <c r="Q31" s="747">
        <v>122</v>
      </c>
      <c r="R31" s="745">
        <v>0.62244897959183676</v>
      </c>
      <c r="S31" s="747">
        <v>112</v>
      </c>
      <c r="T31" s="745">
        <v>0.56852791878172593</v>
      </c>
      <c r="U31" s="747">
        <v>71</v>
      </c>
      <c r="V31" s="745">
        <v>0.65137614678899081</v>
      </c>
      <c r="W31" s="747">
        <v>52</v>
      </c>
      <c r="X31" s="745">
        <v>0.8666666666666667</v>
      </c>
      <c r="Y31" s="747">
        <v>20</v>
      </c>
      <c r="Z31" s="745">
        <v>0.42553191489361702</v>
      </c>
      <c r="AA31" s="747">
        <v>16</v>
      </c>
      <c r="AB31" s="746">
        <v>0.64</v>
      </c>
    </row>
    <row r="32" spans="2:28" s="751" customFormat="1" ht="15" customHeight="1">
      <c r="B32" s="743" t="s">
        <v>549</v>
      </c>
      <c r="C32" s="747">
        <v>89</v>
      </c>
      <c r="D32" s="745">
        <v>0.20319634703196346</v>
      </c>
      <c r="E32" s="747">
        <v>29</v>
      </c>
      <c r="F32" s="745">
        <v>0.34523809523809523</v>
      </c>
      <c r="G32" s="747">
        <v>7</v>
      </c>
      <c r="H32" s="745">
        <v>8.6419753086419748E-2</v>
      </c>
      <c r="I32" s="747">
        <v>43</v>
      </c>
      <c r="J32" s="745">
        <v>0.19369369369369369</v>
      </c>
      <c r="K32" s="747">
        <v>10</v>
      </c>
      <c r="L32" s="745">
        <v>0.19607843137254904</v>
      </c>
      <c r="M32" s="747">
        <v>17</v>
      </c>
      <c r="N32" s="745">
        <v>0.2073170731707317</v>
      </c>
      <c r="O32" s="747">
        <v>31</v>
      </c>
      <c r="P32" s="745">
        <v>0.19375000000000001</v>
      </c>
      <c r="Q32" s="747">
        <v>41</v>
      </c>
      <c r="R32" s="745">
        <v>0.20918367346938777</v>
      </c>
      <c r="S32" s="747">
        <v>36</v>
      </c>
      <c r="T32" s="745">
        <v>0.18274111675126903</v>
      </c>
      <c r="U32" s="747">
        <v>22</v>
      </c>
      <c r="V32" s="745">
        <v>0.20183486238532111</v>
      </c>
      <c r="W32" s="747">
        <v>11</v>
      </c>
      <c r="X32" s="745">
        <v>0.18333333333333332</v>
      </c>
      <c r="Y32" s="747">
        <v>13</v>
      </c>
      <c r="Z32" s="745">
        <v>0.27659574468085107</v>
      </c>
      <c r="AA32" s="747">
        <v>7</v>
      </c>
      <c r="AB32" s="746">
        <v>0.28000000000000003</v>
      </c>
    </row>
    <row r="33" spans="1:28" s="751" customFormat="1" ht="26.25" customHeight="1">
      <c r="B33" s="743" t="s">
        <v>681</v>
      </c>
      <c r="C33" s="747">
        <v>11</v>
      </c>
      <c r="D33" s="745">
        <v>2.5114155251141551E-2</v>
      </c>
      <c r="E33" s="747">
        <v>2</v>
      </c>
      <c r="F33" s="745">
        <v>2.3809523809523808E-2</v>
      </c>
      <c r="G33" s="747">
        <v>1</v>
      </c>
      <c r="H33" s="745">
        <v>1.2345679012345678E-2</v>
      </c>
      <c r="I33" s="747">
        <v>7</v>
      </c>
      <c r="J33" s="745">
        <v>3.1531531531531529E-2</v>
      </c>
      <c r="K33" s="747">
        <v>1</v>
      </c>
      <c r="L33" s="745">
        <v>1.9607843137254902E-2</v>
      </c>
      <c r="M33" s="747">
        <v>0</v>
      </c>
      <c r="N33" s="745">
        <v>0</v>
      </c>
      <c r="O33" s="747">
        <v>8</v>
      </c>
      <c r="P33" s="745">
        <v>0.05</v>
      </c>
      <c r="Q33" s="747">
        <v>3</v>
      </c>
      <c r="R33" s="745">
        <v>1.5306122448979591E-2</v>
      </c>
      <c r="S33" s="747">
        <v>4</v>
      </c>
      <c r="T33" s="745">
        <v>2.030456852791878E-2</v>
      </c>
      <c r="U33" s="747">
        <v>1</v>
      </c>
      <c r="V33" s="745">
        <v>9.1743119266055051E-3</v>
      </c>
      <c r="W33" s="747">
        <v>0</v>
      </c>
      <c r="X33" s="745">
        <v>0</v>
      </c>
      <c r="Y33" s="747">
        <v>6</v>
      </c>
      <c r="Z33" s="745">
        <v>0.1276595744680851</v>
      </c>
      <c r="AA33" s="747">
        <v>0</v>
      </c>
      <c r="AB33" s="746">
        <v>0</v>
      </c>
    </row>
    <row r="34" spans="1:28" s="751" customFormat="1" ht="21.75" customHeight="1">
      <c r="A34"/>
      <c r="B34" s="700" t="s">
        <v>682</v>
      </c>
      <c r="C34" s="813">
        <v>16</v>
      </c>
      <c r="D34" s="814">
        <v>3.6529680365296802E-2</v>
      </c>
      <c r="E34" s="813">
        <v>0</v>
      </c>
      <c r="F34" s="814">
        <v>0</v>
      </c>
      <c r="G34" s="813">
        <v>0</v>
      </c>
      <c r="H34" s="814">
        <v>0</v>
      </c>
      <c r="I34" s="813">
        <v>12</v>
      </c>
      <c r="J34" s="814">
        <v>5.405405405405405E-2</v>
      </c>
      <c r="K34" s="813">
        <v>4</v>
      </c>
      <c r="L34" s="814">
        <v>7.8431372549019607E-2</v>
      </c>
      <c r="M34" s="813">
        <v>10</v>
      </c>
      <c r="N34" s="814">
        <v>0.12195121951219512</v>
      </c>
      <c r="O34" s="813">
        <v>1</v>
      </c>
      <c r="P34" s="814">
        <v>6.2500000000000003E-3</v>
      </c>
      <c r="Q34" s="813">
        <v>5</v>
      </c>
      <c r="R34" s="814">
        <v>2.5510204081632654E-2</v>
      </c>
      <c r="S34" s="813">
        <v>14</v>
      </c>
      <c r="T34" s="814">
        <v>7.1065989847715741E-2</v>
      </c>
      <c r="U34" s="813">
        <v>2</v>
      </c>
      <c r="V34" s="814">
        <v>1.834862385321101E-2</v>
      </c>
      <c r="W34" s="813">
        <v>0</v>
      </c>
      <c r="X34" s="814">
        <v>0</v>
      </c>
      <c r="Y34" s="813">
        <v>0</v>
      </c>
      <c r="Z34" s="814">
        <v>0</v>
      </c>
      <c r="AA34" s="813">
        <v>0</v>
      </c>
      <c r="AB34" s="815">
        <v>0</v>
      </c>
    </row>
    <row r="35" spans="1:28" s="755" customFormat="1" ht="15" customHeight="1">
      <c r="A35"/>
      <c r="B35" s="703" t="s">
        <v>1270</v>
      </c>
      <c r="C35" s="705">
        <v>438</v>
      </c>
      <c r="D35" s="704">
        <v>1</v>
      </c>
      <c r="E35" s="705">
        <v>84</v>
      </c>
      <c r="F35" s="704">
        <v>1</v>
      </c>
      <c r="G35" s="705">
        <v>81</v>
      </c>
      <c r="H35" s="704">
        <v>1</v>
      </c>
      <c r="I35" s="705">
        <v>222</v>
      </c>
      <c r="J35" s="704">
        <v>1</v>
      </c>
      <c r="K35" s="705">
        <v>51</v>
      </c>
      <c r="L35" s="704">
        <v>1</v>
      </c>
      <c r="M35" s="705">
        <v>82</v>
      </c>
      <c r="N35" s="704">
        <v>1</v>
      </c>
      <c r="O35" s="705">
        <v>160</v>
      </c>
      <c r="P35" s="704">
        <v>1</v>
      </c>
      <c r="Q35" s="705">
        <v>196</v>
      </c>
      <c r="R35" s="704">
        <v>1</v>
      </c>
      <c r="S35" s="705">
        <v>197</v>
      </c>
      <c r="T35" s="704">
        <v>1</v>
      </c>
      <c r="U35" s="705">
        <v>109</v>
      </c>
      <c r="V35" s="704">
        <v>1</v>
      </c>
      <c r="W35" s="705">
        <v>60</v>
      </c>
      <c r="X35" s="704">
        <v>1</v>
      </c>
      <c r="Y35" s="705">
        <v>47</v>
      </c>
      <c r="Z35" s="704">
        <v>1</v>
      </c>
      <c r="AA35" s="705">
        <v>25</v>
      </c>
      <c r="AB35" s="748">
        <v>1</v>
      </c>
    </row>
    <row r="36" spans="1:28" ht="15" customHeight="1" thickBot="1">
      <c r="B36" s="561" t="s">
        <v>209</v>
      </c>
      <c r="C36" s="573">
        <v>2.4561855670103094</v>
      </c>
      <c r="D36" s="573"/>
      <c r="E36" s="573">
        <v>2.6184210526315788</v>
      </c>
      <c r="F36" s="573"/>
      <c r="G36" s="573">
        <v>2.08</v>
      </c>
      <c r="H36" s="573"/>
      <c r="I36" s="573">
        <v>2.528497409326425</v>
      </c>
      <c r="J36" s="573"/>
      <c r="K36" s="573">
        <v>2.5</v>
      </c>
      <c r="L36" s="573"/>
      <c r="M36" s="573">
        <v>2.2647058823529411</v>
      </c>
      <c r="N36" s="573"/>
      <c r="O36" s="573">
        <v>2.535211267605634</v>
      </c>
      <c r="P36" s="573"/>
      <c r="Q36" s="573">
        <v>2.4662921348314608</v>
      </c>
      <c r="R36" s="573"/>
      <c r="S36" s="573">
        <v>2.2650602409638556</v>
      </c>
      <c r="T36" s="573"/>
      <c r="U36" s="573">
        <v>2.463917525773196</v>
      </c>
      <c r="V36" s="573"/>
      <c r="W36" s="573">
        <v>3</v>
      </c>
      <c r="X36" s="573"/>
      <c r="Y36" s="573">
        <v>2.5116279069767442</v>
      </c>
      <c r="Z36" s="574"/>
      <c r="AA36" s="575">
        <v>2.3043478260869565</v>
      </c>
      <c r="AB36" s="95"/>
    </row>
    <row r="37" spans="1:28" ht="15" thickTop="1">
      <c r="B37" s="2038" t="s">
        <v>1457</v>
      </c>
      <c r="C37" s="2038"/>
      <c r="D37" s="2038"/>
      <c r="E37" s="2038"/>
      <c r="F37" s="2038"/>
      <c r="G37" s="2038"/>
      <c r="H37" s="2038"/>
      <c r="I37" s="2038"/>
      <c r="J37" s="2038"/>
      <c r="K37" s="2038"/>
      <c r="L37" s="2038"/>
      <c r="M37" s="2038"/>
      <c r="N37" s="2038"/>
      <c r="O37" s="2038"/>
      <c r="P37" s="2038"/>
      <c r="Q37" s="2038"/>
      <c r="R37" s="2038"/>
      <c r="S37" s="2038"/>
      <c r="T37" s="2038"/>
      <c r="U37" s="2038"/>
      <c r="V37" s="2038"/>
      <c r="W37" s="2038"/>
      <c r="X37" s="2038"/>
      <c r="Y37" s="2038"/>
      <c r="Z37" s="2038"/>
      <c r="AA37" s="2038"/>
    </row>
    <row r="38" spans="1:28">
      <c r="B38" s="1151" t="s">
        <v>992</v>
      </c>
    </row>
    <row r="39" spans="1:28" s="782" customFormat="1">
      <c r="B39" s="1151"/>
    </row>
    <row r="40" spans="1:28" ht="15" thickBot="1">
      <c r="B40" s="1579" t="s">
        <v>987</v>
      </c>
      <c r="C40" s="1579"/>
      <c r="D40" s="1579"/>
      <c r="E40" s="672"/>
      <c r="F40" s="672"/>
      <c r="G40" s="672"/>
    </row>
    <row r="41" spans="1:28" ht="15" thickTop="1">
      <c r="B41" s="1460"/>
      <c r="C41" s="591" t="s">
        <v>127</v>
      </c>
      <c r="D41" s="1434" t="s">
        <v>128</v>
      </c>
    </row>
    <row r="42" spans="1:28" ht="15" customHeight="1">
      <c r="B42" s="1213" t="s">
        <v>932</v>
      </c>
      <c r="C42" s="592">
        <v>1</v>
      </c>
      <c r="D42" s="1435">
        <f>C42/113</f>
        <v>8.8495575221238937E-3</v>
      </c>
    </row>
    <row r="43" spans="1:28" ht="24">
      <c r="B43" s="1213" t="s">
        <v>933</v>
      </c>
      <c r="C43" s="592">
        <v>1</v>
      </c>
      <c r="D43" s="1435">
        <f t="shared" ref="D43:D50" si="0">C43/113</f>
        <v>8.8495575221238937E-3</v>
      </c>
    </row>
    <row r="44" spans="1:28" ht="24">
      <c r="B44" s="1213" t="s">
        <v>934</v>
      </c>
      <c r="C44" s="592">
        <v>1</v>
      </c>
      <c r="D44" s="1435">
        <f t="shared" si="0"/>
        <v>8.8495575221238937E-3</v>
      </c>
    </row>
    <row r="45" spans="1:28" ht="24">
      <c r="B45" s="1213" t="s">
        <v>935</v>
      </c>
      <c r="C45" s="592">
        <v>1</v>
      </c>
      <c r="D45" s="1435">
        <f t="shared" si="0"/>
        <v>8.8495575221238937E-3</v>
      </c>
    </row>
    <row r="46" spans="1:28" ht="24">
      <c r="B46" s="1213" t="s">
        <v>1420</v>
      </c>
      <c r="C46" s="592">
        <v>1</v>
      </c>
      <c r="D46" s="1435">
        <f t="shared" si="0"/>
        <v>8.8495575221238937E-3</v>
      </c>
    </row>
    <row r="47" spans="1:28">
      <c r="B47" s="1213" t="s">
        <v>936</v>
      </c>
      <c r="C47" s="592">
        <v>1</v>
      </c>
      <c r="D47" s="1435">
        <f t="shared" si="0"/>
        <v>8.8495575221238937E-3</v>
      </c>
    </row>
    <row r="48" spans="1:28" ht="24">
      <c r="B48" s="1213" t="s">
        <v>937</v>
      </c>
      <c r="C48" s="592">
        <v>1</v>
      </c>
      <c r="D48" s="1435">
        <f t="shared" si="0"/>
        <v>8.8495575221238937E-3</v>
      </c>
    </row>
    <row r="49" spans="2:4" s="782" customFormat="1">
      <c r="B49" s="1213" t="s">
        <v>44</v>
      </c>
      <c r="C49" s="592">
        <f>SUM(C42:C48)</f>
        <v>7</v>
      </c>
      <c r="D49" s="1435">
        <f t="shared" si="0"/>
        <v>6.1946902654867256E-2</v>
      </c>
    </row>
    <row r="50" spans="2:4" ht="15" thickBot="1">
      <c r="B50" s="1464" t="s">
        <v>1269</v>
      </c>
      <c r="C50" s="593">
        <v>113</v>
      </c>
      <c r="D50" s="1436">
        <f t="shared" si="0"/>
        <v>1</v>
      </c>
    </row>
    <row r="51" spans="2:4" ht="15" thickTop="1"/>
  </sheetData>
  <mergeCells count="43">
    <mergeCell ref="I24:J24"/>
    <mergeCell ref="K24:L24"/>
    <mergeCell ref="B37:AA37"/>
    <mergeCell ref="B19:AA19"/>
    <mergeCell ref="U24:V24"/>
    <mergeCell ref="W24:X24"/>
    <mergeCell ref="Y24:Z24"/>
    <mergeCell ref="AA24:AB24"/>
    <mergeCell ref="B22:AB22"/>
    <mergeCell ref="B23:B25"/>
    <mergeCell ref="C23:D23"/>
    <mergeCell ref="E23:L23"/>
    <mergeCell ref="M23:R23"/>
    <mergeCell ref="S23:AB23"/>
    <mergeCell ref="C24:C25"/>
    <mergeCell ref="B4:AB4"/>
    <mergeCell ref="B5:B7"/>
    <mergeCell ref="C5:D5"/>
    <mergeCell ref="E5:L5"/>
    <mergeCell ref="M5:R5"/>
    <mergeCell ref="S5:AB5"/>
    <mergeCell ref="C6:C7"/>
    <mergeCell ref="D6:D7"/>
    <mergeCell ref="E6:F6"/>
    <mergeCell ref="G6:H6"/>
    <mergeCell ref="I6:J6"/>
    <mergeCell ref="K6:L6"/>
    <mergeCell ref="B40:D40"/>
    <mergeCell ref="W6:X6"/>
    <mergeCell ref="Y6:Z6"/>
    <mergeCell ref="AA6:AB6"/>
    <mergeCell ref="M6:N6"/>
    <mergeCell ref="O6:P6"/>
    <mergeCell ref="Q6:R6"/>
    <mergeCell ref="S6:T6"/>
    <mergeCell ref="U6:V6"/>
    <mergeCell ref="M24:N24"/>
    <mergeCell ref="O24:P24"/>
    <mergeCell ref="Q24:R24"/>
    <mergeCell ref="S24:T24"/>
    <mergeCell ref="D24:D25"/>
    <mergeCell ref="E24:F24"/>
    <mergeCell ref="G24:H24"/>
  </mergeCells>
  <hyperlinks>
    <hyperlink ref="A1" location="Índice!A1" display="Índice!A1"/>
  </hyperlinks>
  <pageMargins left="0.511811024" right="0.511811024" top="0.78740157499999996" bottom="0.78740157499999996" header="0.31496062000000002" footer="0.3149606200000000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topLeftCell="D6" zoomScaleNormal="100" workbookViewId="0">
      <selection activeCell="Q6" sqref="Q6:R6"/>
    </sheetView>
  </sheetViews>
  <sheetFormatPr defaultRowHeight="14.25"/>
  <cols>
    <col min="1" max="1" width="18.75" customWidth="1"/>
    <col min="2" max="2" width="27.5" customWidth="1"/>
  </cols>
  <sheetData>
    <row r="1" spans="1:28">
      <c r="A1" s="1" t="s">
        <v>2</v>
      </c>
    </row>
    <row r="4" spans="1:28" ht="50.25" customHeight="1" thickBot="1">
      <c r="B4" s="2040" t="s">
        <v>752</v>
      </c>
      <c r="C4" s="2040"/>
      <c r="D4" s="2040"/>
      <c r="E4" s="2040"/>
      <c r="F4" s="2040"/>
      <c r="G4" s="2040"/>
      <c r="H4" s="2040"/>
      <c r="I4" s="2040"/>
      <c r="J4" s="2040"/>
      <c r="K4" s="2040"/>
      <c r="L4" s="2040"/>
      <c r="M4" s="2040"/>
      <c r="N4" s="2040"/>
      <c r="O4" s="2040"/>
      <c r="P4" s="2040"/>
      <c r="Q4" s="2040"/>
      <c r="R4" s="2040"/>
      <c r="S4" s="2040"/>
      <c r="T4" s="2040"/>
      <c r="U4" s="2040"/>
      <c r="V4" s="2040"/>
      <c r="W4" s="2040"/>
      <c r="X4" s="2040"/>
      <c r="Y4" s="2040"/>
      <c r="Z4" s="2040"/>
      <c r="AA4" s="2040"/>
      <c r="AB4" s="2040"/>
    </row>
    <row r="5" spans="1:28" ht="15" thickTop="1">
      <c r="B5" s="2043"/>
      <c r="C5" s="2046" t="s">
        <v>44</v>
      </c>
      <c r="D5" s="2046"/>
      <c r="E5" s="2046" t="s">
        <v>123</v>
      </c>
      <c r="F5" s="2046"/>
      <c r="G5" s="2046"/>
      <c r="H5" s="2046"/>
      <c r="I5" s="2046"/>
      <c r="J5" s="2046"/>
      <c r="K5" s="2046"/>
      <c r="L5" s="2046"/>
      <c r="M5" s="2046" t="s">
        <v>124</v>
      </c>
      <c r="N5" s="2046"/>
      <c r="O5" s="2046"/>
      <c r="P5" s="2046"/>
      <c r="Q5" s="2046"/>
      <c r="R5" s="2046"/>
      <c r="S5" s="2046" t="s">
        <v>45</v>
      </c>
      <c r="T5" s="2046"/>
      <c r="U5" s="2046"/>
      <c r="V5" s="2046"/>
      <c r="W5" s="2046"/>
      <c r="X5" s="2046"/>
      <c r="Y5" s="2046"/>
      <c r="Z5" s="2046"/>
      <c r="AA5" s="2046"/>
      <c r="AB5" s="2047"/>
    </row>
    <row r="6" spans="1:28" ht="25.5" customHeight="1">
      <c r="B6" s="2044"/>
      <c r="C6" s="2039" t="s">
        <v>127</v>
      </c>
      <c r="D6" s="2039" t="s">
        <v>128</v>
      </c>
      <c r="E6" s="2039" t="s">
        <v>46</v>
      </c>
      <c r="F6" s="2039"/>
      <c r="G6" s="2039" t="s">
        <v>1078</v>
      </c>
      <c r="H6" s="2039"/>
      <c r="I6" s="2039" t="s">
        <v>1077</v>
      </c>
      <c r="J6" s="2039"/>
      <c r="K6" s="2039" t="s">
        <v>1098</v>
      </c>
      <c r="L6" s="2039"/>
      <c r="M6" s="2039" t="s">
        <v>48</v>
      </c>
      <c r="N6" s="2039"/>
      <c r="O6" s="2039" t="s">
        <v>49</v>
      </c>
      <c r="P6" s="2039"/>
      <c r="Q6" s="2039" t="s">
        <v>1441</v>
      </c>
      <c r="R6" s="2039"/>
      <c r="S6" s="2039" t="s">
        <v>1065</v>
      </c>
      <c r="T6" s="2039"/>
      <c r="U6" s="2039" t="s">
        <v>1066</v>
      </c>
      <c r="V6" s="2039"/>
      <c r="W6" s="2039" t="s">
        <v>1067</v>
      </c>
      <c r="X6" s="2039"/>
      <c r="Y6" s="2039" t="s">
        <v>125</v>
      </c>
      <c r="Z6" s="2039"/>
      <c r="AA6" s="2039" t="s">
        <v>47</v>
      </c>
      <c r="AB6" s="2041"/>
    </row>
    <row r="7" spans="1:28">
      <c r="B7" s="2045"/>
      <c r="C7" s="2039"/>
      <c r="D7" s="2039"/>
      <c r="E7" s="441" t="s">
        <v>127</v>
      </c>
      <c r="F7" s="441" t="s">
        <v>128</v>
      </c>
      <c r="G7" s="441" t="s">
        <v>127</v>
      </c>
      <c r="H7" s="441" t="s">
        <v>128</v>
      </c>
      <c r="I7" s="441" t="s">
        <v>127</v>
      </c>
      <c r="J7" s="441" t="s">
        <v>128</v>
      </c>
      <c r="K7" s="441" t="s">
        <v>127</v>
      </c>
      <c r="L7" s="441" t="s">
        <v>128</v>
      </c>
      <c r="M7" s="441" t="s">
        <v>127</v>
      </c>
      <c r="N7" s="441" t="s">
        <v>128</v>
      </c>
      <c r="O7" s="441" t="s">
        <v>127</v>
      </c>
      <c r="P7" s="441" t="s">
        <v>128</v>
      </c>
      <c r="Q7" s="441" t="s">
        <v>127</v>
      </c>
      <c r="R7" s="441" t="s">
        <v>128</v>
      </c>
      <c r="S7" s="441" t="s">
        <v>127</v>
      </c>
      <c r="T7" s="441" t="s">
        <v>128</v>
      </c>
      <c r="U7" s="441" t="s">
        <v>127</v>
      </c>
      <c r="V7" s="441" t="s">
        <v>128</v>
      </c>
      <c r="W7" s="441" t="s">
        <v>127</v>
      </c>
      <c r="X7" s="441" t="s">
        <v>128</v>
      </c>
      <c r="Y7" s="441" t="s">
        <v>127</v>
      </c>
      <c r="Z7" s="441" t="s">
        <v>128</v>
      </c>
      <c r="AA7" s="441" t="s">
        <v>127</v>
      </c>
      <c r="AB7" s="442" t="s">
        <v>128</v>
      </c>
    </row>
    <row r="8" spans="1:28">
      <c r="B8" s="443" t="s">
        <v>722</v>
      </c>
      <c r="C8" s="444">
        <v>14</v>
      </c>
      <c r="D8" s="445">
        <v>0.12389380530973451</v>
      </c>
      <c r="E8" s="444">
        <v>1</v>
      </c>
      <c r="F8" s="445">
        <v>0.05</v>
      </c>
      <c r="G8" s="444">
        <v>0</v>
      </c>
      <c r="H8" s="445">
        <v>0</v>
      </c>
      <c r="I8" s="444">
        <v>8</v>
      </c>
      <c r="J8" s="445">
        <v>0.13333333333333333</v>
      </c>
      <c r="K8" s="444">
        <v>5</v>
      </c>
      <c r="L8" s="445">
        <v>0.35714285714285715</v>
      </c>
      <c r="M8" s="444">
        <v>5</v>
      </c>
      <c r="N8" s="445">
        <v>0.25</v>
      </c>
      <c r="O8" s="444">
        <v>8</v>
      </c>
      <c r="P8" s="445">
        <v>0.19047619047619047</v>
      </c>
      <c r="Q8" s="444">
        <v>1</v>
      </c>
      <c r="R8" s="445">
        <v>1.9607843137254902E-2</v>
      </c>
      <c r="S8" s="444">
        <v>9</v>
      </c>
      <c r="T8" s="445">
        <v>0.169811320754717</v>
      </c>
      <c r="U8" s="444">
        <v>3</v>
      </c>
      <c r="V8" s="445">
        <v>0.11538461538461538</v>
      </c>
      <c r="W8" s="444">
        <v>1</v>
      </c>
      <c r="X8" s="445">
        <v>6.6666666666666666E-2</v>
      </c>
      <c r="Y8" s="444">
        <v>1</v>
      </c>
      <c r="Z8" s="445">
        <v>7.6923076923076927E-2</v>
      </c>
      <c r="AA8" s="444">
        <v>0</v>
      </c>
      <c r="AB8" s="446">
        <v>0</v>
      </c>
    </row>
    <row r="9" spans="1:28">
      <c r="B9" s="447" t="s">
        <v>707</v>
      </c>
      <c r="C9" s="448">
        <v>47</v>
      </c>
      <c r="D9" s="449">
        <v>0.41592920353982299</v>
      </c>
      <c r="E9" s="448">
        <v>10</v>
      </c>
      <c r="F9" s="449">
        <v>0.5</v>
      </c>
      <c r="G9" s="448">
        <v>10</v>
      </c>
      <c r="H9" s="449">
        <v>0.52631578947368418</v>
      </c>
      <c r="I9" s="448">
        <v>22</v>
      </c>
      <c r="J9" s="449">
        <v>0.36666666666666664</v>
      </c>
      <c r="K9" s="448">
        <v>5</v>
      </c>
      <c r="L9" s="449">
        <v>0.35714285714285715</v>
      </c>
      <c r="M9" s="448">
        <v>12</v>
      </c>
      <c r="N9" s="449">
        <v>0.6</v>
      </c>
      <c r="O9" s="448">
        <v>16</v>
      </c>
      <c r="P9" s="449">
        <v>0.38095238095238093</v>
      </c>
      <c r="Q9" s="448">
        <v>19</v>
      </c>
      <c r="R9" s="449">
        <v>0.37254901960784315</v>
      </c>
      <c r="S9" s="448">
        <v>21</v>
      </c>
      <c r="T9" s="449">
        <v>0.39622641509433959</v>
      </c>
      <c r="U9" s="448">
        <v>10</v>
      </c>
      <c r="V9" s="449">
        <v>0.38461538461538469</v>
      </c>
      <c r="W9" s="448">
        <v>7</v>
      </c>
      <c r="X9" s="449">
        <v>0.46666666666666662</v>
      </c>
      <c r="Y9" s="448">
        <v>6</v>
      </c>
      <c r="Z9" s="449">
        <v>0.46153846153846151</v>
      </c>
      <c r="AA9" s="448">
        <v>3</v>
      </c>
      <c r="AB9" s="450">
        <v>0.5</v>
      </c>
    </row>
    <row r="10" spans="1:28">
      <c r="B10" s="447" t="s">
        <v>708</v>
      </c>
      <c r="C10" s="448">
        <v>29</v>
      </c>
      <c r="D10" s="449">
        <v>0.25663716814159293</v>
      </c>
      <c r="E10" s="448">
        <v>10</v>
      </c>
      <c r="F10" s="449">
        <v>0.5</v>
      </c>
      <c r="G10" s="448">
        <v>2</v>
      </c>
      <c r="H10" s="449">
        <v>0.10526315789473684</v>
      </c>
      <c r="I10" s="448">
        <v>14</v>
      </c>
      <c r="J10" s="449">
        <v>0.23333333333333331</v>
      </c>
      <c r="K10" s="448">
        <v>3</v>
      </c>
      <c r="L10" s="449">
        <v>0.21428571428571427</v>
      </c>
      <c r="M10" s="448">
        <v>7</v>
      </c>
      <c r="N10" s="449">
        <v>0.35</v>
      </c>
      <c r="O10" s="448">
        <v>9</v>
      </c>
      <c r="P10" s="449">
        <v>0.21428571428571427</v>
      </c>
      <c r="Q10" s="448">
        <v>13</v>
      </c>
      <c r="R10" s="449">
        <v>0.25490196078431371</v>
      </c>
      <c r="S10" s="448">
        <v>12</v>
      </c>
      <c r="T10" s="449">
        <v>0.22641509433962267</v>
      </c>
      <c r="U10" s="448">
        <v>6</v>
      </c>
      <c r="V10" s="449">
        <v>0.23076923076923075</v>
      </c>
      <c r="W10" s="448">
        <v>5</v>
      </c>
      <c r="X10" s="449">
        <v>0.33333333333333326</v>
      </c>
      <c r="Y10" s="448">
        <v>5</v>
      </c>
      <c r="Z10" s="449">
        <v>0.38461538461538469</v>
      </c>
      <c r="AA10" s="448">
        <v>1</v>
      </c>
      <c r="AB10" s="450">
        <v>0.16666666666666663</v>
      </c>
    </row>
    <row r="11" spans="1:28">
      <c r="B11" s="447" t="s">
        <v>709</v>
      </c>
      <c r="C11" s="448">
        <v>71</v>
      </c>
      <c r="D11" s="449">
        <v>0.62831858407079644</v>
      </c>
      <c r="E11" s="448">
        <v>13</v>
      </c>
      <c r="F11" s="449">
        <v>0.65</v>
      </c>
      <c r="G11" s="448">
        <v>15</v>
      </c>
      <c r="H11" s="449">
        <v>0.78947368421052633</v>
      </c>
      <c r="I11" s="448">
        <v>37</v>
      </c>
      <c r="J11" s="449">
        <v>0.6166666666666667</v>
      </c>
      <c r="K11" s="448">
        <v>6</v>
      </c>
      <c r="L11" s="449">
        <v>0.42857142857142855</v>
      </c>
      <c r="M11" s="448">
        <v>9</v>
      </c>
      <c r="N11" s="449">
        <v>0.45</v>
      </c>
      <c r="O11" s="448">
        <v>28</v>
      </c>
      <c r="P11" s="449">
        <v>0.66666666666666652</v>
      </c>
      <c r="Q11" s="448">
        <v>34</v>
      </c>
      <c r="R11" s="449">
        <v>0.66666666666666652</v>
      </c>
      <c r="S11" s="448">
        <v>31</v>
      </c>
      <c r="T11" s="449">
        <v>0.58490566037735847</v>
      </c>
      <c r="U11" s="448">
        <v>15</v>
      </c>
      <c r="V11" s="449">
        <v>0.57692307692307687</v>
      </c>
      <c r="W11" s="448">
        <v>11</v>
      </c>
      <c r="X11" s="449">
        <v>0.73333333333333328</v>
      </c>
      <c r="Y11" s="448">
        <v>10</v>
      </c>
      <c r="Z11" s="449">
        <v>0.76923076923076938</v>
      </c>
      <c r="AA11" s="448">
        <v>4</v>
      </c>
      <c r="AB11" s="450">
        <v>0.66666666666666652</v>
      </c>
    </row>
    <row r="12" spans="1:28">
      <c r="B12" s="447" t="s">
        <v>710</v>
      </c>
      <c r="C12" s="448">
        <v>41</v>
      </c>
      <c r="D12" s="449">
        <v>0.36283185840707965</v>
      </c>
      <c r="E12" s="448">
        <v>6</v>
      </c>
      <c r="F12" s="449">
        <v>0.3</v>
      </c>
      <c r="G12" s="448">
        <v>9</v>
      </c>
      <c r="H12" s="449">
        <v>0.47368421052631576</v>
      </c>
      <c r="I12" s="448">
        <v>21</v>
      </c>
      <c r="J12" s="449">
        <v>0.35</v>
      </c>
      <c r="K12" s="448">
        <v>5</v>
      </c>
      <c r="L12" s="449">
        <v>0.35714285714285715</v>
      </c>
      <c r="M12" s="448">
        <v>2</v>
      </c>
      <c r="N12" s="449">
        <v>0.1</v>
      </c>
      <c r="O12" s="448">
        <v>18</v>
      </c>
      <c r="P12" s="449">
        <v>0.42857142857142855</v>
      </c>
      <c r="Q12" s="448">
        <v>21</v>
      </c>
      <c r="R12" s="449">
        <v>0.41176470588235292</v>
      </c>
      <c r="S12" s="448">
        <v>14</v>
      </c>
      <c r="T12" s="449">
        <v>0.26415094339622641</v>
      </c>
      <c r="U12" s="448">
        <v>10</v>
      </c>
      <c r="V12" s="449">
        <v>0.38461538461538469</v>
      </c>
      <c r="W12" s="448">
        <v>8</v>
      </c>
      <c r="X12" s="449">
        <v>0.53333333333333333</v>
      </c>
      <c r="Y12" s="448">
        <v>6</v>
      </c>
      <c r="Z12" s="449">
        <v>0.46153846153846151</v>
      </c>
      <c r="AA12" s="448">
        <v>3</v>
      </c>
      <c r="AB12" s="450">
        <v>0.5</v>
      </c>
    </row>
    <row r="13" spans="1:28" ht="24">
      <c r="B13" s="447" t="s">
        <v>711</v>
      </c>
      <c r="C13" s="448">
        <v>21</v>
      </c>
      <c r="D13" s="449">
        <v>0.18584070796460178</v>
      </c>
      <c r="E13" s="448">
        <v>3</v>
      </c>
      <c r="F13" s="449">
        <v>0.15</v>
      </c>
      <c r="G13" s="448">
        <v>3</v>
      </c>
      <c r="H13" s="449">
        <v>0.15789473684210525</v>
      </c>
      <c r="I13" s="448">
        <v>12</v>
      </c>
      <c r="J13" s="449">
        <v>0.2</v>
      </c>
      <c r="K13" s="448">
        <v>3</v>
      </c>
      <c r="L13" s="449">
        <v>0.21428571428571427</v>
      </c>
      <c r="M13" s="448">
        <v>2</v>
      </c>
      <c r="N13" s="449">
        <v>0.1</v>
      </c>
      <c r="O13" s="448">
        <v>11</v>
      </c>
      <c r="P13" s="449">
        <v>0.26190476190476192</v>
      </c>
      <c r="Q13" s="448">
        <v>8</v>
      </c>
      <c r="R13" s="449">
        <v>0.15686274509803921</v>
      </c>
      <c r="S13" s="448">
        <v>5</v>
      </c>
      <c r="T13" s="449">
        <v>9.4339622641509441E-2</v>
      </c>
      <c r="U13" s="448">
        <v>4</v>
      </c>
      <c r="V13" s="449">
        <v>0.15384615384615385</v>
      </c>
      <c r="W13" s="448">
        <v>4</v>
      </c>
      <c r="X13" s="449">
        <v>0.26666666666666666</v>
      </c>
      <c r="Y13" s="448">
        <v>5</v>
      </c>
      <c r="Z13" s="449">
        <v>0.38461538461538469</v>
      </c>
      <c r="AA13" s="448">
        <v>3</v>
      </c>
      <c r="AB13" s="450">
        <v>0.5</v>
      </c>
    </row>
    <row r="14" spans="1:28">
      <c r="B14" s="447" t="s">
        <v>712</v>
      </c>
      <c r="C14" s="448">
        <v>21</v>
      </c>
      <c r="D14" s="449">
        <v>0.18584070796460178</v>
      </c>
      <c r="E14" s="448">
        <v>5</v>
      </c>
      <c r="F14" s="449">
        <v>0.25</v>
      </c>
      <c r="G14" s="448">
        <v>6</v>
      </c>
      <c r="H14" s="449">
        <v>0.31578947368421051</v>
      </c>
      <c r="I14" s="448">
        <v>9</v>
      </c>
      <c r="J14" s="449">
        <v>0.15</v>
      </c>
      <c r="K14" s="448">
        <v>1</v>
      </c>
      <c r="L14" s="449">
        <v>7.1428571428571425E-2</v>
      </c>
      <c r="M14" s="448">
        <v>2</v>
      </c>
      <c r="N14" s="449">
        <v>0.1</v>
      </c>
      <c r="O14" s="448">
        <v>8</v>
      </c>
      <c r="P14" s="449">
        <v>0.19047619047619047</v>
      </c>
      <c r="Q14" s="448">
        <v>11</v>
      </c>
      <c r="R14" s="449">
        <v>0.21568627450980393</v>
      </c>
      <c r="S14" s="448">
        <v>12</v>
      </c>
      <c r="T14" s="449">
        <v>0.22641509433962267</v>
      </c>
      <c r="U14" s="448">
        <v>4</v>
      </c>
      <c r="V14" s="449">
        <v>0.15384615384615385</v>
      </c>
      <c r="W14" s="448">
        <v>3</v>
      </c>
      <c r="X14" s="449">
        <v>0.2</v>
      </c>
      <c r="Y14" s="448">
        <v>2</v>
      </c>
      <c r="Z14" s="449">
        <v>0.15384615384615385</v>
      </c>
      <c r="AA14" s="448">
        <v>0</v>
      </c>
      <c r="AB14" s="450">
        <v>0</v>
      </c>
    </row>
    <row r="15" spans="1:28" ht="24">
      <c r="B15" s="447" t="s">
        <v>713</v>
      </c>
      <c r="C15" s="448">
        <v>37</v>
      </c>
      <c r="D15" s="449">
        <v>0.32743362831858408</v>
      </c>
      <c r="E15" s="448">
        <v>5</v>
      </c>
      <c r="F15" s="449">
        <v>0.25</v>
      </c>
      <c r="G15" s="448">
        <v>9</v>
      </c>
      <c r="H15" s="449">
        <v>0.47368421052631576</v>
      </c>
      <c r="I15" s="448">
        <v>19</v>
      </c>
      <c r="J15" s="449">
        <v>0.31666666666666665</v>
      </c>
      <c r="K15" s="448">
        <v>4</v>
      </c>
      <c r="L15" s="449">
        <v>0.2857142857142857</v>
      </c>
      <c r="M15" s="448">
        <v>5</v>
      </c>
      <c r="N15" s="449">
        <v>0.25</v>
      </c>
      <c r="O15" s="448">
        <v>17</v>
      </c>
      <c r="P15" s="449">
        <v>0.40476190476190477</v>
      </c>
      <c r="Q15" s="448">
        <v>15</v>
      </c>
      <c r="R15" s="449">
        <v>0.29411764705882354</v>
      </c>
      <c r="S15" s="448">
        <v>15</v>
      </c>
      <c r="T15" s="449">
        <v>0.28301886792452829</v>
      </c>
      <c r="U15" s="448">
        <v>8</v>
      </c>
      <c r="V15" s="449">
        <v>0.30769230769230771</v>
      </c>
      <c r="W15" s="448">
        <v>6</v>
      </c>
      <c r="X15" s="449">
        <v>0.4</v>
      </c>
      <c r="Y15" s="448">
        <v>6</v>
      </c>
      <c r="Z15" s="449">
        <v>0.46153846153846151</v>
      </c>
      <c r="AA15" s="448">
        <v>2</v>
      </c>
      <c r="AB15" s="450">
        <v>0.33333333333333326</v>
      </c>
    </row>
    <row r="16" spans="1:28" ht="24">
      <c r="B16" s="447" t="s">
        <v>714</v>
      </c>
      <c r="C16" s="448">
        <v>43</v>
      </c>
      <c r="D16" s="449">
        <v>0.38053097345132741</v>
      </c>
      <c r="E16" s="448">
        <v>8</v>
      </c>
      <c r="F16" s="449">
        <v>0.4</v>
      </c>
      <c r="G16" s="448">
        <v>4</v>
      </c>
      <c r="H16" s="449">
        <v>0.21052631578947367</v>
      </c>
      <c r="I16" s="448">
        <v>29</v>
      </c>
      <c r="J16" s="449">
        <v>0.48333333333333334</v>
      </c>
      <c r="K16" s="448">
        <v>2</v>
      </c>
      <c r="L16" s="449">
        <v>0.14285714285714285</v>
      </c>
      <c r="M16" s="448">
        <v>5</v>
      </c>
      <c r="N16" s="449">
        <v>0.25</v>
      </c>
      <c r="O16" s="448">
        <v>12</v>
      </c>
      <c r="P16" s="449">
        <v>0.2857142857142857</v>
      </c>
      <c r="Q16" s="448">
        <v>26</v>
      </c>
      <c r="R16" s="449">
        <v>0.50980392156862742</v>
      </c>
      <c r="S16" s="448">
        <v>18</v>
      </c>
      <c r="T16" s="449">
        <v>0.339622641509434</v>
      </c>
      <c r="U16" s="448">
        <v>9</v>
      </c>
      <c r="V16" s="449">
        <v>0.34615384615384615</v>
      </c>
      <c r="W16" s="448">
        <v>5</v>
      </c>
      <c r="X16" s="449">
        <v>0.33333333333333326</v>
      </c>
      <c r="Y16" s="448">
        <v>8</v>
      </c>
      <c r="Z16" s="449">
        <v>0.61538461538461542</v>
      </c>
      <c r="AA16" s="448">
        <v>3</v>
      </c>
      <c r="AB16" s="450">
        <v>0.5</v>
      </c>
    </row>
    <row r="17" spans="2:28">
      <c r="B17" s="447" t="s">
        <v>715</v>
      </c>
      <c r="C17" s="448">
        <v>20</v>
      </c>
      <c r="D17" s="449">
        <v>0.17699115044247787</v>
      </c>
      <c r="E17" s="448">
        <v>2</v>
      </c>
      <c r="F17" s="449">
        <v>0.1</v>
      </c>
      <c r="G17" s="448">
        <v>4</v>
      </c>
      <c r="H17" s="449">
        <v>0.21052631578947367</v>
      </c>
      <c r="I17" s="448">
        <v>12</v>
      </c>
      <c r="J17" s="449">
        <v>0.2</v>
      </c>
      <c r="K17" s="448">
        <v>2</v>
      </c>
      <c r="L17" s="449">
        <v>0.14285714285714285</v>
      </c>
      <c r="M17" s="448">
        <v>5</v>
      </c>
      <c r="N17" s="449">
        <v>0.25</v>
      </c>
      <c r="O17" s="448">
        <v>5</v>
      </c>
      <c r="P17" s="449">
        <v>0.11904761904761903</v>
      </c>
      <c r="Q17" s="448">
        <v>10</v>
      </c>
      <c r="R17" s="449">
        <v>0.19607843137254904</v>
      </c>
      <c r="S17" s="448">
        <v>8</v>
      </c>
      <c r="T17" s="449">
        <v>0.15094339622641509</v>
      </c>
      <c r="U17" s="448">
        <v>4</v>
      </c>
      <c r="V17" s="449">
        <v>0.15384615384615385</v>
      </c>
      <c r="W17" s="448">
        <v>2</v>
      </c>
      <c r="X17" s="449">
        <v>0.13333333333333333</v>
      </c>
      <c r="Y17" s="448">
        <v>4</v>
      </c>
      <c r="Z17" s="449">
        <v>0.30769230769230771</v>
      </c>
      <c r="AA17" s="448">
        <v>2</v>
      </c>
      <c r="AB17" s="450">
        <v>0.33333333333333326</v>
      </c>
    </row>
    <row r="18" spans="2:28">
      <c r="B18" s="447" t="s">
        <v>716</v>
      </c>
      <c r="C18" s="448">
        <v>20</v>
      </c>
      <c r="D18" s="449">
        <v>0.17699115044247787</v>
      </c>
      <c r="E18" s="448">
        <v>2</v>
      </c>
      <c r="F18" s="449">
        <v>0.1</v>
      </c>
      <c r="G18" s="448">
        <v>1</v>
      </c>
      <c r="H18" s="449">
        <v>5.2631578947368418E-2</v>
      </c>
      <c r="I18" s="448">
        <v>14</v>
      </c>
      <c r="J18" s="449">
        <v>0.23333333333333331</v>
      </c>
      <c r="K18" s="448">
        <v>3</v>
      </c>
      <c r="L18" s="449">
        <v>0.21428571428571427</v>
      </c>
      <c r="M18" s="448">
        <v>2</v>
      </c>
      <c r="N18" s="449">
        <v>0.1</v>
      </c>
      <c r="O18" s="448">
        <v>8</v>
      </c>
      <c r="P18" s="449">
        <v>0.19047619047619047</v>
      </c>
      <c r="Q18" s="448">
        <v>10</v>
      </c>
      <c r="R18" s="449">
        <v>0.19607843137254904</v>
      </c>
      <c r="S18" s="448">
        <v>6</v>
      </c>
      <c r="T18" s="449">
        <v>0.11320754716981134</v>
      </c>
      <c r="U18" s="448">
        <v>6</v>
      </c>
      <c r="V18" s="449">
        <v>0.23076923076923075</v>
      </c>
      <c r="W18" s="448">
        <v>4</v>
      </c>
      <c r="X18" s="449">
        <v>0.26666666666666666</v>
      </c>
      <c r="Y18" s="448">
        <v>3</v>
      </c>
      <c r="Z18" s="449">
        <v>0.23076923076923075</v>
      </c>
      <c r="AA18" s="448">
        <v>1</v>
      </c>
      <c r="AB18" s="450">
        <v>0.16666666666666663</v>
      </c>
    </row>
    <row r="19" spans="2:28" ht="24">
      <c r="B19" s="447" t="s">
        <v>717</v>
      </c>
      <c r="C19" s="448">
        <v>4</v>
      </c>
      <c r="D19" s="449">
        <v>3.5398230088495575E-2</v>
      </c>
      <c r="E19" s="448">
        <v>0</v>
      </c>
      <c r="F19" s="449">
        <v>0</v>
      </c>
      <c r="G19" s="448">
        <v>0</v>
      </c>
      <c r="H19" s="449">
        <v>0</v>
      </c>
      <c r="I19" s="448">
        <v>4</v>
      </c>
      <c r="J19" s="449">
        <v>6.6666666666666666E-2</v>
      </c>
      <c r="K19" s="448">
        <v>0</v>
      </c>
      <c r="L19" s="449">
        <v>0</v>
      </c>
      <c r="M19" s="448">
        <v>0</v>
      </c>
      <c r="N19" s="449">
        <v>0</v>
      </c>
      <c r="O19" s="448">
        <v>2</v>
      </c>
      <c r="P19" s="449">
        <v>4.7619047619047616E-2</v>
      </c>
      <c r="Q19" s="448">
        <v>2</v>
      </c>
      <c r="R19" s="449">
        <v>3.9215686274509803E-2</v>
      </c>
      <c r="S19" s="448">
        <v>2</v>
      </c>
      <c r="T19" s="449">
        <v>3.7735849056603772E-2</v>
      </c>
      <c r="U19" s="448">
        <v>1</v>
      </c>
      <c r="V19" s="449">
        <v>3.8461538461538464E-2</v>
      </c>
      <c r="W19" s="448">
        <v>0</v>
      </c>
      <c r="X19" s="449">
        <v>0</v>
      </c>
      <c r="Y19" s="448">
        <v>1</v>
      </c>
      <c r="Z19" s="449">
        <v>7.6923076923076927E-2</v>
      </c>
      <c r="AA19" s="448">
        <v>0</v>
      </c>
      <c r="AB19" s="450">
        <v>0</v>
      </c>
    </row>
    <row r="20" spans="2:28">
      <c r="B20" s="447" t="s">
        <v>718</v>
      </c>
      <c r="C20" s="448">
        <v>35</v>
      </c>
      <c r="D20" s="449">
        <v>0.30973451327433627</v>
      </c>
      <c r="E20" s="448">
        <v>8</v>
      </c>
      <c r="F20" s="449">
        <v>0.4</v>
      </c>
      <c r="G20" s="448">
        <v>4</v>
      </c>
      <c r="H20" s="449">
        <v>0.21052631578947367</v>
      </c>
      <c r="I20" s="448">
        <v>20</v>
      </c>
      <c r="J20" s="449">
        <v>0.33333333333333326</v>
      </c>
      <c r="K20" s="448">
        <v>3</v>
      </c>
      <c r="L20" s="449">
        <v>0.21428571428571427</v>
      </c>
      <c r="M20" s="448">
        <v>2</v>
      </c>
      <c r="N20" s="449">
        <v>0.1</v>
      </c>
      <c r="O20" s="448">
        <v>13</v>
      </c>
      <c r="P20" s="449">
        <v>0.30952380952380953</v>
      </c>
      <c r="Q20" s="448">
        <v>20</v>
      </c>
      <c r="R20" s="449">
        <v>0.39215686274509809</v>
      </c>
      <c r="S20" s="448">
        <v>16</v>
      </c>
      <c r="T20" s="449">
        <v>0.30188679245283018</v>
      </c>
      <c r="U20" s="448">
        <v>12</v>
      </c>
      <c r="V20" s="449">
        <v>0.46153846153846151</v>
      </c>
      <c r="W20" s="448">
        <v>2</v>
      </c>
      <c r="X20" s="449">
        <v>0.13333333333333333</v>
      </c>
      <c r="Y20" s="448">
        <v>4</v>
      </c>
      <c r="Z20" s="449">
        <v>0.30769230769230771</v>
      </c>
      <c r="AA20" s="448">
        <v>1</v>
      </c>
      <c r="AB20" s="450">
        <v>0.16666666666666663</v>
      </c>
    </row>
    <row r="21" spans="2:28" ht="24">
      <c r="B21" s="447" t="s">
        <v>719</v>
      </c>
      <c r="C21" s="448">
        <v>19</v>
      </c>
      <c r="D21" s="449">
        <v>0.16814159292035399</v>
      </c>
      <c r="E21" s="448">
        <v>4</v>
      </c>
      <c r="F21" s="449">
        <v>0.2</v>
      </c>
      <c r="G21" s="448">
        <v>3</v>
      </c>
      <c r="H21" s="449">
        <v>0.15789473684210525</v>
      </c>
      <c r="I21" s="448">
        <v>8</v>
      </c>
      <c r="J21" s="449">
        <v>0.13333333333333333</v>
      </c>
      <c r="K21" s="448">
        <v>4</v>
      </c>
      <c r="L21" s="449">
        <v>0.2857142857142857</v>
      </c>
      <c r="M21" s="448">
        <v>7</v>
      </c>
      <c r="N21" s="449">
        <v>0.35</v>
      </c>
      <c r="O21" s="448">
        <v>5</v>
      </c>
      <c r="P21" s="449">
        <v>0.11904761904761903</v>
      </c>
      <c r="Q21" s="448">
        <v>7</v>
      </c>
      <c r="R21" s="449">
        <v>0.13725490196078433</v>
      </c>
      <c r="S21" s="448">
        <v>7</v>
      </c>
      <c r="T21" s="449">
        <v>0.13207547169811321</v>
      </c>
      <c r="U21" s="448">
        <v>6</v>
      </c>
      <c r="V21" s="449">
        <v>0.23076923076923075</v>
      </c>
      <c r="W21" s="448">
        <v>4</v>
      </c>
      <c r="X21" s="449">
        <v>0.26666666666666666</v>
      </c>
      <c r="Y21" s="448">
        <v>2</v>
      </c>
      <c r="Z21" s="449">
        <v>0.15384615384615385</v>
      </c>
      <c r="AA21" s="448">
        <v>0</v>
      </c>
      <c r="AB21" s="450">
        <v>0</v>
      </c>
    </row>
    <row r="22" spans="2:28" ht="24">
      <c r="B22" s="447" t="s">
        <v>720</v>
      </c>
      <c r="C22" s="448">
        <v>44</v>
      </c>
      <c r="D22" s="449">
        <v>0.38938053097345132</v>
      </c>
      <c r="E22" s="448">
        <v>7</v>
      </c>
      <c r="F22" s="449">
        <v>0.35</v>
      </c>
      <c r="G22" s="448">
        <v>10</v>
      </c>
      <c r="H22" s="449">
        <v>0.52631578947368418</v>
      </c>
      <c r="I22" s="448">
        <v>23</v>
      </c>
      <c r="J22" s="449">
        <v>0.38333333333333336</v>
      </c>
      <c r="K22" s="448">
        <v>4</v>
      </c>
      <c r="L22" s="449">
        <v>0.2857142857142857</v>
      </c>
      <c r="M22" s="448">
        <v>4</v>
      </c>
      <c r="N22" s="449">
        <v>0.2</v>
      </c>
      <c r="O22" s="448">
        <v>19</v>
      </c>
      <c r="P22" s="449">
        <v>0.45238095238095238</v>
      </c>
      <c r="Q22" s="448">
        <v>21</v>
      </c>
      <c r="R22" s="449">
        <v>0.41176470588235292</v>
      </c>
      <c r="S22" s="448">
        <v>20</v>
      </c>
      <c r="T22" s="449">
        <v>0.37735849056603776</v>
      </c>
      <c r="U22" s="448">
        <v>5</v>
      </c>
      <c r="V22" s="449">
        <v>0.19230769230769235</v>
      </c>
      <c r="W22" s="448">
        <v>9</v>
      </c>
      <c r="X22" s="449">
        <v>0.6</v>
      </c>
      <c r="Y22" s="448">
        <v>9</v>
      </c>
      <c r="Z22" s="449">
        <v>0.69230769230769229</v>
      </c>
      <c r="AA22" s="448">
        <v>1</v>
      </c>
      <c r="AB22" s="450">
        <v>0.16666666666666663</v>
      </c>
    </row>
    <row r="23" spans="2:28">
      <c r="B23" s="447" t="s">
        <v>721</v>
      </c>
      <c r="C23" s="448">
        <v>24</v>
      </c>
      <c r="D23" s="449">
        <v>0.21238938053097345</v>
      </c>
      <c r="E23" s="448">
        <v>3</v>
      </c>
      <c r="F23" s="449">
        <v>0.15</v>
      </c>
      <c r="G23" s="448">
        <v>7</v>
      </c>
      <c r="H23" s="449">
        <v>0.36842105263157893</v>
      </c>
      <c r="I23" s="448">
        <v>10</v>
      </c>
      <c r="J23" s="449">
        <v>0.16666666666666663</v>
      </c>
      <c r="K23" s="448">
        <v>4</v>
      </c>
      <c r="L23" s="449">
        <v>0.2857142857142857</v>
      </c>
      <c r="M23" s="448">
        <v>2</v>
      </c>
      <c r="N23" s="449">
        <v>0.1</v>
      </c>
      <c r="O23" s="448">
        <v>13</v>
      </c>
      <c r="P23" s="449">
        <v>0.30952380952380953</v>
      </c>
      <c r="Q23" s="448">
        <v>9</v>
      </c>
      <c r="R23" s="449">
        <v>0.17647058823529413</v>
      </c>
      <c r="S23" s="448">
        <v>6</v>
      </c>
      <c r="T23" s="449">
        <v>0.11320754716981134</v>
      </c>
      <c r="U23" s="448">
        <v>5</v>
      </c>
      <c r="V23" s="449">
        <v>0.19230769230769235</v>
      </c>
      <c r="W23" s="448">
        <v>6</v>
      </c>
      <c r="X23" s="449">
        <v>0.4</v>
      </c>
      <c r="Y23" s="448">
        <v>5</v>
      </c>
      <c r="Z23" s="449">
        <v>0.38461538461538469</v>
      </c>
      <c r="AA23" s="448">
        <v>2</v>
      </c>
      <c r="AB23" s="450">
        <v>0.33333333333333326</v>
      </c>
    </row>
    <row r="24" spans="2:28">
      <c r="B24" s="447" t="s">
        <v>51</v>
      </c>
      <c r="C24" s="448">
        <v>31</v>
      </c>
      <c r="D24" s="449">
        <v>0.27433628318584069</v>
      </c>
      <c r="E24" s="448">
        <v>6</v>
      </c>
      <c r="F24" s="449">
        <v>0.3</v>
      </c>
      <c r="G24" s="448">
        <v>8</v>
      </c>
      <c r="H24" s="449">
        <v>0.42105263157894735</v>
      </c>
      <c r="I24" s="448">
        <v>15</v>
      </c>
      <c r="J24" s="449">
        <v>0.25</v>
      </c>
      <c r="K24" s="448">
        <v>2</v>
      </c>
      <c r="L24" s="449">
        <v>0.14285714285714285</v>
      </c>
      <c r="M24" s="448">
        <v>3</v>
      </c>
      <c r="N24" s="449">
        <v>0.15</v>
      </c>
      <c r="O24" s="448">
        <v>13</v>
      </c>
      <c r="P24" s="449">
        <v>0.30952380952380953</v>
      </c>
      <c r="Q24" s="448">
        <v>15</v>
      </c>
      <c r="R24" s="449">
        <v>0.29411764705882354</v>
      </c>
      <c r="S24" s="448">
        <v>18</v>
      </c>
      <c r="T24" s="449">
        <v>0.339622641509434</v>
      </c>
      <c r="U24" s="448">
        <v>6</v>
      </c>
      <c r="V24" s="449">
        <v>0.23076923076923075</v>
      </c>
      <c r="W24" s="448">
        <v>2</v>
      </c>
      <c r="X24" s="449">
        <v>0.13333333333333333</v>
      </c>
      <c r="Y24" s="448">
        <v>2</v>
      </c>
      <c r="Z24" s="449">
        <v>0.15384615384615385</v>
      </c>
      <c r="AA24" s="448">
        <v>3</v>
      </c>
      <c r="AB24" s="450">
        <v>0.5</v>
      </c>
    </row>
    <row r="25" spans="2:28">
      <c r="B25" s="447" t="s">
        <v>47</v>
      </c>
      <c r="C25" s="448">
        <v>3</v>
      </c>
      <c r="D25" s="449">
        <v>2.6548672566371681E-2</v>
      </c>
      <c r="E25" s="448">
        <v>0</v>
      </c>
      <c r="F25" s="449">
        <v>0</v>
      </c>
      <c r="G25" s="448">
        <v>0</v>
      </c>
      <c r="H25" s="449">
        <v>0</v>
      </c>
      <c r="I25" s="448">
        <v>2</v>
      </c>
      <c r="J25" s="449">
        <v>3.3333333333333333E-2</v>
      </c>
      <c r="K25" s="448">
        <v>1</v>
      </c>
      <c r="L25" s="449">
        <v>7.1428571428571425E-2</v>
      </c>
      <c r="M25" s="448">
        <v>1</v>
      </c>
      <c r="N25" s="449">
        <v>0.05</v>
      </c>
      <c r="O25" s="448">
        <v>0</v>
      </c>
      <c r="P25" s="449">
        <v>0</v>
      </c>
      <c r="Q25" s="448">
        <v>2</v>
      </c>
      <c r="R25" s="449">
        <v>3.9215686274509803E-2</v>
      </c>
      <c r="S25" s="448">
        <v>1</v>
      </c>
      <c r="T25" s="449">
        <v>1.8867924528301886E-2</v>
      </c>
      <c r="U25" s="448">
        <v>1</v>
      </c>
      <c r="V25" s="449">
        <v>3.8461538461538464E-2</v>
      </c>
      <c r="W25" s="448">
        <v>1</v>
      </c>
      <c r="X25" s="449">
        <v>6.6666666666666666E-2</v>
      </c>
      <c r="Y25" s="448">
        <v>0</v>
      </c>
      <c r="Z25" s="449">
        <v>0</v>
      </c>
      <c r="AA25" s="448">
        <v>0</v>
      </c>
      <c r="AB25" s="450">
        <v>0</v>
      </c>
    </row>
    <row r="26" spans="2:28">
      <c r="B26" s="305" t="s">
        <v>1269</v>
      </c>
      <c r="C26" s="42">
        <v>113</v>
      </c>
      <c r="D26" s="41">
        <v>1</v>
      </c>
      <c r="E26" s="42">
        <v>20</v>
      </c>
      <c r="F26" s="41">
        <v>1</v>
      </c>
      <c r="G26" s="42">
        <v>19</v>
      </c>
      <c r="H26" s="41">
        <v>1</v>
      </c>
      <c r="I26" s="42">
        <v>60</v>
      </c>
      <c r="J26" s="41">
        <v>1</v>
      </c>
      <c r="K26" s="42">
        <v>14</v>
      </c>
      <c r="L26" s="41">
        <v>1</v>
      </c>
      <c r="M26" s="42">
        <v>20</v>
      </c>
      <c r="N26" s="41">
        <v>1</v>
      </c>
      <c r="O26" s="42">
        <v>42</v>
      </c>
      <c r="P26" s="41">
        <v>1</v>
      </c>
      <c r="Q26" s="42">
        <v>51</v>
      </c>
      <c r="R26" s="41">
        <v>1</v>
      </c>
      <c r="S26" s="42">
        <v>53</v>
      </c>
      <c r="T26" s="41">
        <v>1</v>
      </c>
      <c r="U26" s="42">
        <v>26</v>
      </c>
      <c r="V26" s="41">
        <v>1</v>
      </c>
      <c r="W26" s="42">
        <v>15</v>
      </c>
      <c r="X26" s="41">
        <v>1</v>
      </c>
      <c r="Y26" s="42">
        <v>13</v>
      </c>
      <c r="Z26" s="41">
        <v>1</v>
      </c>
      <c r="AA26" s="92">
        <v>6</v>
      </c>
      <c r="AB26" s="56">
        <v>1</v>
      </c>
    </row>
    <row r="27" spans="2:28" ht="15" thickBot="1">
      <c r="B27" s="451" t="s">
        <v>209</v>
      </c>
      <c r="C27" s="452">
        <v>5.28125</v>
      </c>
      <c r="D27" s="452"/>
      <c r="E27" s="452">
        <v>4.8421052631578947</v>
      </c>
      <c r="F27" s="452"/>
      <c r="G27" s="452">
        <v>5</v>
      </c>
      <c r="H27" s="452"/>
      <c r="I27" s="452">
        <v>5.38</v>
      </c>
      <c r="J27" s="452"/>
      <c r="K27" s="452">
        <v>6.375</v>
      </c>
      <c r="L27" s="452"/>
      <c r="M27" s="452">
        <v>4.9285714285714288</v>
      </c>
      <c r="N27" s="452"/>
      <c r="O27" s="452">
        <v>5.7941176470588234</v>
      </c>
      <c r="P27" s="452"/>
      <c r="Q27" s="452">
        <v>5.020833333333333</v>
      </c>
      <c r="R27" s="452"/>
      <c r="S27" s="452">
        <v>4.9069767441860463</v>
      </c>
      <c r="T27" s="452"/>
      <c r="U27" s="452">
        <v>5.0454545454545459</v>
      </c>
      <c r="V27" s="452"/>
      <c r="W27" s="452">
        <v>6</v>
      </c>
      <c r="X27" s="452"/>
      <c r="Y27" s="452">
        <v>6.5</v>
      </c>
      <c r="Z27" s="453"/>
      <c r="AA27" s="454">
        <v>4.833333333333333</v>
      </c>
      <c r="AB27" s="95"/>
    </row>
    <row r="28" spans="2:28" ht="15" thickTop="1">
      <c r="B28" s="2042" t="s">
        <v>1457</v>
      </c>
      <c r="C28" s="2042"/>
      <c r="D28" s="2042"/>
      <c r="E28" s="2042"/>
      <c r="F28" s="2042"/>
      <c r="G28" s="2042"/>
      <c r="H28" s="2042"/>
      <c r="I28" s="2042"/>
      <c r="J28" s="2042"/>
      <c r="K28" s="2042"/>
      <c r="L28" s="2042"/>
      <c r="M28" s="2042"/>
      <c r="N28" s="2042"/>
      <c r="O28" s="2042"/>
      <c r="P28" s="2042"/>
      <c r="Q28" s="2042"/>
      <c r="R28" s="2042"/>
      <c r="S28" s="2042"/>
      <c r="T28" s="2042"/>
      <c r="U28" s="2042"/>
      <c r="V28" s="2042"/>
      <c r="W28" s="2042"/>
      <c r="X28" s="2042"/>
      <c r="Y28" s="2042"/>
      <c r="Z28" s="2042"/>
      <c r="AA28" s="2042"/>
    </row>
    <row r="29" spans="2:28">
      <c r="B29" s="1151" t="s">
        <v>753</v>
      </c>
    </row>
    <row r="30" spans="2:28" ht="15">
      <c r="B30" s="391"/>
    </row>
    <row r="31" spans="2:28" ht="15" thickBot="1">
      <c r="B31" s="1579" t="s">
        <v>987</v>
      </c>
      <c r="C31" s="1579"/>
      <c r="D31" s="1579"/>
      <c r="E31" s="672"/>
      <c r="F31" s="672"/>
      <c r="G31" s="672"/>
      <c r="H31" s="389"/>
      <c r="I31" s="389"/>
      <c r="J31" s="389"/>
      <c r="K31" s="389"/>
    </row>
    <row r="32" spans="2:28" ht="15" thickTop="1">
      <c r="B32" s="1460"/>
      <c r="C32" s="591" t="s">
        <v>127</v>
      </c>
      <c r="D32" s="1434" t="s">
        <v>128</v>
      </c>
    </row>
    <row r="33" spans="2:4" ht="24">
      <c r="B33" s="1213" t="s">
        <v>938</v>
      </c>
      <c r="C33" s="592">
        <v>1</v>
      </c>
      <c r="D33" s="1435">
        <f>C33/113</f>
        <v>8.8495575221238937E-3</v>
      </c>
    </row>
    <row r="34" spans="2:4" ht="24">
      <c r="B34" s="1213" t="s">
        <v>939</v>
      </c>
      <c r="C34" s="592">
        <v>1</v>
      </c>
      <c r="D34" s="1435">
        <f t="shared" ref="D34:D64" si="0">C34/113</f>
        <v>8.8495575221238937E-3</v>
      </c>
    </row>
    <row r="35" spans="2:4" ht="36">
      <c r="B35" s="1213" t="s">
        <v>940</v>
      </c>
      <c r="C35" s="592">
        <v>1</v>
      </c>
      <c r="D35" s="1435">
        <f t="shared" si="0"/>
        <v>8.8495575221238937E-3</v>
      </c>
    </row>
    <row r="36" spans="2:4" ht="60">
      <c r="B36" s="1213" t="s">
        <v>941</v>
      </c>
      <c r="C36" s="592">
        <v>1</v>
      </c>
      <c r="D36" s="1435">
        <f t="shared" si="0"/>
        <v>8.8495575221238937E-3</v>
      </c>
    </row>
    <row r="37" spans="2:4">
      <c r="B37" s="1213" t="s">
        <v>1421</v>
      </c>
      <c r="C37" s="592">
        <v>1</v>
      </c>
      <c r="D37" s="1435">
        <f t="shared" si="0"/>
        <v>8.8495575221238937E-3</v>
      </c>
    </row>
    <row r="38" spans="2:4" ht="24">
      <c r="B38" s="1213" t="s">
        <v>1422</v>
      </c>
      <c r="C38" s="592">
        <v>1</v>
      </c>
      <c r="D38" s="1435">
        <f t="shared" si="0"/>
        <v>8.8495575221238937E-3</v>
      </c>
    </row>
    <row r="39" spans="2:4">
      <c r="B39" s="1213" t="s">
        <v>942</v>
      </c>
      <c r="C39" s="592">
        <v>1</v>
      </c>
      <c r="D39" s="1435">
        <f t="shared" si="0"/>
        <v>8.8495575221238937E-3</v>
      </c>
    </row>
    <row r="40" spans="2:4">
      <c r="B40" s="1213" t="s">
        <v>943</v>
      </c>
      <c r="C40" s="592">
        <v>1</v>
      </c>
      <c r="D40" s="1435">
        <f t="shared" si="0"/>
        <v>8.8495575221238937E-3</v>
      </c>
    </row>
    <row r="41" spans="2:4" ht="24">
      <c r="B41" s="1213" t="s">
        <v>944</v>
      </c>
      <c r="C41" s="592">
        <v>1</v>
      </c>
      <c r="D41" s="1435">
        <f t="shared" si="0"/>
        <v>8.8495575221238937E-3</v>
      </c>
    </row>
    <row r="42" spans="2:4">
      <c r="B42" s="1213" t="s">
        <v>945</v>
      </c>
      <c r="C42" s="592">
        <v>1</v>
      </c>
      <c r="D42" s="1435">
        <f t="shared" si="0"/>
        <v>8.8495575221238937E-3</v>
      </c>
    </row>
    <row r="43" spans="2:4">
      <c r="B43" s="1213" t="s">
        <v>946</v>
      </c>
      <c r="C43" s="592">
        <v>1</v>
      </c>
      <c r="D43" s="1435">
        <f t="shared" si="0"/>
        <v>8.8495575221238937E-3</v>
      </c>
    </row>
    <row r="44" spans="2:4">
      <c r="B44" s="1213" t="s">
        <v>947</v>
      </c>
      <c r="C44" s="592">
        <v>1</v>
      </c>
      <c r="D44" s="1435">
        <f t="shared" si="0"/>
        <v>8.8495575221238937E-3</v>
      </c>
    </row>
    <row r="45" spans="2:4">
      <c r="B45" s="1213" t="s">
        <v>948</v>
      </c>
      <c r="C45" s="592">
        <v>1</v>
      </c>
      <c r="D45" s="1435">
        <f t="shared" si="0"/>
        <v>8.8495575221238937E-3</v>
      </c>
    </row>
    <row r="46" spans="2:4">
      <c r="B46" s="1213" t="s">
        <v>949</v>
      </c>
      <c r="C46" s="592">
        <v>1</v>
      </c>
      <c r="D46" s="1435">
        <f t="shared" si="0"/>
        <v>8.8495575221238937E-3</v>
      </c>
    </row>
    <row r="47" spans="2:4">
      <c r="B47" s="1213" t="s">
        <v>950</v>
      </c>
      <c r="C47" s="592">
        <v>2</v>
      </c>
      <c r="D47" s="1435">
        <f t="shared" si="0"/>
        <v>1.7699115044247787E-2</v>
      </c>
    </row>
    <row r="48" spans="2:4">
      <c r="B48" s="1213" t="s">
        <v>952</v>
      </c>
      <c r="C48" s="592">
        <v>1</v>
      </c>
      <c r="D48" s="1435">
        <f t="shared" si="0"/>
        <v>8.8495575221238937E-3</v>
      </c>
    </row>
    <row r="49" spans="2:4">
      <c r="B49" s="1213" t="s">
        <v>953</v>
      </c>
      <c r="C49" s="592">
        <v>1</v>
      </c>
      <c r="D49" s="1435">
        <f t="shared" si="0"/>
        <v>8.8495575221238937E-3</v>
      </c>
    </row>
    <row r="50" spans="2:4">
      <c r="B50" s="1213" t="s">
        <v>954</v>
      </c>
      <c r="C50" s="592">
        <v>1</v>
      </c>
      <c r="D50" s="1435">
        <f t="shared" si="0"/>
        <v>8.8495575221238937E-3</v>
      </c>
    </row>
    <row r="51" spans="2:4" ht="24">
      <c r="B51" s="1213" t="s">
        <v>951</v>
      </c>
      <c r="C51" s="592">
        <v>1</v>
      </c>
      <c r="D51" s="1435">
        <f>C51/113</f>
        <v>8.8495575221238937E-3</v>
      </c>
    </row>
    <row r="52" spans="2:4" ht="36">
      <c r="B52" s="1213" t="s">
        <v>955</v>
      </c>
      <c r="C52" s="592">
        <v>1</v>
      </c>
      <c r="D52" s="1435">
        <f t="shared" si="0"/>
        <v>8.8495575221238937E-3</v>
      </c>
    </row>
    <row r="53" spans="2:4" ht="24">
      <c r="B53" s="1213" t="s">
        <v>956</v>
      </c>
      <c r="C53" s="592">
        <v>1</v>
      </c>
      <c r="D53" s="1435">
        <f t="shared" si="0"/>
        <v>8.8495575221238937E-3</v>
      </c>
    </row>
    <row r="54" spans="2:4" ht="36">
      <c r="B54" s="1213" t="s">
        <v>957</v>
      </c>
      <c r="C54" s="592">
        <v>1</v>
      </c>
      <c r="D54" s="1435">
        <f t="shared" si="0"/>
        <v>8.8495575221238937E-3</v>
      </c>
    </row>
    <row r="55" spans="2:4" ht="24">
      <c r="B55" s="1213" t="s">
        <v>958</v>
      </c>
      <c r="C55" s="592">
        <v>1</v>
      </c>
      <c r="D55" s="1435">
        <f t="shared" si="0"/>
        <v>8.8495575221238937E-3</v>
      </c>
    </row>
    <row r="56" spans="2:4">
      <c r="B56" s="1213" t="s">
        <v>959</v>
      </c>
      <c r="C56" s="592">
        <v>1</v>
      </c>
      <c r="D56" s="1435">
        <f t="shared" si="0"/>
        <v>8.8495575221238937E-3</v>
      </c>
    </row>
    <row r="57" spans="2:4">
      <c r="B57" s="1213" t="s">
        <v>960</v>
      </c>
      <c r="C57" s="592">
        <v>1</v>
      </c>
      <c r="D57" s="1435">
        <f t="shared" si="0"/>
        <v>8.8495575221238937E-3</v>
      </c>
    </row>
    <row r="58" spans="2:4" ht="24">
      <c r="B58" s="1213" t="s">
        <v>961</v>
      </c>
      <c r="C58" s="592">
        <v>1</v>
      </c>
      <c r="D58" s="1435">
        <f t="shared" si="0"/>
        <v>8.8495575221238937E-3</v>
      </c>
    </row>
    <row r="59" spans="2:4" ht="24">
      <c r="B59" s="1213" t="s">
        <v>962</v>
      </c>
      <c r="C59" s="592">
        <v>1</v>
      </c>
      <c r="D59" s="1435">
        <f t="shared" si="0"/>
        <v>8.8495575221238937E-3</v>
      </c>
    </row>
    <row r="60" spans="2:4" ht="24">
      <c r="B60" s="1213" t="s">
        <v>963</v>
      </c>
      <c r="C60" s="592">
        <v>1</v>
      </c>
      <c r="D60" s="1435">
        <f t="shared" si="0"/>
        <v>8.8495575221238937E-3</v>
      </c>
    </row>
    <row r="61" spans="2:4" ht="24">
      <c r="B61" s="1213" t="s">
        <v>1380</v>
      </c>
      <c r="C61" s="592">
        <v>1</v>
      </c>
      <c r="D61" s="1435">
        <f t="shared" si="0"/>
        <v>8.8495575221238937E-3</v>
      </c>
    </row>
    <row r="62" spans="2:4">
      <c r="B62" s="1213" t="s">
        <v>872</v>
      </c>
      <c r="C62" s="592">
        <v>1</v>
      </c>
      <c r="D62" s="1435">
        <f t="shared" si="0"/>
        <v>8.8495575221238937E-3</v>
      </c>
    </row>
    <row r="63" spans="2:4" s="782" customFormat="1">
      <c r="B63" s="1213" t="s">
        <v>44</v>
      </c>
      <c r="C63" s="592">
        <f>SUM(C33:C62)</f>
        <v>31</v>
      </c>
      <c r="D63" s="1435">
        <f t="shared" si="0"/>
        <v>0.27433628318584069</v>
      </c>
    </row>
    <row r="64" spans="2:4" ht="15" thickBot="1">
      <c r="B64" s="1464" t="s">
        <v>1269</v>
      </c>
      <c r="C64" s="593">
        <v>113</v>
      </c>
      <c r="D64" s="1436">
        <f t="shared" si="0"/>
        <v>1</v>
      </c>
    </row>
    <row r="65" ht="15" thickTop="1"/>
  </sheetData>
  <mergeCells count="22">
    <mergeCell ref="B4:AB4"/>
    <mergeCell ref="W6:X6"/>
    <mergeCell ref="Y6:Z6"/>
    <mergeCell ref="AA6:AB6"/>
    <mergeCell ref="B28:AA28"/>
    <mergeCell ref="K6:L6"/>
    <mergeCell ref="M6:N6"/>
    <mergeCell ref="O6:P6"/>
    <mergeCell ref="Q6:R6"/>
    <mergeCell ref="S6:T6"/>
    <mergeCell ref="U6:V6"/>
    <mergeCell ref="B5:B7"/>
    <mergeCell ref="C5:D5"/>
    <mergeCell ref="E5:L5"/>
    <mergeCell ref="M5:R5"/>
    <mergeCell ref="S5:AB5"/>
    <mergeCell ref="B31:D31"/>
    <mergeCell ref="D6:D7"/>
    <mergeCell ref="E6:F6"/>
    <mergeCell ref="G6:H6"/>
    <mergeCell ref="I6:J6"/>
    <mergeCell ref="C6:C7"/>
  </mergeCells>
  <hyperlinks>
    <hyperlink ref="A1" location="Índice!A1" display="Índice!A1"/>
  </hyperlinks>
  <pageMargins left="0.511811024" right="0.511811024" top="0.78740157499999996" bottom="0.78740157499999996" header="0.31496062000000002" footer="0.3149606200000000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topLeftCell="D6" zoomScaleNormal="100" workbookViewId="0">
      <selection activeCell="Q18" sqref="Q18:R18"/>
    </sheetView>
  </sheetViews>
  <sheetFormatPr defaultRowHeight="14.25"/>
  <cols>
    <col min="2" max="2" width="20.375" customWidth="1"/>
  </cols>
  <sheetData>
    <row r="1" spans="1:28">
      <c r="A1" s="1" t="s">
        <v>2</v>
      </c>
    </row>
    <row r="3" spans="1:28" ht="56.25" customHeight="1" thickBot="1">
      <c r="B3" s="2040" t="s">
        <v>1159</v>
      </c>
      <c r="C3" s="2040"/>
      <c r="D3" s="2040"/>
      <c r="E3" s="2040"/>
      <c r="F3" s="2040"/>
      <c r="G3" s="2040"/>
      <c r="H3" s="2040"/>
      <c r="I3" s="2040"/>
      <c r="J3" s="2040"/>
      <c r="K3" s="2040"/>
      <c r="L3" s="2040"/>
      <c r="M3" s="2040"/>
      <c r="N3" s="2040"/>
      <c r="O3" s="2040"/>
      <c r="P3" s="2040"/>
      <c r="Q3" s="2040"/>
      <c r="R3" s="2040"/>
      <c r="S3" s="2040"/>
      <c r="T3" s="2040"/>
      <c r="U3" s="2040"/>
      <c r="V3" s="2040"/>
      <c r="W3" s="2040"/>
      <c r="X3" s="2040"/>
      <c r="Y3" s="2040"/>
      <c r="Z3" s="2040"/>
      <c r="AA3" s="2040"/>
      <c r="AB3" s="2040"/>
    </row>
    <row r="4" spans="1:28" ht="15" thickTop="1">
      <c r="B4" s="2043"/>
      <c r="C4" s="2046" t="s">
        <v>44</v>
      </c>
      <c r="D4" s="2046"/>
      <c r="E4" s="2046" t="s">
        <v>123</v>
      </c>
      <c r="F4" s="2046"/>
      <c r="G4" s="2046"/>
      <c r="H4" s="2046"/>
      <c r="I4" s="2046"/>
      <c r="J4" s="2046"/>
      <c r="K4" s="2046"/>
      <c r="L4" s="2046"/>
      <c r="M4" s="2046" t="s">
        <v>124</v>
      </c>
      <c r="N4" s="2046"/>
      <c r="O4" s="2046"/>
      <c r="P4" s="2046"/>
      <c r="Q4" s="2046"/>
      <c r="R4" s="2046"/>
      <c r="S4" s="2046" t="s">
        <v>45</v>
      </c>
      <c r="T4" s="2046"/>
      <c r="U4" s="2046"/>
      <c r="V4" s="2046"/>
      <c r="W4" s="2046"/>
      <c r="X4" s="2046"/>
      <c r="Y4" s="2046"/>
      <c r="Z4" s="2046"/>
      <c r="AA4" s="2046"/>
      <c r="AB4" s="2047"/>
    </row>
    <row r="5" spans="1:28" ht="30" customHeight="1">
      <c r="B5" s="2044"/>
      <c r="C5" s="2039" t="s">
        <v>127</v>
      </c>
      <c r="D5" s="2039" t="s">
        <v>128</v>
      </c>
      <c r="E5" s="2039" t="s">
        <v>46</v>
      </c>
      <c r="F5" s="2039"/>
      <c r="G5" s="2039" t="s">
        <v>1078</v>
      </c>
      <c r="H5" s="2039"/>
      <c r="I5" s="2039" t="s">
        <v>1077</v>
      </c>
      <c r="J5" s="2039"/>
      <c r="K5" s="2039" t="s">
        <v>1098</v>
      </c>
      <c r="L5" s="2039"/>
      <c r="M5" s="2039" t="s">
        <v>48</v>
      </c>
      <c r="N5" s="2039"/>
      <c r="O5" s="2039" t="s">
        <v>49</v>
      </c>
      <c r="P5" s="2039"/>
      <c r="Q5" s="2039" t="s">
        <v>1441</v>
      </c>
      <c r="R5" s="2039"/>
      <c r="S5" s="2039" t="s">
        <v>1065</v>
      </c>
      <c r="T5" s="2039"/>
      <c r="U5" s="2039" t="s">
        <v>1066</v>
      </c>
      <c r="V5" s="2039"/>
      <c r="W5" s="2039" t="s">
        <v>1067</v>
      </c>
      <c r="X5" s="2039"/>
      <c r="Y5" s="2039" t="s">
        <v>125</v>
      </c>
      <c r="Z5" s="2039"/>
      <c r="AA5" s="2039" t="s">
        <v>47</v>
      </c>
      <c r="AB5" s="2041"/>
    </row>
    <row r="6" spans="1:28">
      <c r="B6" s="2045"/>
      <c r="C6" s="2039"/>
      <c r="D6" s="2039"/>
      <c r="E6" s="832" t="s">
        <v>127</v>
      </c>
      <c r="F6" s="832" t="s">
        <v>128</v>
      </c>
      <c r="G6" s="832" t="s">
        <v>127</v>
      </c>
      <c r="H6" s="832" t="s">
        <v>128</v>
      </c>
      <c r="I6" s="832" t="s">
        <v>127</v>
      </c>
      <c r="J6" s="832" t="s">
        <v>128</v>
      </c>
      <c r="K6" s="832" t="s">
        <v>127</v>
      </c>
      <c r="L6" s="832" t="s">
        <v>128</v>
      </c>
      <c r="M6" s="832" t="s">
        <v>127</v>
      </c>
      <c r="N6" s="832" t="s">
        <v>128</v>
      </c>
      <c r="O6" s="832" t="s">
        <v>127</v>
      </c>
      <c r="P6" s="832" t="s">
        <v>128</v>
      </c>
      <c r="Q6" s="832" t="s">
        <v>127</v>
      </c>
      <c r="R6" s="832" t="s">
        <v>128</v>
      </c>
      <c r="S6" s="832" t="s">
        <v>127</v>
      </c>
      <c r="T6" s="832" t="s">
        <v>128</v>
      </c>
      <c r="U6" s="832" t="s">
        <v>127</v>
      </c>
      <c r="V6" s="832" t="s">
        <v>128</v>
      </c>
      <c r="W6" s="832" t="s">
        <v>127</v>
      </c>
      <c r="X6" s="832" t="s">
        <v>128</v>
      </c>
      <c r="Y6" s="832" t="s">
        <v>127</v>
      </c>
      <c r="Z6" s="832" t="s">
        <v>128</v>
      </c>
      <c r="AA6" s="832" t="s">
        <v>127</v>
      </c>
      <c r="AB6" s="833" t="s">
        <v>128</v>
      </c>
    </row>
    <row r="7" spans="1:28" ht="24">
      <c r="B7" s="443" t="s">
        <v>1032</v>
      </c>
      <c r="C7" s="444">
        <v>21</v>
      </c>
      <c r="D7" s="445">
        <v>0.18584070796460178</v>
      </c>
      <c r="E7" s="444">
        <v>1</v>
      </c>
      <c r="F7" s="445">
        <v>0.05</v>
      </c>
      <c r="G7" s="444">
        <v>1</v>
      </c>
      <c r="H7" s="445">
        <v>5.2631578947368418E-2</v>
      </c>
      <c r="I7" s="444">
        <v>13</v>
      </c>
      <c r="J7" s="445">
        <v>0.21666666666666667</v>
      </c>
      <c r="K7" s="444">
        <v>6</v>
      </c>
      <c r="L7" s="445">
        <v>0.42857142857142855</v>
      </c>
      <c r="M7" s="444">
        <v>6</v>
      </c>
      <c r="N7" s="445">
        <v>0.3</v>
      </c>
      <c r="O7" s="444">
        <v>9</v>
      </c>
      <c r="P7" s="445">
        <v>0.21428571428571427</v>
      </c>
      <c r="Q7" s="444">
        <v>6</v>
      </c>
      <c r="R7" s="445">
        <v>0.1176470588235294</v>
      </c>
      <c r="S7" s="444">
        <v>12</v>
      </c>
      <c r="T7" s="445">
        <v>0.22641509433962267</v>
      </c>
      <c r="U7" s="444">
        <v>6</v>
      </c>
      <c r="V7" s="445">
        <v>0.23076923076923075</v>
      </c>
      <c r="W7" s="444">
        <v>2</v>
      </c>
      <c r="X7" s="445">
        <v>0.13333333333333333</v>
      </c>
      <c r="Y7" s="444">
        <v>1</v>
      </c>
      <c r="Z7" s="445">
        <v>7.6923076923076927E-2</v>
      </c>
      <c r="AA7" s="444">
        <v>0</v>
      </c>
      <c r="AB7" s="446">
        <v>0</v>
      </c>
    </row>
    <row r="8" spans="1:28">
      <c r="B8" s="447" t="s">
        <v>1033</v>
      </c>
      <c r="C8" s="448">
        <v>41</v>
      </c>
      <c r="D8" s="449">
        <v>0.36283185840707965</v>
      </c>
      <c r="E8" s="448">
        <v>8</v>
      </c>
      <c r="F8" s="449">
        <v>0.4</v>
      </c>
      <c r="G8" s="448">
        <v>7</v>
      </c>
      <c r="H8" s="449">
        <v>0.36842105263157893</v>
      </c>
      <c r="I8" s="448">
        <v>25</v>
      </c>
      <c r="J8" s="449">
        <v>0.41666666666666674</v>
      </c>
      <c r="K8" s="448">
        <v>1</v>
      </c>
      <c r="L8" s="449">
        <v>7.1428571428571425E-2</v>
      </c>
      <c r="M8" s="448">
        <v>3</v>
      </c>
      <c r="N8" s="449">
        <v>0.15</v>
      </c>
      <c r="O8" s="448">
        <v>17</v>
      </c>
      <c r="P8" s="449">
        <v>0.40476190476190477</v>
      </c>
      <c r="Q8" s="448">
        <v>21</v>
      </c>
      <c r="R8" s="449">
        <v>0.41176470588235292</v>
      </c>
      <c r="S8" s="448">
        <v>15</v>
      </c>
      <c r="T8" s="449">
        <v>0.28301886792452829</v>
      </c>
      <c r="U8" s="448">
        <v>9</v>
      </c>
      <c r="V8" s="449">
        <v>0.34615384615384615</v>
      </c>
      <c r="W8" s="448">
        <v>7</v>
      </c>
      <c r="X8" s="449">
        <v>0.46666666666666662</v>
      </c>
      <c r="Y8" s="448">
        <v>7</v>
      </c>
      <c r="Z8" s="449">
        <v>0.53846153846153844</v>
      </c>
      <c r="AA8" s="448">
        <v>3</v>
      </c>
      <c r="AB8" s="450">
        <v>0.5</v>
      </c>
    </row>
    <row r="9" spans="1:28">
      <c r="B9" s="447" t="s">
        <v>1272</v>
      </c>
      <c r="C9" s="448">
        <v>20</v>
      </c>
      <c r="D9" s="449">
        <v>0.17699115044247787</v>
      </c>
      <c r="E9" s="448">
        <v>5</v>
      </c>
      <c r="F9" s="449">
        <v>0.25</v>
      </c>
      <c r="G9" s="448">
        <v>4</v>
      </c>
      <c r="H9" s="449">
        <v>0.21052631578947367</v>
      </c>
      <c r="I9" s="448">
        <v>8</v>
      </c>
      <c r="J9" s="449">
        <v>0.13333333333333333</v>
      </c>
      <c r="K9" s="448">
        <v>3</v>
      </c>
      <c r="L9" s="449">
        <v>0.21428571428571427</v>
      </c>
      <c r="M9" s="448">
        <v>3</v>
      </c>
      <c r="N9" s="449">
        <v>0.15</v>
      </c>
      <c r="O9" s="448">
        <v>6</v>
      </c>
      <c r="P9" s="449">
        <v>0.14285714285714285</v>
      </c>
      <c r="Q9" s="448">
        <v>11</v>
      </c>
      <c r="R9" s="449">
        <v>0.21568627450980393</v>
      </c>
      <c r="S9" s="448">
        <v>9</v>
      </c>
      <c r="T9" s="449">
        <v>0.169811320754717</v>
      </c>
      <c r="U9" s="448">
        <v>4</v>
      </c>
      <c r="V9" s="449">
        <v>0.15384615384615385</v>
      </c>
      <c r="W9" s="448">
        <v>4</v>
      </c>
      <c r="X9" s="449">
        <v>0.26666666666666666</v>
      </c>
      <c r="Y9" s="448">
        <v>1</v>
      </c>
      <c r="Z9" s="449">
        <v>7.6923076923076927E-2</v>
      </c>
      <c r="AA9" s="448">
        <v>2</v>
      </c>
      <c r="AB9" s="450">
        <v>0.33333333333333326</v>
      </c>
    </row>
    <row r="10" spans="1:28">
      <c r="B10" s="447" t="s">
        <v>1273</v>
      </c>
      <c r="C10" s="448">
        <v>26</v>
      </c>
      <c r="D10" s="449">
        <v>0.23008849557522124</v>
      </c>
      <c r="E10" s="448">
        <v>6</v>
      </c>
      <c r="F10" s="449">
        <v>0.3</v>
      </c>
      <c r="G10" s="448">
        <v>6</v>
      </c>
      <c r="H10" s="449">
        <v>0.31578947368421051</v>
      </c>
      <c r="I10" s="448">
        <v>12</v>
      </c>
      <c r="J10" s="449">
        <v>0.2</v>
      </c>
      <c r="K10" s="448">
        <v>2</v>
      </c>
      <c r="L10" s="449">
        <v>0.14285714285714285</v>
      </c>
      <c r="M10" s="448">
        <v>5</v>
      </c>
      <c r="N10" s="449">
        <v>0.25</v>
      </c>
      <c r="O10" s="448">
        <v>9</v>
      </c>
      <c r="P10" s="449">
        <v>0.21428571428571427</v>
      </c>
      <c r="Q10" s="448">
        <v>12</v>
      </c>
      <c r="R10" s="449">
        <v>0.23529411764705879</v>
      </c>
      <c r="S10" s="448">
        <v>14</v>
      </c>
      <c r="T10" s="449">
        <v>0.26415094339622641</v>
      </c>
      <c r="U10" s="448">
        <v>6</v>
      </c>
      <c r="V10" s="449">
        <v>0.23076923076923075</v>
      </c>
      <c r="W10" s="448">
        <v>2</v>
      </c>
      <c r="X10" s="449">
        <v>0.13333333333333333</v>
      </c>
      <c r="Y10" s="448">
        <v>3</v>
      </c>
      <c r="Z10" s="449">
        <v>0.23076923076923075</v>
      </c>
      <c r="AA10" s="448">
        <v>1</v>
      </c>
      <c r="AB10" s="450">
        <v>0.16666666666666663</v>
      </c>
    </row>
    <row r="11" spans="1:28">
      <c r="B11" s="447" t="s">
        <v>1274</v>
      </c>
      <c r="C11" s="448">
        <v>5</v>
      </c>
      <c r="D11" s="449">
        <v>4.4247787610619468E-2</v>
      </c>
      <c r="E11" s="448">
        <v>0</v>
      </c>
      <c r="F11" s="449">
        <v>0</v>
      </c>
      <c r="G11" s="448">
        <v>1</v>
      </c>
      <c r="H11" s="449">
        <v>5.2631578947368418E-2</v>
      </c>
      <c r="I11" s="448">
        <v>2</v>
      </c>
      <c r="J11" s="449">
        <v>3.3333333333333333E-2</v>
      </c>
      <c r="K11" s="448">
        <v>2</v>
      </c>
      <c r="L11" s="449">
        <v>0.14285714285714285</v>
      </c>
      <c r="M11" s="448">
        <v>3</v>
      </c>
      <c r="N11" s="449">
        <v>0.15</v>
      </c>
      <c r="O11" s="448">
        <v>1</v>
      </c>
      <c r="P11" s="449">
        <v>2.3809523809523808E-2</v>
      </c>
      <c r="Q11" s="448">
        <v>1</v>
      </c>
      <c r="R11" s="449">
        <v>1.9607843137254902E-2</v>
      </c>
      <c r="S11" s="448">
        <v>3</v>
      </c>
      <c r="T11" s="449">
        <v>5.6603773584905669E-2</v>
      </c>
      <c r="U11" s="448">
        <v>1</v>
      </c>
      <c r="V11" s="449">
        <v>3.8461538461538464E-2</v>
      </c>
      <c r="W11" s="448">
        <v>0</v>
      </c>
      <c r="X11" s="449">
        <v>0</v>
      </c>
      <c r="Y11" s="448">
        <v>1</v>
      </c>
      <c r="Z11" s="449">
        <v>7.6923076923076927E-2</v>
      </c>
      <c r="AA11" s="448">
        <v>0</v>
      </c>
      <c r="AB11" s="450">
        <v>0</v>
      </c>
    </row>
    <row r="12" spans="1:28">
      <c r="B12" s="816" t="s">
        <v>1269</v>
      </c>
      <c r="C12" s="817">
        <v>113</v>
      </c>
      <c r="D12" s="818">
        <v>1</v>
      </c>
      <c r="E12" s="817">
        <v>20</v>
      </c>
      <c r="F12" s="818">
        <v>1</v>
      </c>
      <c r="G12" s="817">
        <v>19</v>
      </c>
      <c r="H12" s="818">
        <v>1</v>
      </c>
      <c r="I12" s="817">
        <v>60</v>
      </c>
      <c r="J12" s="818">
        <v>1</v>
      </c>
      <c r="K12" s="817">
        <v>14</v>
      </c>
      <c r="L12" s="818">
        <v>1</v>
      </c>
      <c r="M12" s="817">
        <v>20</v>
      </c>
      <c r="N12" s="818">
        <v>1</v>
      </c>
      <c r="O12" s="817">
        <v>42</v>
      </c>
      <c r="P12" s="818">
        <v>1</v>
      </c>
      <c r="Q12" s="817">
        <v>51</v>
      </c>
      <c r="R12" s="818">
        <v>1</v>
      </c>
      <c r="S12" s="817">
        <v>53</v>
      </c>
      <c r="T12" s="818">
        <v>1</v>
      </c>
      <c r="U12" s="817">
        <v>26</v>
      </c>
      <c r="V12" s="818">
        <v>1</v>
      </c>
      <c r="W12" s="817">
        <v>15</v>
      </c>
      <c r="X12" s="818">
        <v>1</v>
      </c>
      <c r="Y12" s="817">
        <v>13</v>
      </c>
      <c r="Z12" s="818">
        <v>1</v>
      </c>
      <c r="AA12" s="819">
        <v>6</v>
      </c>
      <c r="AB12" s="820">
        <v>1</v>
      </c>
    </row>
    <row r="13" spans="1:28" ht="15" thickBot="1">
      <c r="B13" s="451" t="s">
        <v>215</v>
      </c>
      <c r="C13" s="452">
        <v>1.584070796460177</v>
      </c>
      <c r="D13" s="452"/>
      <c r="E13" s="452">
        <v>1.8</v>
      </c>
      <c r="F13" s="452"/>
      <c r="G13" s="452">
        <v>1.9473684210526316</v>
      </c>
      <c r="H13" s="452"/>
      <c r="I13" s="452">
        <v>1.4166666666666667</v>
      </c>
      <c r="J13" s="452"/>
      <c r="K13" s="452">
        <v>1.5</v>
      </c>
      <c r="L13" s="452"/>
      <c r="M13" s="452">
        <v>1.8</v>
      </c>
      <c r="N13" s="452"/>
      <c r="O13" s="452">
        <v>1.4285714285714286</v>
      </c>
      <c r="P13" s="452"/>
      <c r="Q13" s="452">
        <v>1.6274509803921569</v>
      </c>
      <c r="R13" s="452"/>
      <c r="S13" s="452">
        <v>1.6415094339622642</v>
      </c>
      <c r="T13" s="452"/>
      <c r="U13" s="452">
        <v>1.5</v>
      </c>
      <c r="V13" s="452"/>
      <c r="W13" s="452">
        <v>1.4</v>
      </c>
      <c r="X13" s="452"/>
      <c r="Y13" s="452">
        <v>1.6923076923076923</v>
      </c>
      <c r="Z13" s="453"/>
      <c r="AA13" s="454">
        <v>1.6666666666666667</v>
      </c>
      <c r="AB13" s="877"/>
    </row>
    <row r="14" spans="1:28" ht="15" thickTop="1">
      <c r="B14" s="2042" t="s">
        <v>1457</v>
      </c>
      <c r="C14" s="2042"/>
      <c r="D14" s="2042"/>
      <c r="E14" s="2042"/>
      <c r="F14" s="2042"/>
      <c r="G14" s="2042"/>
      <c r="H14" s="2042"/>
      <c r="I14" s="2042"/>
      <c r="J14" s="2042"/>
      <c r="K14" s="2042"/>
      <c r="L14" s="2042"/>
      <c r="M14" s="2042"/>
      <c r="N14" s="2042"/>
      <c r="O14" s="2042"/>
      <c r="P14" s="2042"/>
      <c r="Q14" s="2042"/>
      <c r="R14" s="2042"/>
      <c r="S14" s="2042"/>
      <c r="T14" s="2042"/>
      <c r="U14" s="2042"/>
      <c r="V14" s="2042"/>
      <c r="W14" s="2042"/>
      <c r="X14" s="2042"/>
      <c r="Y14" s="2042"/>
      <c r="Z14" s="2042"/>
      <c r="AA14" s="2042"/>
    </row>
    <row r="16" spans="1:28" ht="62.25" customHeight="1" thickBot="1">
      <c r="B16" s="2040" t="s">
        <v>1158</v>
      </c>
      <c r="C16" s="2040"/>
      <c r="D16" s="2040"/>
      <c r="E16" s="2040"/>
      <c r="F16" s="2040"/>
      <c r="G16" s="2040"/>
      <c r="H16" s="2040"/>
      <c r="I16" s="2040"/>
      <c r="J16" s="2040"/>
      <c r="K16" s="2040"/>
      <c r="L16" s="2040"/>
      <c r="M16" s="2040"/>
      <c r="N16" s="2040"/>
      <c r="O16" s="2040"/>
      <c r="P16" s="2040"/>
      <c r="Q16" s="2040"/>
      <c r="R16" s="2040"/>
      <c r="S16" s="2040"/>
      <c r="T16" s="2040"/>
      <c r="U16" s="2040"/>
      <c r="V16" s="2040"/>
      <c r="W16" s="2040"/>
      <c r="X16" s="2040"/>
      <c r="Y16" s="2040"/>
      <c r="Z16" s="2040"/>
      <c r="AA16" s="2040"/>
      <c r="AB16" s="2040"/>
    </row>
    <row r="17" spans="2:28" ht="15" thickTop="1">
      <c r="B17" s="2043"/>
      <c r="C17" s="2046" t="s">
        <v>44</v>
      </c>
      <c r="D17" s="2046"/>
      <c r="E17" s="2046" t="s">
        <v>123</v>
      </c>
      <c r="F17" s="2046"/>
      <c r="G17" s="2046"/>
      <c r="H17" s="2046"/>
      <c r="I17" s="2046"/>
      <c r="J17" s="2046"/>
      <c r="K17" s="2046"/>
      <c r="L17" s="2046"/>
      <c r="M17" s="2046" t="s">
        <v>124</v>
      </c>
      <c r="N17" s="2046"/>
      <c r="O17" s="2046"/>
      <c r="P17" s="2046"/>
      <c r="Q17" s="2046"/>
      <c r="R17" s="2046"/>
      <c r="S17" s="2046" t="s">
        <v>45</v>
      </c>
      <c r="T17" s="2046"/>
      <c r="U17" s="2046"/>
      <c r="V17" s="2046"/>
      <c r="W17" s="2046"/>
      <c r="X17" s="2046"/>
      <c r="Y17" s="2046"/>
      <c r="Z17" s="2046"/>
      <c r="AA17" s="2046"/>
      <c r="AB17" s="2047"/>
    </row>
    <row r="18" spans="2:28" ht="30.75" customHeight="1">
      <c r="B18" s="2044"/>
      <c r="C18" s="2039" t="s">
        <v>127</v>
      </c>
      <c r="D18" s="2039" t="s">
        <v>128</v>
      </c>
      <c r="E18" s="2039" t="s">
        <v>46</v>
      </c>
      <c r="F18" s="2039"/>
      <c r="G18" s="2039" t="s">
        <v>1078</v>
      </c>
      <c r="H18" s="2039"/>
      <c r="I18" s="2039" t="s">
        <v>1077</v>
      </c>
      <c r="J18" s="2039"/>
      <c r="K18" s="2039" t="s">
        <v>1098</v>
      </c>
      <c r="L18" s="2039"/>
      <c r="M18" s="2039" t="s">
        <v>48</v>
      </c>
      <c r="N18" s="2039"/>
      <c r="O18" s="2039" t="s">
        <v>49</v>
      </c>
      <c r="P18" s="2039"/>
      <c r="Q18" s="2039" t="s">
        <v>1441</v>
      </c>
      <c r="R18" s="2039"/>
      <c r="S18" s="2039" t="s">
        <v>1065</v>
      </c>
      <c r="T18" s="2039"/>
      <c r="U18" s="2039" t="s">
        <v>1066</v>
      </c>
      <c r="V18" s="2039"/>
      <c r="W18" s="2039" t="s">
        <v>1067</v>
      </c>
      <c r="X18" s="2039"/>
      <c r="Y18" s="2039" t="s">
        <v>125</v>
      </c>
      <c r="Z18" s="2039"/>
      <c r="AA18" s="2039" t="s">
        <v>47</v>
      </c>
      <c r="AB18" s="2041"/>
    </row>
    <row r="19" spans="2:28">
      <c r="B19" s="2045"/>
      <c r="C19" s="2039"/>
      <c r="D19" s="2039"/>
      <c r="E19" s="441" t="s">
        <v>127</v>
      </c>
      <c r="F19" s="441" t="s">
        <v>128</v>
      </c>
      <c r="G19" s="441" t="s">
        <v>127</v>
      </c>
      <c r="H19" s="441" t="s">
        <v>128</v>
      </c>
      <c r="I19" s="441" t="s">
        <v>127</v>
      </c>
      <c r="J19" s="441" t="s">
        <v>128</v>
      </c>
      <c r="K19" s="441" t="s">
        <v>127</v>
      </c>
      <c r="L19" s="441" t="s">
        <v>128</v>
      </c>
      <c r="M19" s="441" t="s">
        <v>127</v>
      </c>
      <c r="N19" s="441" t="s">
        <v>128</v>
      </c>
      <c r="O19" s="441" t="s">
        <v>127</v>
      </c>
      <c r="P19" s="441" t="s">
        <v>128</v>
      </c>
      <c r="Q19" s="441" t="s">
        <v>127</v>
      </c>
      <c r="R19" s="441" t="s">
        <v>128</v>
      </c>
      <c r="S19" s="441" t="s">
        <v>127</v>
      </c>
      <c r="T19" s="441" t="s">
        <v>128</v>
      </c>
      <c r="U19" s="441" t="s">
        <v>127</v>
      </c>
      <c r="V19" s="441" t="s">
        <v>128</v>
      </c>
      <c r="W19" s="441" t="s">
        <v>127</v>
      </c>
      <c r="X19" s="441" t="s">
        <v>128</v>
      </c>
      <c r="Y19" s="441" t="s">
        <v>127</v>
      </c>
      <c r="Z19" s="441" t="s">
        <v>128</v>
      </c>
      <c r="AA19" s="441" t="s">
        <v>127</v>
      </c>
      <c r="AB19" s="442" t="s">
        <v>128</v>
      </c>
    </row>
    <row r="20" spans="2:28" ht="24">
      <c r="B20" s="443" t="s">
        <v>722</v>
      </c>
      <c r="C20" s="444">
        <v>14</v>
      </c>
      <c r="D20" s="445">
        <v>0.12389380530973451</v>
      </c>
      <c r="E20" s="444">
        <v>1</v>
      </c>
      <c r="F20" s="445">
        <v>0.05</v>
      </c>
      <c r="G20" s="444">
        <v>0</v>
      </c>
      <c r="H20" s="445">
        <v>0</v>
      </c>
      <c r="I20" s="444">
        <v>8</v>
      </c>
      <c r="J20" s="445">
        <v>0.13333333333333333</v>
      </c>
      <c r="K20" s="444">
        <v>5</v>
      </c>
      <c r="L20" s="445">
        <v>0.35714285714285715</v>
      </c>
      <c r="M20" s="444">
        <v>5</v>
      </c>
      <c r="N20" s="445">
        <v>0.25</v>
      </c>
      <c r="O20" s="444">
        <v>8</v>
      </c>
      <c r="P20" s="445">
        <v>0.19047619047619047</v>
      </c>
      <c r="Q20" s="444">
        <v>1</v>
      </c>
      <c r="R20" s="445">
        <v>1.9607843137254902E-2</v>
      </c>
      <c r="S20" s="444">
        <v>9</v>
      </c>
      <c r="T20" s="445">
        <v>0.169811320754717</v>
      </c>
      <c r="U20" s="444">
        <v>3</v>
      </c>
      <c r="V20" s="445">
        <v>0.11538461538461538</v>
      </c>
      <c r="W20" s="444">
        <v>1</v>
      </c>
      <c r="X20" s="445">
        <v>6.6666666666666666E-2</v>
      </c>
      <c r="Y20" s="444">
        <v>1</v>
      </c>
      <c r="Z20" s="445">
        <v>7.6923076923076927E-2</v>
      </c>
      <c r="AA20" s="444">
        <v>0</v>
      </c>
      <c r="AB20" s="446">
        <v>0</v>
      </c>
    </row>
    <row r="21" spans="2:28">
      <c r="B21" s="447" t="s">
        <v>723</v>
      </c>
      <c r="C21" s="448">
        <v>60</v>
      </c>
      <c r="D21" s="449">
        <v>0.53097345132743368</v>
      </c>
      <c r="E21" s="448">
        <v>14</v>
      </c>
      <c r="F21" s="449">
        <v>0.7</v>
      </c>
      <c r="G21" s="448">
        <v>16</v>
      </c>
      <c r="H21" s="449">
        <v>0.84210526315789469</v>
      </c>
      <c r="I21" s="448">
        <v>24</v>
      </c>
      <c r="J21" s="449">
        <v>0.4</v>
      </c>
      <c r="K21" s="448">
        <v>6</v>
      </c>
      <c r="L21" s="449">
        <v>0.42857142857142855</v>
      </c>
      <c r="M21" s="448">
        <v>10</v>
      </c>
      <c r="N21" s="449">
        <v>0.5</v>
      </c>
      <c r="O21" s="448">
        <v>21</v>
      </c>
      <c r="P21" s="449">
        <v>0.5</v>
      </c>
      <c r="Q21" s="448">
        <v>29</v>
      </c>
      <c r="R21" s="449">
        <v>0.56862745098039214</v>
      </c>
      <c r="S21" s="448">
        <v>27</v>
      </c>
      <c r="T21" s="449">
        <v>0.50943396226415094</v>
      </c>
      <c r="U21" s="448">
        <v>10</v>
      </c>
      <c r="V21" s="449">
        <v>0.38461538461538469</v>
      </c>
      <c r="W21" s="448">
        <v>10</v>
      </c>
      <c r="X21" s="449">
        <v>0.66666666666666652</v>
      </c>
      <c r="Y21" s="448">
        <v>9</v>
      </c>
      <c r="Z21" s="449">
        <v>0.69230769230769229</v>
      </c>
      <c r="AA21" s="448">
        <v>4</v>
      </c>
      <c r="AB21" s="450">
        <v>0.66666666666666652</v>
      </c>
    </row>
    <row r="22" spans="2:28">
      <c r="B22" s="447" t="s">
        <v>724</v>
      </c>
      <c r="C22" s="448">
        <v>34</v>
      </c>
      <c r="D22" s="449">
        <v>0.30088495575221241</v>
      </c>
      <c r="E22" s="448">
        <v>5</v>
      </c>
      <c r="F22" s="449">
        <v>0.25</v>
      </c>
      <c r="G22" s="448">
        <v>7</v>
      </c>
      <c r="H22" s="449">
        <v>0.36842105263157893</v>
      </c>
      <c r="I22" s="448">
        <v>18</v>
      </c>
      <c r="J22" s="449">
        <v>0.3</v>
      </c>
      <c r="K22" s="448">
        <v>4</v>
      </c>
      <c r="L22" s="449">
        <v>0.2857142857142857</v>
      </c>
      <c r="M22" s="448">
        <v>9</v>
      </c>
      <c r="N22" s="449">
        <v>0.45</v>
      </c>
      <c r="O22" s="448">
        <v>13</v>
      </c>
      <c r="P22" s="449">
        <v>0.30952380952380953</v>
      </c>
      <c r="Q22" s="448">
        <v>12</v>
      </c>
      <c r="R22" s="449">
        <v>0.23529411764705879</v>
      </c>
      <c r="S22" s="448">
        <v>14</v>
      </c>
      <c r="T22" s="449">
        <v>0.26415094339622641</v>
      </c>
      <c r="U22" s="448">
        <v>11</v>
      </c>
      <c r="V22" s="449">
        <v>0.42307692307692307</v>
      </c>
      <c r="W22" s="448">
        <v>3</v>
      </c>
      <c r="X22" s="449">
        <v>0.2</v>
      </c>
      <c r="Y22" s="448">
        <v>6</v>
      </c>
      <c r="Z22" s="449">
        <v>0.46153846153846151</v>
      </c>
      <c r="AA22" s="448">
        <v>0</v>
      </c>
      <c r="AB22" s="450">
        <v>0</v>
      </c>
    </row>
    <row r="23" spans="2:28">
      <c r="B23" s="447" t="s">
        <v>725</v>
      </c>
      <c r="C23" s="448">
        <v>48</v>
      </c>
      <c r="D23" s="449">
        <v>0.4247787610619469</v>
      </c>
      <c r="E23" s="448">
        <v>11</v>
      </c>
      <c r="F23" s="449">
        <v>0.55000000000000004</v>
      </c>
      <c r="G23" s="448">
        <v>8</v>
      </c>
      <c r="H23" s="449">
        <v>0.42105263157894735</v>
      </c>
      <c r="I23" s="448">
        <v>23</v>
      </c>
      <c r="J23" s="449">
        <v>0.38333333333333336</v>
      </c>
      <c r="K23" s="448">
        <v>6</v>
      </c>
      <c r="L23" s="449">
        <v>0.42857142857142855</v>
      </c>
      <c r="M23" s="448">
        <v>12</v>
      </c>
      <c r="N23" s="449">
        <v>0.6</v>
      </c>
      <c r="O23" s="448">
        <v>14</v>
      </c>
      <c r="P23" s="449">
        <v>0.33333333333333326</v>
      </c>
      <c r="Q23" s="448">
        <v>22</v>
      </c>
      <c r="R23" s="449">
        <v>0.43137254901960786</v>
      </c>
      <c r="S23" s="448">
        <v>24</v>
      </c>
      <c r="T23" s="449">
        <v>0.45283018867924535</v>
      </c>
      <c r="U23" s="448">
        <v>12</v>
      </c>
      <c r="V23" s="449">
        <v>0.46153846153846151</v>
      </c>
      <c r="W23" s="448">
        <v>3</v>
      </c>
      <c r="X23" s="449">
        <v>0.2</v>
      </c>
      <c r="Y23" s="448">
        <v>6</v>
      </c>
      <c r="Z23" s="449">
        <v>0.46153846153846151</v>
      </c>
      <c r="AA23" s="448">
        <v>3</v>
      </c>
      <c r="AB23" s="450">
        <v>0.5</v>
      </c>
    </row>
    <row r="24" spans="2:28" ht="24">
      <c r="B24" s="447" t="s">
        <v>726</v>
      </c>
      <c r="C24" s="448">
        <v>30</v>
      </c>
      <c r="D24" s="449">
        <v>0.26548672566371684</v>
      </c>
      <c r="E24" s="448">
        <v>6</v>
      </c>
      <c r="F24" s="449">
        <v>0.3</v>
      </c>
      <c r="G24" s="448">
        <v>5</v>
      </c>
      <c r="H24" s="449">
        <v>0.26315789473684209</v>
      </c>
      <c r="I24" s="448">
        <v>15</v>
      </c>
      <c r="J24" s="449">
        <v>0.25</v>
      </c>
      <c r="K24" s="448">
        <v>4</v>
      </c>
      <c r="L24" s="449">
        <v>0.2857142857142857</v>
      </c>
      <c r="M24" s="448">
        <v>5</v>
      </c>
      <c r="N24" s="449">
        <v>0.25</v>
      </c>
      <c r="O24" s="448">
        <v>9</v>
      </c>
      <c r="P24" s="449">
        <v>0.21428571428571427</v>
      </c>
      <c r="Q24" s="448">
        <v>16</v>
      </c>
      <c r="R24" s="449">
        <v>0.31372549019607843</v>
      </c>
      <c r="S24" s="448">
        <v>18</v>
      </c>
      <c r="T24" s="449">
        <v>0.339622641509434</v>
      </c>
      <c r="U24" s="448">
        <v>5</v>
      </c>
      <c r="V24" s="449">
        <v>0.19230769230769235</v>
      </c>
      <c r="W24" s="448">
        <v>3</v>
      </c>
      <c r="X24" s="449">
        <v>0.2</v>
      </c>
      <c r="Y24" s="448">
        <v>1</v>
      </c>
      <c r="Z24" s="449">
        <v>7.6923076923076927E-2</v>
      </c>
      <c r="AA24" s="448">
        <v>3</v>
      </c>
      <c r="AB24" s="450">
        <v>0.5</v>
      </c>
    </row>
    <row r="25" spans="2:28">
      <c r="B25" s="447" t="s">
        <v>51</v>
      </c>
      <c r="C25" s="448">
        <v>7</v>
      </c>
      <c r="D25" s="449">
        <v>6.1946902654867256E-2</v>
      </c>
      <c r="E25" s="448">
        <v>0</v>
      </c>
      <c r="F25" s="449">
        <v>0</v>
      </c>
      <c r="G25" s="448">
        <v>1</v>
      </c>
      <c r="H25" s="449">
        <v>5.2631578947368418E-2</v>
      </c>
      <c r="I25" s="448">
        <v>5</v>
      </c>
      <c r="J25" s="449">
        <v>8.3333333333333315E-2</v>
      </c>
      <c r="K25" s="448">
        <v>1</v>
      </c>
      <c r="L25" s="449">
        <v>7.1428571428571425E-2</v>
      </c>
      <c r="M25" s="448">
        <v>0</v>
      </c>
      <c r="N25" s="449">
        <v>0</v>
      </c>
      <c r="O25" s="448">
        <v>3</v>
      </c>
      <c r="P25" s="449">
        <v>7.1428571428571425E-2</v>
      </c>
      <c r="Q25" s="448">
        <v>4</v>
      </c>
      <c r="R25" s="449">
        <v>7.8431372549019607E-2</v>
      </c>
      <c r="S25" s="448">
        <v>4</v>
      </c>
      <c r="T25" s="449">
        <v>7.5471698113207544E-2</v>
      </c>
      <c r="U25" s="448">
        <v>1</v>
      </c>
      <c r="V25" s="449">
        <v>3.8461538461538464E-2</v>
      </c>
      <c r="W25" s="448">
        <v>2</v>
      </c>
      <c r="X25" s="449">
        <v>0.13333333333333333</v>
      </c>
      <c r="Y25" s="448">
        <v>0</v>
      </c>
      <c r="Z25" s="449">
        <v>0</v>
      </c>
      <c r="AA25" s="448">
        <v>0</v>
      </c>
      <c r="AB25" s="450">
        <v>0</v>
      </c>
    </row>
    <row r="26" spans="2:28">
      <c r="B26" s="447" t="s">
        <v>47</v>
      </c>
      <c r="C26" s="448">
        <v>7</v>
      </c>
      <c r="D26" s="449">
        <v>6.1946902654867256E-2</v>
      </c>
      <c r="E26" s="448">
        <v>0</v>
      </c>
      <c r="F26" s="449">
        <v>0</v>
      </c>
      <c r="G26" s="448">
        <v>1</v>
      </c>
      <c r="H26" s="449">
        <v>5.2631578947368418E-2</v>
      </c>
      <c r="I26" s="448">
        <v>5</v>
      </c>
      <c r="J26" s="449">
        <v>8.3333333333333315E-2</v>
      </c>
      <c r="K26" s="448">
        <v>1</v>
      </c>
      <c r="L26" s="449">
        <v>7.1428571428571425E-2</v>
      </c>
      <c r="M26" s="448">
        <v>1</v>
      </c>
      <c r="N26" s="449">
        <v>0.05</v>
      </c>
      <c r="O26" s="448">
        <v>1</v>
      </c>
      <c r="P26" s="449">
        <v>2.3809523809523808E-2</v>
      </c>
      <c r="Q26" s="448">
        <v>5</v>
      </c>
      <c r="R26" s="449">
        <v>9.8039215686274522E-2</v>
      </c>
      <c r="S26" s="448">
        <v>3</v>
      </c>
      <c r="T26" s="449">
        <v>5.6603773584905669E-2</v>
      </c>
      <c r="U26" s="448">
        <v>3</v>
      </c>
      <c r="V26" s="449">
        <v>0.11538461538461538</v>
      </c>
      <c r="W26" s="448">
        <v>1</v>
      </c>
      <c r="X26" s="449">
        <v>6.6666666666666666E-2</v>
      </c>
      <c r="Y26" s="448">
        <v>0</v>
      </c>
      <c r="Z26" s="449">
        <v>0</v>
      </c>
      <c r="AA26" s="448">
        <v>0</v>
      </c>
      <c r="AB26" s="450">
        <v>0</v>
      </c>
    </row>
    <row r="27" spans="2:28">
      <c r="B27" s="305" t="s">
        <v>1269</v>
      </c>
      <c r="C27" s="42">
        <v>113</v>
      </c>
      <c r="D27" s="41">
        <v>1</v>
      </c>
      <c r="E27" s="42">
        <v>20</v>
      </c>
      <c r="F27" s="41">
        <v>1</v>
      </c>
      <c r="G27" s="42">
        <v>19</v>
      </c>
      <c r="H27" s="41">
        <v>1</v>
      </c>
      <c r="I27" s="42">
        <v>60</v>
      </c>
      <c r="J27" s="41">
        <v>1</v>
      </c>
      <c r="K27" s="42">
        <v>14</v>
      </c>
      <c r="L27" s="41">
        <v>1</v>
      </c>
      <c r="M27" s="42">
        <v>20</v>
      </c>
      <c r="N27" s="41">
        <v>1</v>
      </c>
      <c r="O27" s="42">
        <v>42</v>
      </c>
      <c r="P27" s="41">
        <v>1</v>
      </c>
      <c r="Q27" s="42">
        <v>51</v>
      </c>
      <c r="R27" s="41">
        <v>1</v>
      </c>
      <c r="S27" s="42">
        <v>53</v>
      </c>
      <c r="T27" s="41">
        <v>1</v>
      </c>
      <c r="U27" s="42">
        <v>26</v>
      </c>
      <c r="V27" s="41">
        <v>1</v>
      </c>
      <c r="W27" s="42">
        <v>15</v>
      </c>
      <c r="X27" s="41">
        <v>1</v>
      </c>
      <c r="Y27" s="42">
        <v>13</v>
      </c>
      <c r="Z27" s="41">
        <v>1</v>
      </c>
      <c r="AA27" s="92">
        <v>6</v>
      </c>
      <c r="AB27" s="56">
        <v>1</v>
      </c>
    </row>
    <row r="28" spans="2:28" ht="15" thickBot="1">
      <c r="B28" s="451" t="s">
        <v>209</v>
      </c>
      <c r="C28" s="452">
        <v>1.9456521739130435</v>
      </c>
      <c r="D28" s="452"/>
      <c r="E28" s="452">
        <v>1.8947368421052631</v>
      </c>
      <c r="F28" s="452"/>
      <c r="G28" s="452">
        <v>2.0555555555555554</v>
      </c>
      <c r="H28" s="452"/>
      <c r="I28" s="452">
        <v>1.8085106382978724</v>
      </c>
      <c r="J28" s="452"/>
      <c r="K28" s="452">
        <v>2.625</v>
      </c>
      <c r="L28" s="452"/>
      <c r="M28" s="452">
        <v>2.5714285714285716</v>
      </c>
      <c r="N28" s="452"/>
      <c r="O28" s="452">
        <v>1.8181818181818181</v>
      </c>
      <c r="P28" s="452"/>
      <c r="Q28" s="452">
        <v>1.8444444444444446</v>
      </c>
      <c r="R28" s="452"/>
      <c r="S28" s="452">
        <v>2.1219512195121952</v>
      </c>
      <c r="T28" s="452"/>
      <c r="U28" s="452">
        <v>1.95</v>
      </c>
      <c r="V28" s="452"/>
      <c r="W28" s="452">
        <v>1.6153846153846154</v>
      </c>
      <c r="X28" s="452"/>
      <c r="Y28" s="452">
        <v>1.8333333333333333</v>
      </c>
      <c r="Z28" s="453"/>
      <c r="AA28" s="454">
        <v>1.6666666666666667</v>
      </c>
      <c r="AB28" s="95"/>
    </row>
    <row r="29" spans="2:28" ht="15" thickTop="1">
      <c r="B29" s="2042" t="s">
        <v>1457</v>
      </c>
      <c r="C29" s="2042"/>
      <c r="D29" s="2042"/>
      <c r="E29" s="2042"/>
      <c r="F29" s="2042"/>
      <c r="G29" s="2042"/>
      <c r="H29" s="2042"/>
      <c r="I29" s="2042"/>
      <c r="J29" s="2042"/>
      <c r="K29" s="2042"/>
      <c r="L29" s="2042"/>
      <c r="M29" s="2042"/>
      <c r="N29" s="2042"/>
      <c r="O29" s="2042"/>
      <c r="P29" s="2042"/>
      <c r="Q29" s="2042"/>
      <c r="R29" s="2042"/>
      <c r="S29" s="2042"/>
      <c r="T29" s="2042"/>
      <c r="U29" s="2042"/>
      <c r="V29" s="2042"/>
      <c r="W29" s="2042"/>
      <c r="X29" s="2042"/>
      <c r="Y29" s="2042"/>
      <c r="Z29" s="2042"/>
      <c r="AA29" s="2042"/>
    </row>
    <row r="30" spans="2:28">
      <c r="B30" s="1151" t="s">
        <v>753</v>
      </c>
    </row>
    <row r="32" spans="2:28" ht="24.75" customHeight="1" thickBot="1">
      <c r="B32" s="1579" t="s">
        <v>987</v>
      </c>
      <c r="C32" s="1579"/>
      <c r="D32" s="1579"/>
      <c r="E32" s="672"/>
      <c r="F32" s="672"/>
      <c r="G32" s="672"/>
      <c r="H32" s="389"/>
      <c r="I32" s="389"/>
    </row>
    <row r="33" spans="2:4" ht="15" thickTop="1">
      <c r="B33" s="1460"/>
      <c r="C33" s="591" t="s">
        <v>127</v>
      </c>
      <c r="D33" s="1434" t="s">
        <v>128</v>
      </c>
    </row>
    <row r="34" spans="2:4" ht="24">
      <c r="B34" s="1213" t="s">
        <v>964</v>
      </c>
      <c r="C34" s="592">
        <v>1</v>
      </c>
      <c r="D34" s="1435">
        <f>C34/113</f>
        <v>8.8495575221238937E-3</v>
      </c>
    </row>
    <row r="35" spans="2:4">
      <c r="B35" s="1213" t="s">
        <v>942</v>
      </c>
      <c r="C35" s="592">
        <v>1</v>
      </c>
      <c r="D35" s="1435">
        <f t="shared" ref="D35:D42" si="0">C35/113</f>
        <v>8.8495575221238937E-3</v>
      </c>
    </row>
    <row r="36" spans="2:4" ht="24">
      <c r="B36" s="1213" t="s">
        <v>965</v>
      </c>
      <c r="C36" s="592">
        <v>1</v>
      </c>
      <c r="D36" s="1435">
        <f t="shared" si="0"/>
        <v>8.8495575221238937E-3</v>
      </c>
    </row>
    <row r="37" spans="2:4" ht="24">
      <c r="B37" s="1213" t="s">
        <v>735</v>
      </c>
      <c r="C37" s="592">
        <v>1</v>
      </c>
      <c r="D37" s="1435">
        <f t="shared" si="0"/>
        <v>8.8495575221238937E-3</v>
      </c>
    </row>
    <row r="38" spans="2:4" ht="24">
      <c r="B38" s="1213" t="s">
        <v>966</v>
      </c>
      <c r="C38" s="592">
        <v>1</v>
      </c>
      <c r="D38" s="1435">
        <f t="shared" si="0"/>
        <v>8.8495575221238937E-3</v>
      </c>
    </row>
    <row r="39" spans="2:4" ht="36">
      <c r="B39" s="1213" t="s">
        <v>967</v>
      </c>
      <c r="C39" s="592">
        <v>1</v>
      </c>
      <c r="D39" s="1435">
        <f t="shared" si="0"/>
        <v>8.8495575221238937E-3</v>
      </c>
    </row>
    <row r="40" spans="2:4" ht="60">
      <c r="B40" s="1213" t="s">
        <v>1423</v>
      </c>
      <c r="C40" s="592">
        <v>1</v>
      </c>
      <c r="D40" s="1435">
        <f t="shared" si="0"/>
        <v>8.8495575221238937E-3</v>
      </c>
    </row>
    <row r="41" spans="2:4" s="782" customFormat="1">
      <c r="B41" s="1213" t="s">
        <v>44</v>
      </c>
      <c r="C41" s="592">
        <f>SUM(C34:C40)</f>
        <v>7</v>
      </c>
      <c r="D41" s="1435">
        <f t="shared" si="0"/>
        <v>6.1946902654867256E-2</v>
      </c>
    </row>
    <row r="42" spans="2:4" ht="15" thickBot="1">
      <c r="B42" s="1464" t="s">
        <v>1269</v>
      </c>
      <c r="C42" s="593">
        <v>113</v>
      </c>
      <c r="D42" s="1436">
        <f t="shared" si="0"/>
        <v>1</v>
      </c>
    </row>
    <row r="43" spans="2:4" ht="15" thickTop="1"/>
  </sheetData>
  <mergeCells count="43">
    <mergeCell ref="S17:AB17"/>
    <mergeCell ref="C18:C19"/>
    <mergeCell ref="G18:H18"/>
    <mergeCell ref="I18:J18"/>
    <mergeCell ref="W18:X18"/>
    <mergeCell ref="B14:AA14"/>
    <mergeCell ref="B16:AB16"/>
    <mergeCell ref="I5:J5"/>
    <mergeCell ref="K5:L5"/>
    <mergeCell ref="M5:N5"/>
    <mergeCell ref="O5:P5"/>
    <mergeCell ref="Q5:R5"/>
    <mergeCell ref="S5:T5"/>
    <mergeCell ref="B3:AB3"/>
    <mergeCell ref="B4:B6"/>
    <mergeCell ref="C4:D4"/>
    <mergeCell ref="E4:L4"/>
    <mergeCell ref="M4:R4"/>
    <mergeCell ref="S4:AB4"/>
    <mergeCell ref="C5:C6"/>
    <mergeCell ref="D5:D6"/>
    <mergeCell ref="E5:F5"/>
    <mergeCell ref="G5:H5"/>
    <mergeCell ref="W5:X5"/>
    <mergeCell ref="Y5:Z5"/>
    <mergeCell ref="AA5:AB5"/>
    <mergeCell ref="U5:V5"/>
    <mergeCell ref="D18:D19"/>
    <mergeCell ref="E18:F18"/>
    <mergeCell ref="Y18:Z18"/>
    <mergeCell ref="AA18:AB18"/>
    <mergeCell ref="B32:D32"/>
    <mergeCell ref="B29:AA29"/>
    <mergeCell ref="K18:L18"/>
    <mergeCell ref="M18:N18"/>
    <mergeCell ref="O18:P18"/>
    <mergeCell ref="Q18:R18"/>
    <mergeCell ref="S18:T18"/>
    <mergeCell ref="U18:V18"/>
    <mergeCell ref="B17:B19"/>
    <mergeCell ref="C17:D17"/>
    <mergeCell ref="E17:L17"/>
    <mergeCell ref="M17:R17"/>
  </mergeCells>
  <hyperlinks>
    <hyperlink ref="A1" location="Índice!A1" display="Índice!A1"/>
  </hyperlinks>
  <pageMargins left="0.511811024" right="0.511811024" top="0.78740157499999996" bottom="0.78740157499999996" header="0.31496062000000002" footer="0.3149606200000000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0"/>
  <sheetViews>
    <sheetView topLeftCell="E6" zoomScaleNormal="100" workbookViewId="0">
      <selection activeCell="Q18" sqref="Q18:R18"/>
    </sheetView>
  </sheetViews>
  <sheetFormatPr defaultRowHeight="14.25"/>
  <cols>
    <col min="2" max="2" width="28" customWidth="1"/>
  </cols>
  <sheetData>
    <row r="1" spans="1:28">
      <c r="A1" s="1" t="s">
        <v>2</v>
      </c>
    </row>
    <row r="2" spans="1:28" ht="54.75" customHeight="1"/>
    <row r="3" spans="1:28" ht="63.75" customHeight="1" thickBot="1">
      <c r="B3" s="2040" t="s">
        <v>727</v>
      </c>
      <c r="C3" s="2040"/>
      <c r="D3" s="2040"/>
      <c r="E3" s="2040"/>
      <c r="F3" s="2040"/>
      <c r="G3" s="2040"/>
      <c r="H3" s="2040"/>
      <c r="I3" s="2040"/>
      <c r="J3" s="2040"/>
      <c r="K3" s="2040"/>
      <c r="L3" s="2040"/>
      <c r="M3" s="2040"/>
      <c r="N3" s="2040"/>
      <c r="O3" s="2040"/>
      <c r="P3" s="2040"/>
      <c r="Q3" s="2040"/>
      <c r="R3" s="2040"/>
      <c r="S3" s="2040"/>
      <c r="T3" s="2040"/>
      <c r="U3" s="2040"/>
      <c r="V3" s="2040"/>
      <c r="W3" s="2040"/>
      <c r="X3" s="2040"/>
      <c r="Y3" s="2040"/>
      <c r="Z3" s="2040"/>
      <c r="AA3" s="2040"/>
      <c r="AB3" s="2040"/>
    </row>
    <row r="4" spans="1:28" ht="15" thickTop="1">
      <c r="B4" s="2043"/>
      <c r="C4" s="2046" t="s">
        <v>44</v>
      </c>
      <c r="D4" s="2046"/>
      <c r="E4" s="2046" t="s">
        <v>123</v>
      </c>
      <c r="F4" s="2046"/>
      <c r="G4" s="2046"/>
      <c r="H4" s="2046"/>
      <c r="I4" s="2046"/>
      <c r="J4" s="2046"/>
      <c r="K4" s="2046"/>
      <c r="L4" s="2046"/>
      <c r="M4" s="2046" t="s">
        <v>124</v>
      </c>
      <c r="N4" s="2046"/>
      <c r="O4" s="2046"/>
      <c r="P4" s="2046"/>
      <c r="Q4" s="2046"/>
      <c r="R4" s="2046"/>
      <c r="S4" s="2046" t="s">
        <v>45</v>
      </c>
      <c r="T4" s="2046"/>
      <c r="U4" s="2046"/>
      <c r="V4" s="2046"/>
      <c r="W4" s="2046"/>
      <c r="X4" s="2046"/>
      <c r="Y4" s="2046"/>
      <c r="Z4" s="2046"/>
      <c r="AA4" s="2046"/>
      <c r="AB4" s="2047"/>
    </row>
    <row r="5" spans="1:28" ht="27.75" customHeight="1">
      <c r="B5" s="2044"/>
      <c r="C5" s="2039" t="s">
        <v>127</v>
      </c>
      <c r="D5" s="2039" t="s">
        <v>128</v>
      </c>
      <c r="E5" s="2039" t="s">
        <v>46</v>
      </c>
      <c r="F5" s="2039"/>
      <c r="G5" s="2039" t="s">
        <v>1078</v>
      </c>
      <c r="H5" s="2039"/>
      <c r="I5" s="2039" t="s">
        <v>1077</v>
      </c>
      <c r="J5" s="2039"/>
      <c r="K5" s="2039" t="s">
        <v>1098</v>
      </c>
      <c r="L5" s="2039"/>
      <c r="M5" s="2039" t="s">
        <v>48</v>
      </c>
      <c r="N5" s="2039"/>
      <c r="O5" s="2039" t="s">
        <v>49</v>
      </c>
      <c r="P5" s="2039"/>
      <c r="Q5" s="2039" t="s">
        <v>1441</v>
      </c>
      <c r="R5" s="2039"/>
      <c r="S5" s="2039" t="s">
        <v>1065</v>
      </c>
      <c r="T5" s="2039"/>
      <c r="U5" s="2039" t="s">
        <v>1066</v>
      </c>
      <c r="V5" s="2039"/>
      <c r="W5" s="2039" t="s">
        <v>1067</v>
      </c>
      <c r="X5" s="2039"/>
      <c r="Y5" s="2039" t="s">
        <v>125</v>
      </c>
      <c r="Z5" s="2039"/>
      <c r="AA5" s="2039" t="s">
        <v>47</v>
      </c>
      <c r="AB5" s="2041"/>
    </row>
    <row r="6" spans="1:28">
      <c r="B6" s="2045"/>
      <c r="C6" s="2039"/>
      <c r="D6" s="2039"/>
      <c r="E6" s="832" t="s">
        <v>127</v>
      </c>
      <c r="F6" s="832" t="s">
        <v>128</v>
      </c>
      <c r="G6" s="832" t="s">
        <v>127</v>
      </c>
      <c r="H6" s="832" t="s">
        <v>128</v>
      </c>
      <c r="I6" s="832" t="s">
        <v>127</v>
      </c>
      <c r="J6" s="832" t="s">
        <v>128</v>
      </c>
      <c r="K6" s="832" t="s">
        <v>127</v>
      </c>
      <c r="L6" s="832" t="s">
        <v>128</v>
      </c>
      <c r="M6" s="832" t="s">
        <v>127</v>
      </c>
      <c r="N6" s="832" t="s">
        <v>128</v>
      </c>
      <c r="O6" s="832" t="s">
        <v>127</v>
      </c>
      <c r="P6" s="832" t="s">
        <v>128</v>
      </c>
      <c r="Q6" s="832" t="s">
        <v>127</v>
      </c>
      <c r="R6" s="832" t="s">
        <v>128</v>
      </c>
      <c r="S6" s="832" t="s">
        <v>127</v>
      </c>
      <c r="T6" s="832" t="s">
        <v>128</v>
      </c>
      <c r="U6" s="832" t="s">
        <v>127</v>
      </c>
      <c r="V6" s="832" t="s">
        <v>128</v>
      </c>
      <c r="W6" s="832" t="s">
        <v>127</v>
      </c>
      <c r="X6" s="832" t="s">
        <v>128</v>
      </c>
      <c r="Y6" s="832" t="s">
        <v>127</v>
      </c>
      <c r="Z6" s="832" t="s">
        <v>128</v>
      </c>
      <c r="AA6" s="832" t="s">
        <v>127</v>
      </c>
      <c r="AB6" s="833" t="s">
        <v>128</v>
      </c>
    </row>
    <row r="7" spans="1:28" ht="14.25" customHeight="1">
      <c r="B7" s="443" t="s">
        <v>1032</v>
      </c>
      <c r="C7" s="444">
        <v>18</v>
      </c>
      <c r="D7" s="445">
        <v>0.15929203539823009</v>
      </c>
      <c r="E7" s="444">
        <v>1</v>
      </c>
      <c r="F7" s="445">
        <v>0.05</v>
      </c>
      <c r="G7" s="444">
        <v>0</v>
      </c>
      <c r="H7" s="445">
        <v>0</v>
      </c>
      <c r="I7" s="444">
        <v>11</v>
      </c>
      <c r="J7" s="445">
        <v>0.18333333333333332</v>
      </c>
      <c r="K7" s="444">
        <v>6</v>
      </c>
      <c r="L7" s="445">
        <v>0.42857142857142855</v>
      </c>
      <c r="M7" s="444">
        <v>6</v>
      </c>
      <c r="N7" s="445">
        <v>0.3</v>
      </c>
      <c r="O7" s="444">
        <v>8</v>
      </c>
      <c r="P7" s="445">
        <v>0.19047619047619047</v>
      </c>
      <c r="Q7" s="444">
        <v>4</v>
      </c>
      <c r="R7" s="445">
        <v>7.8431372549019607E-2</v>
      </c>
      <c r="S7" s="444">
        <v>10</v>
      </c>
      <c r="T7" s="445">
        <v>0.18867924528301888</v>
      </c>
      <c r="U7" s="444">
        <v>4</v>
      </c>
      <c r="V7" s="445">
        <v>0.15384615384615385</v>
      </c>
      <c r="W7" s="444">
        <v>2</v>
      </c>
      <c r="X7" s="445">
        <v>0.13333333333333333</v>
      </c>
      <c r="Y7" s="444">
        <v>2</v>
      </c>
      <c r="Z7" s="445">
        <v>0.15384615384615385</v>
      </c>
      <c r="AA7" s="444">
        <v>0</v>
      </c>
      <c r="AB7" s="446">
        <v>0</v>
      </c>
    </row>
    <row r="8" spans="1:28" s="782" customFormat="1">
      <c r="B8" s="816" t="s">
        <v>1034</v>
      </c>
      <c r="C8" s="817">
        <v>21</v>
      </c>
      <c r="D8" s="818">
        <v>0.18584070796460178</v>
      </c>
      <c r="E8" s="817">
        <v>2</v>
      </c>
      <c r="F8" s="818">
        <v>0.1</v>
      </c>
      <c r="G8" s="817">
        <v>7</v>
      </c>
      <c r="H8" s="818">
        <v>0.36842105263157893</v>
      </c>
      <c r="I8" s="817">
        <v>12</v>
      </c>
      <c r="J8" s="818">
        <v>0.2</v>
      </c>
      <c r="K8" s="817">
        <v>0</v>
      </c>
      <c r="L8" s="818">
        <v>0</v>
      </c>
      <c r="M8" s="817">
        <v>3</v>
      </c>
      <c r="N8" s="818">
        <v>0.15</v>
      </c>
      <c r="O8" s="817">
        <v>8</v>
      </c>
      <c r="P8" s="818">
        <v>0.19047619047619047</v>
      </c>
      <c r="Q8" s="817">
        <v>10</v>
      </c>
      <c r="R8" s="818">
        <v>0.19607843137254902</v>
      </c>
      <c r="S8" s="817">
        <v>10</v>
      </c>
      <c r="T8" s="818">
        <v>0.18867924528301885</v>
      </c>
      <c r="U8" s="817">
        <v>6</v>
      </c>
      <c r="V8" s="818">
        <v>0.23076923076923081</v>
      </c>
      <c r="W8" s="817">
        <v>2</v>
      </c>
      <c r="X8" s="818">
        <v>0.13333333333333333</v>
      </c>
      <c r="Y8" s="817">
        <v>1</v>
      </c>
      <c r="Z8" s="818">
        <v>7.6923076923076927E-2</v>
      </c>
      <c r="AA8" s="819">
        <v>2</v>
      </c>
      <c r="AB8" s="820">
        <v>0.33333333333333326</v>
      </c>
    </row>
    <row r="9" spans="1:28" s="782" customFormat="1">
      <c r="B9" s="816" t="s">
        <v>1275</v>
      </c>
      <c r="C9" s="817">
        <v>49</v>
      </c>
      <c r="D9" s="818">
        <v>0.4336283185840708</v>
      </c>
      <c r="E9" s="817">
        <v>8</v>
      </c>
      <c r="F9" s="818">
        <v>0.39999999999999997</v>
      </c>
      <c r="G9" s="817">
        <v>7</v>
      </c>
      <c r="H9" s="818">
        <v>0.36842105263157893</v>
      </c>
      <c r="I9" s="817">
        <v>29</v>
      </c>
      <c r="J9" s="818">
        <v>0.48333333333333328</v>
      </c>
      <c r="K9" s="817">
        <v>5</v>
      </c>
      <c r="L9" s="818">
        <v>0.3571428571428571</v>
      </c>
      <c r="M9" s="817">
        <v>4</v>
      </c>
      <c r="N9" s="818">
        <v>0.2</v>
      </c>
      <c r="O9" s="817">
        <v>17</v>
      </c>
      <c r="P9" s="818">
        <v>0.40476190476190466</v>
      </c>
      <c r="Q9" s="817">
        <v>28</v>
      </c>
      <c r="R9" s="818">
        <v>0.5490196078431373</v>
      </c>
      <c r="S9" s="817">
        <v>24</v>
      </c>
      <c r="T9" s="818">
        <v>0.45283018867924529</v>
      </c>
      <c r="U9" s="817">
        <v>7</v>
      </c>
      <c r="V9" s="818">
        <v>0.26923076923076922</v>
      </c>
      <c r="W9" s="817">
        <v>8</v>
      </c>
      <c r="X9" s="818">
        <v>0.53333333333333333</v>
      </c>
      <c r="Y9" s="817">
        <v>7</v>
      </c>
      <c r="Z9" s="818">
        <v>0.53846153846153855</v>
      </c>
      <c r="AA9" s="819">
        <v>3</v>
      </c>
      <c r="AB9" s="820">
        <v>0.5</v>
      </c>
    </row>
    <row r="10" spans="1:28" s="782" customFormat="1">
      <c r="B10" s="816" t="s">
        <v>1276</v>
      </c>
      <c r="C10" s="817">
        <v>25</v>
      </c>
      <c r="D10" s="818">
        <v>0.2212389380530973</v>
      </c>
      <c r="E10" s="817">
        <v>9</v>
      </c>
      <c r="F10" s="818">
        <v>0.45</v>
      </c>
      <c r="G10" s="817">
        <v>5</v>
      </c>
      <c r="H10" s="818">
        <v>0.26315789473684209</v>
      </c>
      <c r="I10" s="817">
        <v>8</v>
      </c>
      <c r="J10" s="818">
        <v>0.13333333333333333</v>
      </c>
      <c r="K10" s="817">
        <v>3</v>
      </c>
      <c r="L10" s="818">
        <v>0.21428571428571427</v>
      </c>
      <c r="M10" s="817">
        <v>7</v>
      </c>
      <c r="N10" s="818">
        <v>0.35</v>
      </c>
      <c r="O10" s="817">
        <v>9</v>
      </c>
      <c r="P10" s="818">
        <v>0.21428571428571427</v>
      </c>
      <c r="Q10" s="817">
        <v>9</v>
      </c>
      <c r="R10" s="818">
        <v>0.17647058823529413</v>
      </c>
      <c r="S10" s="817">
        <v>9</v>
      </c>
      <c r="T10" s="818">
        <v>0.16981132075471697</v>
      </c>
      <c r="U10" s="817">
        <v>9</v>
      </c>
      <c r="V10" s="818">
        <v>0.3461538461538462</v>
      </c>
      <c r="W10" s="817">
        <v>3</v>
      </c>
      <c r="X10" s="818">
        <v>0.2</v>
      </c>
      <c r="Y10" s="817">
        <v>3</v>
      </c>
      <c r="Z10" s="818">
        <v>0.23076923076923078</v>
      </c>
      <c r="AA10" s="819">
        <v>1</v>
      </c>
      <c r="AB10" s="820">
        <v>0.16666666666666663</v>
      </c>
    </row>
    <row r="11" spans="1:28">
      <c r="B11" s="816" t="s">
        <v>1269</v>
      </c>
      <c r="C11" s="817">
        <v>113</v>
      </c>
      <c r="D11" s="818">
        <v>1</v>
      </c>
      <c r="E11" s="817">
        <v>20</v>
      </c>
      <c r="F11" s="818">
        <v>1</v>
      </c>
      <c r="G11" s="817">
        <v>19</v>
      </c>
      <c r="H11" s="818">
        <v>1</v>
      </c>
      <c r="I11" s="817">
        <v>60</v>
      </c>
      <c r="J11" s="818">
        <v>1</v>
      </c>
      <c r="K11" s="817">
        <v>14</v>
      </c>
      <c r="L11" s="818">
        <v>1</v>
      </c>
      <c r="M11" s="817">
        <v>20</v>
      </c>
      <c r="N11" s="818">
        <v>1</v>
      </c>
      <c r="O11" s="817">
        <v>42</v>
      </c>
      <c r="P11" s="818">
        <v>1</v>
      </c>
      <c r="Q11" s="817">
        <v>51</v>
      </c>
      <c r="R11" s="818">
        <v>1</v>
      </c>
      <c r="S11" s="817">
        <v>53</v>
      </c>
      <c r="T11" s="818">
        <v>1</v>
      </c>
      <c r="U11" s="817">
        <v>26</v>
      </c>
      <c r="V11" s="818">
        <v>1</v>
      </c>
      <c r="W11" s="817">
        <v>15</v>
      </c>
      <c r="X11" s="818">
        <v>1</v>
      </c>
      <c r="Y11" s="817">
        <v>13</v>
      </c>
      <c r="Z11" s="818">
        <v>1</v>
      </c>
      <c r="AA11" s="819">
        <v>6</v>
      </c>
      <c r="AB11" s="820">
        <v>1</v>
      </c>
    </row>
    <row r="12" spans="1:28" ht="15" thickBot="1">
      <c r="B12" s="451" t="s">
        <v>215</v>
      </c>
      <c r="C12" s="452">
        <v>3.4690265486725664</v>
      </c>
      <c r="D12" s="452"/>
      <c r="E12" s="452">
        <v>4.5999999999999996</v>
      </c>
      <c r="F12" s="452"/>
      <c r="G12" s="452">
        <v>3.7894736842105261</v>
      </c>
      <c r="H12" s="452"/>
      <c r="I12" s="452">
        <v>3.0166666666666666</v>
      </c>
      <c r="J12" s="452"/>
      <c r="K12" s="452">
        <v>3.3571428571428572</v>
      </c>
      <c r="L12" s="452"/>
      <c r="M12" s="452">
        <v>3.7</v>
      </c>
      <c r="N12" s="452"/>
      <c r="O12" s="452">
        <v>3.4047619047619047</v>
      </c>
      <c r="P12" s="452"/>
      <c r="Q12" s="452">
        <v>3.4313725490196076</v>
      </c>
      <c r="R12" s="452"/>
      <c r="S12" s="452">
        <v>3.2452830188679247</v>
      </c>
      <c r="T12" s="452"/>
      <c r="U12" s="452">
        <v>3.7692307692307692</v>
      </c>
      <c r="V12" s="452"/>
      <c r="W12" s="452">
        <v>3.6666666666666665</v>
      </c>
      <c r="X12" s="452"/>
      <c r="Y12" s="452">
        <v>3.7692307692307692</v>
      </c>
      <c r="Z12" s="453"/>
      <c r="AA12" s="454">
        <v>3</v>
      </c>
      <c r="AB12" s="877"/>
    </row>
    <row r="13" spans="1:28" ht="15" thickTop="1">
      <c r="B13" s="2042" t="s">
        <v>1457</v>
      </c>
      <c r="C13" s="2042"/>
      <c r="D13" s="2042"/>
      <c r="E13" s="2042"/>
      <c r="F13" s="2042"/>
      <c r="G13" s="2042"/>
      <c r="H13" s="2042"/>
      <c r="I13" s="2042"/>
      <c r="J13" s="2042"/>
      <c r="K13" s="2042"/>
      <c r="L13" s="2042"/>
      <c r="M13" s="2042"/>
      <c r="N13" s="2042"/>
      <c r="O13" s="2042"/>
      <c r="P13" s="2042"/>
      <c r="Q13" s="2042"/>
      <c r="R13" s="2042"/>
      <c r="S13" s="2042"/>
      <c r="T13" s="2042"/>
      <c r="U13" s="2042"/>
      <c r="V13" s="2042"/>
      <c r="W13" s="2042"/>
      <c r="X13" s="2042"/>
      <c r="Y13" s="2042"/>
      <c r="Z13" s="2042"/>
      <c r="AA13" s="2042"/>
      <c r="AB13" s="782"/>
    </row>
    <row r="16" spans="1:28" ht="54" customHeight="1" thickBot="1">
      <c r="B16" s="2040" t="s">
        <v>754</v>
      </c>
      <c r="C16" s="2040"/>
      <c r="D16" s="2040"/>
      <c r="E16" s="2040"/>
      <c r="F16" s="2040"/>
      <c r="G16" s="2040"/>
      <c r="H16" s="2040"/>
      <c r="I16" s="2040"/>
      <c r="J16" s="2040"/>
      <c r="K16" s="2040"/>
      <c r="L16" s="2040"/>
      <c r="M16" s="2040"/>
      <c r="N16" s="2040"/>
      <c r="O16" s="2040"/>
      <c r="P16" s="2040"/>
      <c r="Q16" s="2040"/>
      <c r="R16" s="2040"/>
      <c r="S16" s="2040"/>
      <c r="T16" s="2040"/>
      <c r="U16" s="2040"/>
      <c r="V16" s="2040"/>
      <c r="W16" s="2040"/>
      <c r="X16" s="2040"/>
      <c r="Y16" s="2040"/>
      <c r="Z16" s="2040"/>
      <c r="AA16" s="2040"/>
      <c r="AB16" s="2040"/>
    </row>
    <row r="17" spans="2:28" ht="15" thickTop="1">
      <c r="B17" s="2043"/>
      <c r="C17" s="2046" t="s">
        <v>44</v>
      </c>
      <c r="D17" s="2046"/>
      <c r="E17" s="2046" t="s">
        <v>123</v>
      </c>
      <c r="F17" s="2046"/>
      <c r="G17" s="2046"/>
      <c r="H17" s="2046"/>
      <c r="I17" s="2046"/>
      <c r="J17" s="2046"/>
      <c r="K17" s="2046"/>
      <c r="L17" s="2046"/>
      <c r="M17" s="2046" t="s">
        <v>124</v>
      </c>
      <c r="N17" s="2046"/>
      <c r="O17" s="2046"/>
      <c r="P17" s="2046"/>
      <c r="Q17" s="2046"/>
      <c r="R17" s="2046"/>
      <c r="S17" s="2046" t="s">
        <v>45</v>
      </c>
      <c r="T17" s="2046"/>
      <c r="U17" s="2046"/>
      <c r="V17" s="2046"/>
      <c r="W17" s="2046"/>
      <c r="X17" s="2046"/>
      <c r="Y17" s="2046"/>
      <c r="Z17" s="2046"/>
      <c r="AA17" s="2046"/>
      <c r="AB17" s="2047"/>
    </row>
    <row r="18" spans="2:28" ht="31.5" customHeight="1">
      <c r="B18" s="2044"/>
      <c r="C18" s="2039" t="s">
        <v>127</v>
      </c>
      <c r="D18" s="2039" t="s">
        <v>128</v>
      </c>
      <c r="E18" s="2039" t="s">
        <v>46</v>
      </c>
      <c r="F18" s="2039"/>
      <c r="G18" s="2039" t="s">
        <v>1078</v>
      </c>
      <c r="H18" s="2039"/>
      <c r="I18" s="2039" t="s">
        <v>1077</v>
      </c>
      <c r="J18" s="2039"/>
      <c r="K18" s="2039" t="s">
        <v>1098</v>
      </c>
      <c r="L18" s="2039"/>
      <c r="M18" s="2039" t="s">
        <v>48</v>
      </c>
      <c r="N18" s="2039"/>
      <c r="O18" s="2039" t="s">
        <v>49</v>
      </c>
      <c r="P18" s="2039"/>
      <c r="Q18" s="2039" t="s">
        <v>1441</v>
      </c>
      <c r="R18" s="2039"/>
      <c r="S18" s="2039" t="s">
        <v>1065</v>
      </c>
      <c r="T18" s="2039"/>
      <c r="U18" s="2039" t="s">
        <v>1066</v>
      </c>
      <c r="V18" s="2039"/>
      <c r="W18" s="2039" t="s">
        <v>1067</v>
      </c>
      <c r="X18" s="2039"/>
      <c r="Y18" s="2039" t="s">
        <v>125</v>
      </c>
      <c r="Z18" s="2039"/>
      <c r="AA18" s="2039" t="s">
        <v>47</v>
      </c>
      <c r="AB18" s="2041"/>
    </row>
    <row r="19" spans="2:28">
      <c r="B19" s="2045"/>
      <c r="C19" s="2039"/>
      <c r="D19" s="2039"/>
      <c r="E19" s="441" t="s">
        <v>127</v>
      </c>
      <c r="F19" s="441" t="s">
        <v>128</v>
      </c>
      <c r="G19" s="441" t="s">
        <v>127</v>
      </c>
      <c r="H19" s="441" t="s">
        <v>128</v>
      </c>
      <c r="I19" s="441" t="s">
        <v>127</v>
      </c>
      <c r="J19" s="441" t="s">
        <v>128</v>
      </c>
      <c r="K19" s="441" t="s">
        <v>127</v>
      </c>
      <c r="L19" s="441" t="s">
        <v>128</v>
      </c>
      <c r="M19" s="441" t="s">
        <v>127</v>
      </c>
      <c r="N19" s="441" t="s">
        <v>128</v>
      </c>
      <c r="O19" s="441" t="s">
        <v>127</v>
      </c>
      <c r="P19" s="441" t="s">
        <v>128</v>
      </c>
      <c r="Q19" s="441" t="s">
        <v>127</v>
      </c>
      <c r="R19" s="441" t="s">
        <v>128</v>
      </c>
      <c r="S19" s="441" t="s">
        <v>127</v>
      </c>
      <c r="T19" s="441" t="s">
        <v>128</v>
      </c>
      <c r="U19" s="441" t="s">
        <v>127</v>
      </c>
      <c r="V19" s="441" t="s">
        <v>128</v>
      </c>
      <c r="W19" s="441" t="s">
        <v>127</v>
      </c>
      <c r="X19" s="441" t="s">
        <v>128</v>
      </c>
      <c r="Y19" s="441" t="s">
        <v>127</v>
      </c>
      <c r="Z19" s="441" t="s">
        <v>128</v>
      </c>
      <c r="AA19" s="441" t="s">
        <v>127</v>
      </c>
      <c r="AB19" s="442" t="s">
        <v>128</v>
      </c>
    </row>
    <row r="20" spans="2:28">
      <c r="B20" s="443" t="s">
        <v>722</v>
      </c>
      <c r="C20" s="444">
        <v>14</v>
      </c>
      <c r="D20" s="445">
        <v>0.12389380530973451</v>
      </c>
      <c r="E20" s="444">
        <v>1</v>
      </c>
      <c r="F20" s="445">
        <v>0.05</v>
      </c>
      <c r="G20" s="444">
        <v>0</v>
      </c>
      <c r="H20" s="445">
        <v>0</v>
      </c>
      <c r="I20" s="444">
        <v>8</v>
      </c>
      <c r="J20" s="445">
        <v>0.13333333333333333</v>
      </c>
      <c r="K20" s="444">
        <v>5</v>
      </c>
      <c r="L20" s="445">
        <v>0.35714285714285715</v>
      </c>
      <c r="M20" s="444">
        <v>5</v>
      </c>
      <c r="N20" s="445">
        <v>0.25</v>
      </c>
      <c r="O20" s="444">
        <v>8</v>
      </c>
      <c r="P20" s="445">
        <v>0.19047619047619047</v>
      </c>
      <c r="Q20" s="444">
        <v>1</v>
      </c>
      <c r="R20" s="445">
        <v>1.9607843137254902E-2</v>
      </c>
      <c r="S20" s="444">
        <v>9</v>
      </c>
      <c r="T20" s="445">
        <v>0.169811320754717</v>
      </c>
      <c r="U20" s="444">
        <v>3</v>
      </c>
      <c r="V20" s="445">
        <v>0.11538461538461538</v>
      </c>
      <c r="W20" s="444">
        <v>1</v>
      </c>
      <c r="X20" s="445">
        <v>6.6666666666666666E-2</v>
      </c>
      <c r="Y20" s="444">
        <v>1</v>
      </c>
      <c r="Z20" s="445">
        <v>7.6923076923076927E-2</v>
      </c>
      <c r="AA20" s="444">
        <v>0</v>
      </c>
      <c r="AB20" s="446">
        <v>0</v>
      </c>
    </row>
    <row r="21" spans="2:28">
      <c r="B21" s="447" t="s">
        <v>728</v>
      </c>
      <c r="C21" s="448">
        <v>27</v>
      </c>
      <c r="D21" s="449">
        <v>0.23893805309734514</v>
      </c>
      <c r="E21" s="448">
        <v>7</v>
      </c>
      <c r="F21" s="449">
        <v>0.35</v>
      </c>
      <c r="G21" s="448">
        <v>7</v>
      </c>
      <c r="H21" s="449">
        <v>0.36842105263157893</v>
      </c>
      <c r="I21" s="448">
        <v>7</v>
      </c>
      <c r="J21" s="449">
        <v>0.11666666666666665</v>
      </c>
      <c r="K21" s="448">
        <v>6</v>
      </c>
      <c r="L21" s="449">
        <v>0.42857142857142855</v>
      </c>
      <c r="M21" s="448">
        <v>8</v>
      </c>
      <c r="N21" s="449">
        <v>0.4</v>
      </c>
      <c r="O21" s="448">
        <v>6</v>
      </c>
      <c r="P21" s="449">
        <v>0.14285714285714285</v>
      </c>
      <c r="Q21" s="448">
        <v>13</v>
      </c>
      <c r="R21" s="449">
        <v>0.25490196078431371</v>
      </c>
      <c r="S21" s="448">
        <v>9</v>
      </c>
      <c r="T21" s="449">
        <v>0.169811320754717</v>
      </c>
      <c r="U21" s="448">
        <v>8</v>
      </c>
      <c r="V21" s="449">
        <v>0.30769230769230771</v>
      </c>
      <c r="W21" s="448">
        <v>7</v>
      </c>
      <c r="X21" s="449">
        <v>0.46666666666666662</v>
      </c>
      <c r="Y21" s="448">
        <v>1</v>
      </c>
      <c r="Z21" s="449">
        <v>7.6923076923076927E-2</v>
      </c>
      <c r="AA21" s="448">
        <v>2</v>
      </c>
      <c r="AB21" s="450">
        <v>0.33333333333333326</v>
      </c>
    </row>
    <row r="22" spans="2:28">
      <c r="B22" s="447" t="s">
        <v>729</v>
      </c>
      <c r="C22" s="448">
        <v>37</v>
      </c>
      <c r="D22" s="449">
        <v>0.32743362831858408</v>
      </c>
      <c r="E22" s="448">
        <v>10</v>
      </c>
      <c r="F22" s="449">
        <v>0.5</v>
      </c>
      <c r="G22" s="448">
        <v>6</v>
      </c>
      <c r="H22" s="449">
        <v>0.31578947368421051</v>
      </c>
      <c r="I22" s="448">
        <v>15</v>
      </c>
      <c r="J22" s="449">
        <v>0.25</v>
      </c>
      <c r="K22" s="448">
        <v>6</v>
      </c>
      <c r="L22" s="449">
        <v>0.42857142857142855</v>
      </c>
      <c r="M22" s="448">
        <v>8</v>
      </c>
      <c r="N22" s="449">
        <v>0.4</v>
      </c>
      <c r="O22" s="448">
        <v>12</v>
      </c>
      <c r="P22" s="449">
        <v>0.2857142857142857</v>
      </c>
      <c r="Q22" s="448">
        <v>17</v>
      </c>
      <c r="R22" s="449">
        <v>0.33333333333333326</v>
      </c>
      <c r="S22" s="448">
        <v>15</v>
      </c>
      <c r="T22" s="449">
        <v>0.28301886792452829</v>
      </c>
      <c r="U22" s="448">
        <v>9</v>
      </c>
      <c r="V22" s="449">
        <v>0.34615384615384615</v>
      </c>
      <c r="W22" s="448">
        <v>6</v>
      </c>
      <c r="X22" s="449">
        <v>0.4</v>
      </c>
      <c r="Y22" s="448">
        <v>5</v>
      </c>
      <c r="Z22" s="449">
        <v>0.38461538461538469</v>
      </c>
      <c r="AA22" s="448">
        <v>2</v>
      </c>
      <c r="AB22" s="450">
        <v>0.33333333333333326</v>
      </c>
    </row>
    <row r="23" spans="2:28" ht="24">
      <c r="B23" s="447" t="s">
        <v>730</v>
      </c>
      <c r="C23" s="448">
        <v>72</v>
      </c>
      <c r="D23" s="449">
        <v>0.63716814159292035</v>
      </c>
      <c r="E23" s="448">
        <v>17</v>
      </c>
      <c r="F23" s="449">
        <v>0.85</v>
      </c>
      <c r="G23" s="448">
        <v>13</v>
      </c>
      <c r="H23" s="449">
        <v>0.68421052631578949</v>
      </c>
      <c r="I23" s="448">
        <v>37</v>
      </c>
      <c r="J23" s="449">
        <v>0.6166666666666667</v>
      </c>
      <c r="K23" s="448">
        <v>5</v>
      </c>
      <c r="L23" s="449">
        <v>0.35714285714285715</v>
      </c>
      <c r="M23" s="448">
        <v>12</v>
      </c>
      <c r="N23" s="449">
        <v>0.6</v>
      </c>
      <c r="O23" s="448">
        <v>25</v>
      </c>
      <c r="P23" s="449">
        <v>0.59523809523809523</v>
      </c>
      <c r="Q23" s="448">
        <v>35</v>
      </c>
      <c r="R23" s="449">
        <v>0.68627450980392157</v>
      </c>
      <c r="S23" s="448">
        <v>32</v>
      </c>
      <c r="T23" s="449">
        <v>0.60377358490566035</v>
      </c>
      <c r="U23" s="448">
        <v>18</v>
      </c>
      <c r="V23" s="449">
        <v>0.69230769230769229</v>
      </c>
      <c r="W23" s="448">
        <v>9</v>
      </c>
      <c r="X23" s="449">
        <v>0.6</v>
      </c>
      <c r="Y23" s="448">
        <v>9</v>
      </c>
      <c r="Z23" s="449">
        <v>0.69230769230769229</v>
      </c>
      <c r="AA23" s="448">
        <v>4</v>
      </c>
      <c r="AB23" s="450">
        <v>0.66666666666666652</v>
      </c>
    </row>
    <row r="24" spans="2:28" ht="24">
      <c r="B24" s="447" t="s">
        <v>731</v>
      </c>
      <c r="C24" s="448">
        <v>77</v>
      </c>
      <c r="D24" s="449">
        <v>0.68141592920353977</v>
      </c>
      <c r="E24" s="448">
        <v>18</v>
      </c>
      <c r="F24" s="449">
        <v>0.9</v>
      </c>
      <c r="G24" s="448">
        <v>14</v>
      </c>
      <c r="H24" s="449">
        <v>0.73684210526315785</v>
      </c>
      <c r="I24" s="448">
        <v>39</v>
      </c>
      <c r="J24" s="449">
        <v>0.65</v>
      </c>
      <c r="K24" s="448">
        <v>6</v>
      </c>
      <c r="L24" s="449">
        <v>0.42857142857142855</v>
      </c>
      <c r="M24" s="448">
        <v>12</v>
      </c>
      <c r="N24" s="449">
        <v>0.6</v>
      </c>
      <c r="O24" s="448">
        <v>28</v>
      </c>
      <c r="P24" s="449">
        <v>0.66666666666666652</v>
      </c>
      <c r="Q24" s="448">
        <v>37</v>
      </c>
      <c r="R24" s="449">
        <v>0.72549019607843135</v>
      </c>
      <c r="S24" s="448">
        <v>36</v>
      </c>
      <c r="T24" s="449">
        <v>0.679245283018868</v>
      </c>
      <c r="U24" s="448">
        <v>18</v>
      </c>
      <c r="V24" s="449">
        <v>0.69230769230769229</v>
      </c>
      <c r="W24" s="448">
        <v>11</v>
      </c>
      <c r="X24" s="449">
        <v>0.73333333333333328</v>
      </c>
      <c r="Y24" s="448">
        <v>8</v>
      </c>
      <c r="Z24" s="449">
        <v>0.61538461538461542</v>
      </c>
      <c r="AA24" s="448">
        <v>4</v>
      </c>
      <c r="AB24" s="450">
        <v>0.66666666666666652</v>
      </c>
    </row>
    <row r="25" spans="2:28">
      <c r="B25" s="447" t="s">
        <v>732</v>
      </c>
      <c r="C25" s="448">
        <v>67</v>
      </c>
      <c r="D25" s="449">
        <v>0.59292035398230092</v>
      </c>
      <c r="E25" s="448">
        <v>15</v>
      </c>
      <c r="F25" s="449">
        <v>0.75</v>
      </c>
      <c r="G25" s="448">
        <v>10</v>
      </c>
      <c r="H25" s="449">
        <v>0.52631578947368418</v>
      </c>
      <c r="I25" s="448">
        <v>36</v>
      </c>
      <c r="J25" s="449">
        <v>0.6</v>
      </c>
      <c r="K25" s="448">
        <v>6</v>
      </c>
      <c r="L25" s="449">
        <v>0.42857142857142855</v>
      </c>
      <c r="M25" s="448">
        <v>11</v>
      </c>
      <c r="N25" s="449">
        <v>0.55000000000000004</v>
      </c>
      <c r="O25" s="448">
        <v>25</v>
      </c>
      <c r="P25" s="449">
        <v>0.59523809523809523</v>
      </c>
      <c r="Q25" s="448">
        <v>31</v>
      </c>
      <c r="R25" s="449">
        <v>0.60784313725490191</v>
      </c>
      <c r="S25" s="448">
        <v>30</v>
      </c>
      <c r="T25" s="449">
        <v>0.56603773584905659</v>
      </c>
      <c r="U25" s="448">
        <v>14</v>
      </c>
      <c r="V25" s="449">
        <v>0.53846153846153844</v>
      </c>
      <c r="W25" s="448">
        <v>11</v>
      </c>
      <c r="X25" s="449">
        <v>0.73333333333333328</v>
      </c>
      <c r="Y25" s="448">
        <v>8</v>
      </c>
      <c r="Z25" s="449">
        <v>0.61538461538461542</v>
      </c>
      <c r="AA25" s="448">
        <v>4</v>
      </c>
      <c r="AB25" s="450">
        <v>0.66666666666666652</v>
      </c>
    </row>
    <row r="26" spans="2:28">
      <c r="B26" s="447" t="s">
        <v>733</v>
      </c>
      <c r="C26" s="448">
        <v>11</v>
      </c>
      <c r="D26" s="449">
        <v>9.7345132743362831E-2</v>
      </c>
      <c r="E26" s="448">
        <v>5</v>
      </c>
      <c r="F26" s="449">
        <v>0.25</v>
      </c>
      <c r="G26" s="448">
        <v>0</v>
      </c>
      <c r="H26" s="449">
        <v>0</v>
      </c>
      <c r="I26" s="448">
        <v>4</v>
      </c>
      <c r="J26" s="449">
        <v>6.6666666666666666E-2</v>
      </c>
      <c r="K26" s="448">
        <v>2</v>
      </c>
      <c r="L26" s="449">
        <v>0.14285714285714285</v>
      </c>
      <c r="M26" s="448">
        <v>3</v>
      </c>
      <c r="N26" s="449">
        <v>0.15</v>
      </c>
      <c r="O26" s="448">
        <v>3</v>
      </c>
      <c r="P26" s="449">
        <v>7.1428571428571425E-2</v>
      </c>
      <c r="Q26" s="448">
        <v>5</v>
      </c>
      <c r="R26" s="449">
        <v>9.8039215686274522E-2</v>
      </c>
      <c r="S26" s="448">
        <v>5</v>
      </c>
      <c r="T26" s="449">
        <v>9.4339622641509441E-2</v>
      </c>
      <c r="U26" s="448">
        <v>4</v>
      </c>
      <c r="V26" s="449">
        <v>0.15384615384615385</v>
      </c>
      <c r="W26" s="448">
        <v>0</v>
      </c>
      <c r="X26" s="449">
        <v>0</v>
      </c>
      <c r="Y26" s="448">
        <v>2</v>
      </c>
      <c r="Z26" s="449">
        <v>0.15384615384615385</v>
      </c>
      <c r="AA26" s="448">
        <v>0</v>
      </c>
      <c r="AB26" s="450">
        <v>0</v>
      </c>
    </row>
    <row r="27" spans="2:28">
      <c r="B27" s="447" t="s">
        <v>734</v>
      </c>
      <c r="C27" s="448">
        <v>19</v>
      </c>
      <c r="D27" s="449">
        <v>0.16814159292035399</v>
      </c>
      <c r="E27" s="448">
        <v>4</v>
      </c>
      <c r="F27" s="449">
        <v>0.2</v>
      </c>
      <c r="G27" s="448">
        <v>2</v>
      </c>
      <c r="H27" s="449">
        <v>0.10526315789473684</v>
      </c>
      <c r="I27" s="448">
        <v>9</v>
      </c>
      <c r="J27" s="449">
        <v>0.15</v>
      </c>
      <c r="K27" s="448">
        <v>4</v>
      </c>
      <c r="L27" s="449">
        <v>0.2857142857142857</v>
      </c>
      <c r="M27" s="448">
        <v>4</v>
      </c>
      <c r="N27" s="449">
        <v>0.2</v>
      </c>
      <c r="O27" s="448">
        <v>7</v>
      </c>
      <c r="P27" s="449">
        <v>0.16666666666666663</v>
      </c>
      <c r="Q27" s="448">
        <v>8</v>
      </c>
      <c r="R27" s="449">
        <v>0.15686274509803921</v>
      </c>
      <c r="S27" s="448">
        <v>6</v>
      </c>
      <c r="T27" s="449">
        <v>0.11320754716981134</v>
      </c>
      <c r="U27" s="448">
        <v>6</v>
      </c>
      <c r="V27" s="449">
        <v>0.23076923076923075</v>
      </c>
      <c r="W27" s="448">
        <v>2</v>
      </c>
      <c r="X27" s="449">
        <v>0.13333333333333333</v>
      </c>
      <c r="Y27" s="448">
        <v>4</v>
      </c>
      <c r="Z27" s="449">
        <v>0.30769230769230771</v>
      </c>
      <c r="AA27" s="448">
        <v>1</v>
      </c>
      <c r="AB27" s="450">
        <v>0.16666666666666663</v>
      </c>
    </row>
    <row r="28" spans="2:28">
      <c r="B28" s="447" t="s">
        <v>735</v>
      </c>
      <c r="C28" s="448">
        <v>32</v>
      </c>
      <c r="D28" s="449">
        <v>0.2831858407079646</v>
      </c>
      <c r="E28" s="448">
        <v>8</v>
      </c>
      <c r="F28" s="449">
        <v>0.4</v>
      </c>
      <c r="G28" s="448">
        <v>5</v>
      </c>
      <c r="H28" s="449">
        <v>0.26315789473684209</v>
      </c>
      <c r="I28" s="448">
        <v>14</v>
      </c>
      <c r="J28" s="449">
        <v>0.23333333333333331</v>
      </c>
      <c r="K28" s="448">
        <v>5</v>
      </c>
      <c r="L28" s="449">
        <v>0.35714285714285715</v>
      </c>
      <c r="M28" s="448">
        <v>7</v>
      </c>
      <c r="N28" s="449">
        <v>0.35</v>
      </c>
      <c r="O28" s="448">
        <v>14</v>
      </c>
      <c r="P28" s="449">
        <v>0.33333333333333326</v>
      </c>
      <c r="Q28" s="448">
        <v>11</v>
      </c>
      <c r="R28" s="449">
        <v>0.21568627450980393</v>
      </c>
      <c r="S28" s="448">
        <v>13</v>
      </c>
      <c r="T28" s="449">
        <v>0.24528301886792453</v>
      </c>
      <c r="U28" s="448">
        <v>9</v>
      </c>
      <c r="V28" s="449">
        <v>0.34615384615384615</v>
      </c>
      <c r="W28" s="448">
        <v>4</v>
      </c>
      <c r="X28" s="449">
        <v>0.26666666666666666</v>
      </c>
      <c r="Y28" s="448">
        <v>5</v>
      </c>
      <c r="Z28" s="449">
        <v>0.38461538461538469</v>
      </c>
      <c r="AA28" s="448">
        <v>1</v>
      </c>
      <c r="AB28" s="450">
        <v>0.16666666666666663</v>
      </c>
    </row>
    <row r="29" spans="2:28">
      <c r="B29" s="447" t="s">
        <v>736</v>
      </c>
      <c r="C29" s="448">
        <v>21</v>
      </c>
      <c r="D29" s="449">
        <v>0.18584070796460178</v>
      </c>
      <c r="E29" s="448">
        <v>4</v>
      </c>
      <c r="F29" s="449">
        <v>0.2</v>
      </c>
      <c r="G29" s="448">
        <v>4</v>
      </c>
      <c r="H29" s="449">
        <v>0.21052631578947367</v>
      </c>
      <c r="I29" s="448">
        <v>9</v>
      </c>
      <c r="J29" s="449">
        <v>0.15</v>
      </c>
      <c r="K29" s="448">
        <v>4</v>
      </c>
      <c r="L29" s="449">
        <v>0.2857142857142857</v>
      </c>
      <c r="M29" s="448">
        <v>4</v>
      </c>
      <c r="N29" s="449">
        <v>0.2</v>
      </c>
      <c r="O29" s="448">
        <v>11</v>
      </c>
      <c r="P29" s="449">
        <v>0.26190476190476192</v>
      </c>
      <c r="Q29" s="448">
        <v>6</v>
      </c>
      <c r="R29" s="449">
        <v>0.1176470588235294</v>
      </c>
      <c r="S29" s="448">
        <v>11</v>
      </c>
      <c r="T29" s="449">
        <v>0.20754716981132076</v>
      </c>
      <c r="U29" s="448">
        <v>4</v>
      </c>
      <c r="V29" s="449">
        <v>0.15384615384615385</v>
      </c>
      <c r="W29" s="448">
        <v>2</v>
      </c>
      <c r="X29" s="449">
        <v>0.13333333333333333</v>
      </c>
      <c r="Y29" s="448">
        <v>4</v>
      </c>
      <c r="Z29" s="449">
        <v>0.30769230769230771</v>
      </c>
      <c r="AA29" s="448">
        <v>0</v>
      </c>
      <c r="AB29" s="450">
        <v>0</v>
      </c>
    </row>
    <row r="30" spans="2:28">
      <c r="B30" s="447" t="s">
        <v>737</v>
      </c>
      <c r="C30" s="448">
        <v>6</v>
      </c>
      <c r="D30" s="449">
        <v>5.3097345132743362E-2</v>
      </c>
      <c r="E30" s="448">
        <v>0</v>
      </c>
      <c r="F30" s="449">
        <v>0</v>
      </c>
      <c r="G30" s="448">
        <v>1</v>
      </c>
      <c r="H30" s="449">
        <v>5.2631578947368418E-2</v>
      </c>
      <c r="I30" s="448">
        <v>3</v>
      </c>
      <c r="J30" s="449">
        <v>0.05</v>
      </c>
      <c r="K30" s="448">
        <v>2</v>
      </c>
      <c r="L30" s="449">
        <v>0.14285714285714285</v>
      </c>
      <c r="M30" s="448">
        <v>2</v>
      </c>
      <c r="N30" s="449">
        <v>0.1</v>
      </c>
      <c r="O30" s="448">
        <v>3</v>
      </c>
      <c r="P30" s="449">
        <v>7.1428571428571425E-2</v>
      </c>
      <c r="Q30" s="448">
        <v>1</v>
      </c>
      <c r="R30" s="449">
        <v>1.9607843137254902E-2</v>
      </c>
      <c r="S30" s="448">
        <v>3</v>
      </c>
      <c r="T30" s="449">
        <v>5.6603773584905669E-2</v>
      </c>
      <c r="U30" s="448">
        <v>2</v>
      </c>
      <c r="V30" s="449">
        <v>7.6923076923076927E-2</v>
      </c>
      <c r="W30" s="448">
        <v>1</v>
      </c>
      <c r="X30" s="449">
        <v>6.6666666666666666E-2</v>
      </c>
      <c r="Y30" s="448">
        <v>0</v>
      </c>
      <c r="Z30" s="449">
        <v>0</v>
      </c>
      <c r="AA30" s="448">
        <v>0</v>
      </c>
      <c r="AB30" s="450">
        <v>0</v>
      </c>
    </row>
    <row r="31" spans="2:28">
      <c r="B31" s="447" t="s">
        <v>738</v>
      </c>
      <c r="C31" s="448">
        <v>16</v>
      </c>
      <c r="D31" s="449">
        <v>0.1415929203539823</v>
      </c>
      <c r="E31" s="448">
        <v>3</v>
      </c>
      <c r="F31" s="449">
        <v>0.15</v>
      </c>
      <c r="G31" s="448">
        <v>6</v>
      </c>
      <c r="H31" s="449">
        <v>0.31578947368421051</v>
      </c>
      <c r="I31" s="448">
        <v>6</v>
      </c>
      <c r="J31" s="449">
        <v>0.1</v>
      </c>
      <c r="K31" s="448">
        <v>1</v>
      </c>
      <c r="L31" s="449">
        <v>7.1428571428571425E-2</v>
      </c>
      <c r="M31" s="448">
        <v>1</v>
      </c>
      <c r="N31" s="449">
        <v>0.05</v>
      </c>
      <c r="O31" s="448">
        <v>7</v>
      </c>
      <c r="P31" s="449">
        <v>0.16666666666666663</v>
      </c>
      <c r="Q31" s="448">
        <v>8</v>
      </c>
      <c r="R31" s="449">
        <v>0.15686274509803921</v>
      </c>
      <c r="S31" s="448">
        <v>10</v>
      </c>
      <c r="T31" s="449">
        <v>0.18867924528301888</v>
      </c>
      <c r="U31" s="448">
        <v>4</v>
      </c>
      <c r="V31" s="449">
        <v>0.15384615384615385</v>
      </c>
      <c r="W31" s="448">
        <v>1</v>
      </c>
      <c r="X31" s="449">
        <v>6.6666666666666666E-2</v>
      </c>
      <c r="Y31" s="448">
        <v>1</v>
      </c>
      <c r="Z31" s="449">
        <v>7.6923076923076927E-2</v>
      </c>
      <c r="AA31" s="448">
        <v>0</v>
      </c>
      <c r="AB31" s="450">
        <v>0</v>
      </c>
    </row>
    <row r="32" spans="2:28">
      <c r="B32" s="447" t="s">
        <v>739</v>
      </c>
      <c r="C32" s="448">
        <v>7</v>
      </c>
      <c r="D32" s="449">
        <v>6.1946902654867256E-2</v>
      </c>
      <c r="E32" s="448">
        <v>1</v>
      </c>
      <c r="F32" s="449">
        <v>0.05</v>
      </c>
      <c r="G32" s="448">
        <v>4</v>
      </c>
      <c r="H32" s="449">
        <v>0.21052631578947367</v>
      </c>
      <c r="I32" s="448">
        <v>2</v>
      </c>
      <c r="J32" s="449">
        <v>3.3333333333333333E-2</v>
      </c>
      <c r="K32" s="448">
        <v>0</v>
      </c>
      <c r="L32" s="449">
        <v>0</v>
      </c>
      <c r="M32" s="448">
        <v>2</v>
      </c>
      <c r="N32" s="449">
        <v>0.1</v>
      </c>
      <c r="O32" s="448">
        <v>2</v>
      </c>
      <c r="P32" s="449">
        <v>4.7619047619047616E-2</v>
      </c>
      <c r="Q32" s="448">
        <v>3</v>
      </c>
      <c r="R32" s="449">
        <v>5.8823529411764698E-2</v>
      </c>
      <c r="S32" s="448">
        <v>2</v>
      </c>
      <c r="T32" s="449">
        <v>3.7735849056603772E-2</v>
      </c>
      <c r="U32" s="448">
        <v>2</v>
      </c>
      <c r="V32" s="449">
        <v>7.6923076923076927E-2</v>
      </c>
      <c r="W32" s="448">
        <v>1</v>
      </c>
      <c r="X32" s="449">
        <v>6.6666666666666666E-2</v>
      </c>
      <c r="Y32" s="448">
        <v>2</v>
      </c>
      <c r="Z32" s="449">
        <v>0.15384615384615385</v>
      </c>
      <c r="AA32" s="448">
        <v>0</v>
      </c>
      <c r="AB32" s="450">
        <v>0</v>
      </c>
    </row>
    <row r="33" spans="2:28">
      <c r="B33" s="447" t="s">
        <v>47</v>
      </c>
      <c r="C33" s="448">
        <v>4</v>
      </c>
      <c r="D33" s="449">
        <v>3.5398230088495575E-2</v>
      </c>
      <c r="E33" s="448">
        <v>0</v>
      </c>
      <c r="F33" s="449">
        <v>0</v>
      </c>
      <c r="G33" s="448">
        <v>0</v>
      </c>
      <c r="H33" s="449">
        <v>0</v>
      </c>
      <c r="I33" s="448">
        <v>3</v>
      </c>
      <c r="J33" s="449">
        <v>0.05</v>
      </c>
      <c r="K33" s="448">
        <v>1</v>
      </c>
      <c r="L33" s="449">
        <v>7.1428571428571425E-2</v>
      </c>
      <c r="M33" s="448">
        <v>1</v>
      </c>
      <c r="N33" s="449">
        <v>0.05</v>
      </c>
      <c r="O33" s="448">
        <v>0</v>
      </c>
      <c r="P33" s="449">
        <v>0</v>
      </c>
      <c r="Q33" s="448">
        <v>3</v>
      </c>
      <c r="R33" s="449">
        <v>5.8823529411764698E-2</v>
      </c>
      <c r="S33" s="448">
        <v>1</v>
      </c>
      <c r="T33" s="449">
        <v>1.8867924528301886E-2</v>
      </c>
      <c r="U33" s="448">
        <v>1</v>
      </c>
      <c r="V33" s="449">
        <v>3.8461538461538464E-2</v>
      </c>
      <c r="W33" s="448">
        <v>1</v>
      </c>
      <c r="X33" s="449">
        <v>6.6666666666666666E-2</v>
      </c>
      <c r="Y33" s="448">
        <v>1</v>
      </c>
      <c r="Z33" s="449">
        <v>7.6923076923076927E-2</v>
      </c>
      <c r="AA33" s="448">
        <v>0</v>
      </c>
      <c r="AB33" s="450">
        <v>0</v>
      </c>
    </row>
    <row r="34" spans="2:28" s="292" customFormat="1">
      <c r="B34" s="816" t="s">
        <v>1269</v>
      </c>
      <c r="C34" s="817">
        <v>113</v>
      </c>
      <c r="D34" s="818">
        <v>1</v>
      </c>
      <c r="E34" s="817">
        <v>20</v>
      </c>
      <c r="F34" s="818">
        <v>1</v>
      </c>
      <c r="G34" s="817">
        <v>19</v>
      </c>
      <c r="H34" s="818">
        <v>1</v>
      </c>
      <c r="I34" s="817">
        <v>60</v>
      </c>
      <c r="J34" s="818">
        <v>1</v>
      </c>
      <c r="K34" s="817">
        <v>14</v>
      </c>
      <c r="L34" s="818">
        <v>1</v>
      </c>
      <c r="M34" s="817">
        <v>20</v>
      </c>
      <c r="N34" s="818">
        <v>1</v>
      </c>
      <c r="O34" s="817">
        <v>42</v>
      </c>
      <c r="P34" s="818">
        <v>1</v>
      </c>
      <c r="Q34" s="817">
        <v>51</v>
      </c>
      <c r="R34" s="818">
        <v>1</v>
      </c>
      <c r="S34" s="817">
        <v>53</v>
      </c>
      <c r="T34" s="818">
        <v>1</v>
      </c>
      <c r="U34" s="817">
        <v>26</v>
      </c>
      <c r="V34" s="818">
        <v>1</v>
      </c>
      <c r="W34" s="817">
        <v>15</v>
      </c>
      <c r="X34" s="818">
        <v>1</v>
      </c>
      <c r="Y34" s="817">
        <v>13</v>
      </c>
      <c r="Z34" s="818">
        <v>1</v>
      </c>
      <c r="AA34" s="819">
        <v>6</v>
      </c>
      <c r="AB34" s="820">
        <v>1</v>
      </c>
    </row>
    <row r="35" spans="2:28" ht="15" thickBot="1">
      <c r="B35" s="451" t="s">
        <v>209</v>
      </c>
      <c r="C35" s="452">
        <v>4.1263157894736846</v>
      </c>
      <c r="D35" s="452"/>
      <c r="E35" s="452">
        <v>4.8421052631578947</v>
      </c>
      <c r="F35" s="452"/>
      <c r="G35" s="452">
        <v>3.7894736842105261</v>
      </c>
      <c r="H35" s="452"/>
      <c r="I35" s="452">
        <v>3.693877551020408</v>
      </c>
      <c r="J35" s="452"/>
      <c r="K35" s="452">
        <v>5.875</v>
      </c>
      <c r="L35" s="452"/>
      <c r="M35" s="452">
        <v>5.2857142857142856</v>
      </c>
      <c r="N35" s="452"/>
      <c r="O35" s="452">
        <v>4.2058823529411766</v>
      </c>
      <c r="P35" s="452"/>
      <c r="Q35" s="452">
        <v>3.7234042553191489</v>
      </c>
      <c r="R35" s="452"/>
      <c r="S35" s="452">
        <v>4</v>
      </c>
      <c r="T35" s="452"/>
      <c r="U35" s="452">
        <v>4.4545454545454541</v>
      </c>
      <c r="V35" s="452"/>
      <c r="W35" s="452">
        <v>4.2307692307692308</v>
      </c>
      <c r="X35" s="452"/>
      <c r="Y35" s="452">
        <v>4.4545454545454541</v>
      </c>
      <c r="Z35" s="453"/>
      <c r="AA35" s="454">
        <v>3</v>
      </c>
      <c r="AB35" s="95"/>
    </row>
    <row r="36" spans="2:28" ht="15" thickTop="1">
      <c r="B36" s="2042" t="s">
        <v>1457</v>
      </c>
      <c r="C36" s="2042"/>
      <c r="D36" s="2042"/>
      <c r="E36" s="2042"/>
      <c r="F36" s="2042"/>
      <c r="G36" s="2042"/>
      <c r="H36" s="2042"/>
      <c r="I36" s="2042"/>
      <c r="J36" s="2042"/>
      <c r="K36" s="2042"/>
      <c r="L36" s="2042"/>
      <c r="M36" s="2042"/>
      <c r="N36" s="2042"/>
      <c r="O36" s="2042"/>
      <c r="P36" s="2042"/>
      <c r="Q36" s="2042"/>
      <c r="R36" s="2042"/>
      <c r="S36" s="2042"/>
      <c r="T36" s="2042"/>
      <c r="U36" s="2042"/>
      <c r="V36" s="2042"/>
      <c r="W36" s="2042"/>
      <c r="X36" s="2042"/>
      <c r="Y36" s="2042"/>
      <c r="Z36" s="2042"/>
      <c r="AA36" s="2042"/>
    </row>
    <row r="37" spans="2:28" ht="15" customHeight="1">
      <c r="B37" s="1151" t="s">
        <v>753</v>
      </c>
    </row>
    <row r="39" spans="2:28" ht="15" customHeight="1">
      <c r="C39" s="389"/>
      <c r="D39" s="389"/>
      <c r="E39" s="389"/>
      <c r="F39" s="389"/>
      <c r="G39" s="389"/>
      <c r="H39" s="389"/>
      <c r="I39" s="389"/>
      <c r="J39" s="389"/>
      <c r="K39" s="389"/>
    </row>
    <row r="49" ht="15" customHeight="1"/>
    <row r="59" ht="15.75" customHeight="1"/>
    <row r="60" ht="15.75" customHeight="1"/>
  </sheetData>
  <mergeCells count="42">
    <mergeCell ref="B36:AA36"/>
    <mergeCell ref="K18:L18"/>
    <mergeCell ref="M18:N18"/>
    <mergeCell ref="O18:P18"/>
    <mergeCell ref="Q18:R18"/>
    <mergeCell ref="S18:T18"/>
    <mergeCell ref="U18:V18"/>
    <mergeCell ref="B17:B19"/>
    <mergeCell ref="C17:D17"/>
    <mergeCell ref="E17:L17"/>
    <mergeCell ref="M17:R17"/>
    <mergeCell ref="S17:AB17"/>
    <mergeCell ref="C18:C19"/>
    <mergeCell ref="D18:D19"/>
    <mergeCell ref="E18:F18"/>
    <mergeCell ref="G18:H18"/>
    <mergeCell ref="I18:J18"/>
    <mergeCell ref="U5:V5"/>
    <mergeCell ref="B13:AA13"/>
    <mergeCell ref="B16:AB16"/>
    <mergeCell ref="I5:J5"/>
    <mergeCell ref="K5:L5"/>
    <mergeCell ref="M5:N5"/>
    <mergeCell ref="O5:P5"/>
    <mergeCell ref="Q5:R5"/>
    <mergeCell ref="S5:T5"/>
    <mergeCell ref="W18:X18"/>
    <mergeCell ref="Y18:Z18"/>
    <mergeCell ref="AA18:AB18"/>
    <mergeCell ref="B3:AB3"/>
    <mergeCell ref="B4:B6"/>
    <mergeCell ref="C4:D4"/>
    <mergeCell ref="E4:L4"/>
    <mergeCell ref="M4:R4"/>
    <mergeCell ref="S4:AB4"/>
    <mergeCell ref="C5:C6"/>
    <mergeCell ref="D5:D6"/>
    <mergeCell ref="E5:F5"/>
    <mergeCell ref="G5:H5"/>
    <mergeCell ref="W5:X5"/>
    <mergeCell ref="Y5:Z5"/>
    <mergeCell ref="AA5:AB5"/>
  </mergeCells>
  <hyperlinks>
    <hyperlink ref="A1" location="Índice!A1" display="Índice!A1"/>
  </hyperlinks>
  <pageMargins left="0.511811024" right="0.511811024" top="0.78740157499999996" bottom="0.78740157499999996" header="0.31496062000000002" footer="0.3149606200000000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topLeftCell="D6" zoomScaleNormal="100" workbookViewId="0">
      <selection activeCell="Q7" sqref="Q7:R7"/>
    </sheetView>
  </sheetViews>
  <sheetFormatPr defaultRowHeight="14.25"/>
  <cols>
    <col min="1" max="1" width="18.5" customWidth="1"/>
    <col min="2" max="2" width="23.5" customWidth="1"/>
  </cols>
  <sheetData>
    <row r="1" spans="1:28">
      <c r="A1" s="1" t="s">
        <v>2</v>
      </c>
    </row>
    <row r="5" spans="1:28" ht="55.5" customHeight="1" thickBot="1">
      <c r="B5" s="2049" t="s">
        <v>1160</v>
      </c>
      <c r="C5" s="2049"/>
      <c r="D5" s="2049"/>
      <c r="E5" s="2049"/>
      <c r="F5" s="2049"/>
      <c r="G5" s="2049"/>
      <c r="H5" s="2049"/>
      <c r="I5" s="2049"/>
      <c r="J5" s="2049"/>
      <c r="K5" s="2049"/>
      <c r="L5" s="2049"/>
      <c r="M5" s="2049"/>
      <c r="N5" s="2049"/>
      <c r="O5" s="2049"/>
      <c r="P5" s="2049"/>
      <c r="Q5" s="2049"/>
      <c r="R5" s="2049"/>
      <c r="S5" s="2049"/>
      <c r="T5" s="2049"/>
      <c r="U5" s="2049"/>
      <c r="V5" s="2049"/>
      <c r="W5" s="2049"/>
      <c r="X5" s="2049"/>
      <c r="Y5" s="2049"/>
      <c r="Z5" s="2049"/>
      <c r="AA5" s="2049"/>
      <c r="AB5" s="2049"/>
    </row>
    <row r="6" spans="1:28" ht="15" thickTop="1">
      <c r="B6" s="2052"/>
      <c r="C6" s="2055" t="s">
        <v>44</v>
      </c>
      <c r="D6" s="2055"/>
      <c r="E6" s="2055" t="s">
        <v>123</v>
      </c>
      <c r="F6" s="2055"/>
      <c r="G6" s="2055"/>
      <c r="H6" s="2055"/>
      <c r="I6" s="2055"/>
      <c r="J6" s="2055"/>
      <c r="K6" s="2055"/>
      <c r="L6" s="2055"/>
      <c r="M6" s="2055" t="s">
        <v>124</v>
      </c>
      <c r="N6" s="2055"/>
      <c r="O6" s="2055"/>
      <c r="P6" s="2055"/>
      <c r="Q6" s="2055"/>
      <c r="R6" s="2055"/>
      <c r="S6" s="2055" t="s">
        <v>45</v>
      </c>
      <c r="T6" s="2055"/>
      <c r="U6" s="2055"/>
      <c r="V6" s="2055"/>
      <c r="W6" s="2055"/>
      <c r="X6" s="2055"/>
      <c r="Y6" s="2055"/>
      <c r="Z6" s="2055"/>
      <c r="AA6" s="2055"/>
      <c r="AB6" s="2056"/>
    </row>
    <row r="7" spans="1:28" ht="32.25" customHeight="1">
      <c r="B7" s="2053"/>
      <c r="C7" s="2048" t="s">
        <v>127</v>
      </c>
      <c r="D7" s="2048" t="s">
        <v>128</v>
      </c>
      <c r="E7" s="2048" t="s">
        <v>46</v>
      </c>
      <c r="F7" s="2048"/>
      <c r="G7" s="2048" t="s">
        <v>1078</v>
      </c>
      <c r="H7" s="2048"/>
      <c r="I7" s="2048" t="s">
        <v>1077</v>
      </c>
      <c r="J7" s="2048"/>
      <c r="K7" s="2048" t="s">
        <v>1098</v>
      </c>
      <c r="L7" s="2048"/>
      <c r="M7" s="2048" t="s">
        <v>48</v>
      </c>
      <c r="N7" s="2048"/>
      <c r="O7" s="2048" t="s">
        <v>49</v>
      </c>
      <c r="P7" s="2048"/>
      <c r="Q7" s="2048" t="s">
        <v>1441</v>
      </c>
      <c r="R7" s="2048"/>
      <c r="S7" s="2048" t="s">
        <v>1065</v>
      </c>
      <c r="T7" s="2048"/>
      <c r="U7" s="2048" t="s">
        <v>1066</v>
      </c>
      <c r="V7" s="2048"/>
      <c r="W7" s="2048" t="s">
        <v>1067</v>
      </c>
      <c r="X7" s="2048"/>
      <c r="Y7" s="2048" t="s">
        <v>125</v>
      </c>
      <c r="Z7" s="2048"/>
      <c r="AA7" s="2048" t="s">
        <v>47</v>
      </c>
      <c r="AB7" s="2050"/>
    </row>
    <row r="8" spans="1:28">
      <c r="B8" s="2054"/>
      <c r="C8" s="2048"/>
      <c r="D8" s="2048"/>
      <c r="E8" s="455" t="s">
        <v>127</v>
      </c>
      <c r="F8" s="455" t="s">
        <v>128</v>
      </c>
      <c r="G8" s="455" t="s">
        <v>127</v>
      </c>
      <c r="H8" s="455" t="s">
        <v>128</v>
      </c>
      <c r="I8" s="455" t="s">
        <v>127</v>
      </c>
      <c r="J8" s="455" t="s">
        <v>128</v>
      </c>
      <c r="K8" s="455" t="s">
        <v>127</v>
      </c>
      <c r="L8" s="455" t="s">
        <v>128</v>
      </c>
      <c r="M8" s="455" t="s">
        <v>127</v>
      </c>
      <c r="N8" s="455" t="s">
        <v>128</v>
      </c>
      <c r="O8" s="455" t="s">
        <v>127</v>
      </c>
      <c r="P8" s="455" t="s">
        <v>128</v>
      </c>
      <c r="Q8" s="455" t="s">
        <v>127</v>
      </c>
      <c r="R8" s="455" t="s">
        <v>128</v>
      </c>
      <c r="S8" s="455" t="s">
        <v>127</v>
      </c>
      <c r="T8" s="455" t="s">
        <v>128</v>
      </c>
      <c r="U8" s="455" t="s">
        <v>127</v>
      </c>
      <c r="V8" s="455" t="s">
        <v>128</v>
      </c>
      <c r="W8" s="455" t="s">
        <v>127</v>
      </c>
      <c r="X8" s="455" t="s">
        <v>128</v>
      </c>
      <c r="Y8" s="455" t="s">
        <v>127</v>
      </c>
      <c r="Z8" s="455" t="s">
        <v>128</v>
      </c>
      <c r="AA8" s="455" t="s">
        <v>127</v>
      </c>
      <c r="AB8" s="456" t="s">
        <v>128</v>
      </c>
    </row>
    <row r="9" spans="1:28" ht="24">
      <c r="B9" s="457" t="s">
        <v>740</v>
      </c>
      <c r="C9" s="458">
        <v>14</v>
      </c>
      <c r="D9" s="459">
        <v>0.12389380530973451</v>
      </c>
      <c r="E9" s="458">
        <v>1</v>
      </c>
      <c r="F9" s="459">
        <v>0.05</v>
      </c>
      <c r="G9" s="458">
        <v>0</v>
      </c>
      <c r="H9" s="459">
        <v>0</v>
      </c>
      <c r="I9" s="458">
        <v>8</v>
      </c>
      <c r="J9" s="459">
        <v>0.13333333333333333</v>
      </c>
      <c r="K9" s="458">
        <v>5</v>
      </c>
      <c r="L9" s="459">
        <v>0.35714285714285715</v>
      </c>
      <c r="M9" s="458">
        <v>5</v>
      </c>
      <c r="N9" s="459">
        <v>0.25</v>
      </c>
      <c r="O9" s="458">
        <v>8</v>
      </c>
      <c r="P9" s="459">
        <v>0.19047619047619047</v>
      </c>
      <c r="Q9" s="458">
        <v>1</v>
      </c>
      <c r="R9" s="459">
        <v>1.9607843137254902E-2</v>
      </c>
      <c r="S9" s="458">
        <v>9</v>
      </c>
      <c r="T9" s="459">
        <v>0.169811320754717</v>
      </c>
      <c r="U9" s="458">
        <v>3</v>
      </c>
      <c r="V9" s="459">
        <v>0.11538461538461538</v>
      </c>
      <c r="W9" s="458">
        <v>1</v>
      </c>
      <c r="X9" s="459">
        <v>6.6666666666666666E-2</v>
      </c>
      <c r="Y9" s="458">
        <v>1</v>
      </c>
      <c r="Z9" s="459">
        <v>7.6923076923076927E-2</v>
      </c>
      <c r="AA9" s="458">
        <v>0</v>
      </c>
      <c r="AB9" s="460">
        <v>0</v>
      </c>
    </row>
    <row r="10" spans="1:28">
      <c r="B10" s="461" t="s">
        <v>741</v>
      </c>
      <c r="C10" s="462">
        <v>18</v>
      </c>
      <c r="D10" s="463">
        <v>0.15929203539823009</v>
      </c>
      <c r="E10" s="462">
        <v>3</v>
      </c>
      <c r="F10" s="463">
        <v>0.15</v>
      </c>
      <c r="G10" s="462">
        <v>4</v>
      </c>
      <c r="H10" s="463">
        <v>0.21052631578947367</v>
      </c>
      <c r="I10" s="462">
        <v>10</v>
      </c>
      <c r="J10" s="463">
        <v>0.16666666666666663</v>
      </c>
      <c r="K10" s="462">
        <v>1</v>
      </c>
      <c r="L10" s="463">
        <v>7.1428571428571425E-2</v>
      </c>
      <c r="M10" s="462">
        <v>2</v>
      </c>
      <c r="N10" s="463">
        <v>0.1</v>
      </c>
      <c r="O10" s="462">
        <v>8</v>
      </c>
      <c r="P10" s="463">
        <v>0.19047619047619047</v>
      </c>
      <c r="Q10" s="462">
        <v>8</v>
      </c>
      <c r="R10" s="463">
        <v>0.15686274509803921</v>
      </c>
      <c r="S10" s="462">
        <v>6</v>
      </c>
      <c r="T10" s="463">
        <v>0.11320754716981134</v>
      </c>
      <c r="U10" s="462">
        <v>3</v>
      </c>
      <c r="V10" s="463">
        <v>0.11538461538461538</v>
      </c>
      <c r="W10" s="462">
        <v>4</v>
      </c>
      <c r="X10" s="463">
        <v>0.26666666666666666</v>
      </c>
      <c r="Y10" s="462">
        <v>5</v>
      </c>
      <c r="Z10" s="463">
        <v>0.38461538461538469</v>
      </c>
      <c r="AA10" s="462">
        <v>0</v>
      </c>
      <c r="AB10" s="464">
        <v>0</v>
      </c>
    </row>
    <row r="11" spans="1:28">
      <c r="B11" s="461" t="s">
        <v>742</v>
      </c>
      <c r="C11" s="462">
        <v>32</v>
      </c>
      <c r="D11" s="463">
        <v>0.2831858407079646</v>
      </c>
      <c r="E11" s="462">
        <v>4</v>
      </c>
      <c r="F11" s="463">
        <v>0.2</v>
      </c>
      <c r="G11" s="462">
        <v>8</v>
      </c>
      <c r="H11" s="463">
        <v>0.42105263157894735</v>
      </c>
      <c r="I11" s="462">
        <v>15</v>
      </c>
      <c r="J11" s="463">
        <v>0.25</v>
      </c>
      <c r="K11" s="462">
        <v>5</v>
      </c>
      <c r="L11" s="463">
        <v>0.35714285714285715</v>
      </c>
      <c r="M11" s="462">
        <v>4</v>
      </c>
      <c r="N11" s="463">
        <v>0.2</v>
      </c>
      <c r="O11" s="462">
        <v>14</v>
      </c>
      <c r="P11" s="463">
        <v>0.33333333333333326</v>
      </c>
      <c r="Q11" s="462">
        <v>14</v>
      </c>
      <c r="R11" s="463">
        <v>0.27450980392156865</v>
      </c>
      <c r="S11" s="462">
        <v>15</v>
      </c>
      <c r="T11" s="463">
        <v>0.28301886792452829</v>
      </c>
      <c r="U11" s="462">
        <v>8</v>
      </c>
      <c r="V11" s="463">
        <v>0.30769230769230771</v>
      </c>
      <c r="W11" s="462">
        <v>6</v>
      </c>
      <c r="X11" s="463">
        <v>0.4</v>
      </c>
      <c r="Y11" s="462">
        <v>2</v>
      </c>
      <c r="Z11" s="463">
        <v>0.15384615384615385</v>
      </c>
      <c r="AA11" s="462">
        <v>1</v>
      </c>
      <c r="AB11" s="464">
        <v>0.16666666666666663</v>
      </c>
    </row>
    <row r="12" spans="1:28" ht="24">
      <c r="B12" s="461" t="s">
        <v>743</v>
      </c>
      <c r="C12" s="462">
        <v>13</v>
      </c>
      <c r="D12" s="463">
        <v>0.11504424778761062</v>
      </c>
      <c r="E12" s="462">
        <v>2</v>
      </c>
      <c r="F12" s="463">
        <v>0.1</v>
      </c>
      <c r="G12" s="462">
        <v>6</v>
      </c>
      <c r="H12" s="463">
        <v>0.31578947368421051</v>
      </c>
      <c r="I12" s="462">
        <v>4</v>
      </c>
      <c r="J12" s="463">
        <v>6.6666666666666666E-2</v>
      </c>
      <c r="K12" s="462">
        <v>1</v>
      </c>
      <c r="L12" s="463">
        <v>7.1428571428571425E-2</v>
      </c>
      <c r="M12" s="462">
        <v>2</v>
      </c>
      <c r="N12" s="463">
        <v>0.1</v>
      </c>
      <c r="O12" s="462">
        <v>8</v>
      </c>
      <c r="P12" s="463">
        <v>0.19047619047619047</v>
      </c>
      <c r="Q12" s="462">
        <v>3</v>
      </c>
      <c r="R12" s="463">
        <v>5.8823529411764698E-2</v>
      </c>
      <c r="S12" s="462">
        <v>4</v>
      </c>
      <c r="T12" s="463">
        <v>7.5471698113207544E-2</v>
      </c>
      <c r="U12" s="462">
        <v>2</v>
      </c>
      <c r="V12" s="463">
        <v>7.6923076923076927E-2</v>
      </c>
      <c r="W12" s="462">
        <v>3</v>
      </c>
      <c r="X12" s="463">
        <v>0.2</v>
      </c>
      <c r="Y12" s="462">
        <v>3</v>
      </c>
      <c r="Z12" s="463">
        <v>0.23076923076923075</v>
      </c>
      <c r="AA12" s="462">
        <v>1</v>
      </c>
      <c r="AB12" s="464">
        <v>0.16666666666666663</v>
      </c>
    </row>
    <row r="13" spans="1:28" ht="48">
      <c r="B13" s="461" t="s">
        <v>744</v>
      </c>
      <c r="C13" s="462">
        <v>25</v>
      </c>
      <c r="D13" s="463">
        <v>0.22123893805309736</v>
      </c>
      <c r="E13" s="462">
        <v>6</v>
      </c>
      <c r="F13" s="463">
        <v>0.3</v>
      </c>
      <c r="G13" s="462">
        <v>5</v>
      </c>
      <c r="H13" s="463">
        <v>0.26315789473684209</v>
      </c>
      <c r="I13" s="462">
        <v>9</v>
      </c>
      <c r="J13" s="463">
        <v>0.15</v>
      </c>
      <c r="K13" s="462">
        <v>5</v>
      </c>
      <c r="L13" s="463">
        <v>0.35714285714285715</v>
      </c>
      <c r="M13" s="462">
        <v>2</v>
      </c>
      <c r="N13" s="463">
        <v>0.1</v>
      </c>
      <c r="O13" s="462">
        <v>11</v>
      </c>
      <c r="P13" s="463">
        <v>0.26190476190476192</v>
      </c>
      <c r="Q13" s="462">
        <v>12</v>
      </c>
      <c r="R13" s="463">
        <v>0.23529411764705879</v>
      </c>
      <c r="S13" s="462">
        <v>8</v>
      </c>
      <c r="T13" s="463">
        <v>0.15094339622641509</v>
      </c>
      <c r="U13" s="462">
        <v>5</v>
      </c>
      <c r="V13" s="463">
        <v>0.19230769230769235</v>
      </c>
      <c r="W13" s="462">
        <v>6</v>
      </c>
      <c r="X13" s="463">
        <v>0.4</v>
      </c>
      <c r="Y13" s="462">
        <v>4</v>
      </c>
      <c r="Z13" s="463">
        <v>0.30769230769230771</v>
      </c>
      <c r="AA13" s="462">
        <v>2</v>
      </c>
      <c r="AB13" s="464">
        <v>0.33333333333333326</v>
      </c>
    </row>
    <row r="14" spans="1:28" ht="24">
      <c r="B14" s="461" t="s">
        <v>745</v>
      </c>
      <c r="C14" s="462">
        <v>25</v>
      </c>
      <c r="D14" s="463">
        <v>0.22123893805309736</v>
      </c>
      <c r="E14" s="462">
        <v>7</v>
      </c>
      <c r="F14" s="463">
        <v>0.35</v>
      </c>
      <c r="G14" s="462">
        <v>5</v>
      </c>
      <c r="H14" s="463">
        <v>0.26315789473684209</v>
      </c>
      <c r="I14" s="462">
        <v>9</v>
      </c>
      <c r="J14" s="463">
        <v>0.15</v>
      </c>
      <c r="K14" s="462">
        <v>4</v>
      </c>
      <c r="L14" s="463">
        <v>0.2857142857142857</v>
      </c>
      <c r="M14" s="462">
        <v>4</v>
      </c>
      <c r="N14" s="463">
        <v>0.2</v>
      </c>
      <c r="O14" s="462">
        <v>8</v>
      </c>
      <c r="P14" s="463">
        <v>0.19047619047619047</v>
      </c>
      <c r="Q14" s="462">
        <v>13</v>
      </c>
      <c r="R14" s="463">
        <v>0.25490196078431371</v>
      </c>
      <c r="S14" s="462">
        <v>9</v>
      </c>
      <c r="T14" s="463">
        <v>0.169811320754717</v>
      </c>
      <c r="U14" s="462">
        <v>7</v>
      </c>
      <c r="V14" s="463">
        <v>0.26923076923076922</v>
      </c>
      <c r="W14" s="462">
        <v>7</v>
      </c>
      <c r="X14" s="463">
        <v>0.46666666666666662</v>
      </c>
      <c r="Y14" s="462">
        <v>2</v>
      </c>
      <c r="Z14" s="463">
        <v>0.15384615384615385</v>
      </c>
      <c r="AA14" s="462">
        <v>0</v>
      </c>
      <c r="AB14" s="464">
        <v>0</v>
      </c>
    </row>
    <row r="15" spans="1:28" ht="36">
      <c r="B15" s="461" t="s">
        <v>746</v>
      </c>
      <c r="C15" s="462">
        <v>35</v>
      </c>
      <c r="D15" s="463">
        <v>0.30973451327433627</v>
      </c>
      <c r="E15" s="462">
        <v>7</v>
      </c>
      <c r="F15" s="463">
        <v>0.35</v>
      </c>
      <c r="G15" s="462">
        <v>7</v>
      </c>
      <c r="H15" s="463">
        <v>0.36842105263157893</v>
      </c>
      <c r="I15" s="462">
        <v>17</v>
      </c>
      <c r="J15" s="463">
        <v>0.28333333333333333</v>
      </c>
      <c r="K15" s="462">
        <v>4</v>
      </c>
      <c r="L15" s="463">
        <v>0.2857142857142857</v>
      </c>
      <c r="M15" s="462">
        <v>4</v>
      </c>
      <c r="N15" s="463">
        <v>0.2</v>
      </c>
      <c r="O15" s="462">
        <v>12</v>
      </c>
      <c r="P15" s="463">
        <v>0.2857142857142857</v>
      </c>
      <c r="Q15" s="462">
        <v>19</v>
      </c>
      <c r="R15" s="463">
        <v>0.37254901960784315</v>
      </c>
      <c r="S15" s="462">
        <v>10</v>
      </c>
      <c r="T15" s="463">
        <v>0.18867924528301888</v>
      </c>
      <c r="U15" s="462">
        <v>11</v>
      </c>
      <c r="V15" s="463">
        <v>0.42307692307692307</v>
      </c>
      <c r="W15" s="462">
        <v>5</v>
      </c>
      <c r="X15" s="463">
        <v>0.33333333333333326</v>
      </c>
      <c r="Y15" s="462">
        <v>6</v>
      </c>
      <c r="Z15" s="463">
        <v>0.46153846153846151</v>
      </c>
      <c r="AA15" s="462">
        <v>3</v>
      </c>
      <c r="AB15" s="464">
        <v>0.5</v>
      </c>
    </row>
    <row r="16" spans="1:28" ht="24">
      <c r="B16" s="461" t="s">
        <v>747</v>
      </c>
      <c r="C16" s="462">
        <v>33</v>
      </c>
      <c r="D16" s="463">
        <v>0.29203539823008851</v>
      </c>
      <c r="E16" s="462">
        <v>5</v>
      </c>
      <c r="F16" s="463">
        <v>0.25</v>
      </c>
      <c r="G16" s="462">
        <v>7</v>
      </c>
      <c r="H16" s="463">
        <v>0.36842105263157893</v>
      </c>
      <c r="I16" s="462">
        <v>18</v>
      </c>
      <c r="J16" s="463">
        <v>0.3</v>
      </c>
      <c r="K16" s="462">
        <v>3</v>
      </c>
      <c r="L16" s="463">
        <v>0.21428571428571427</v>
      </c>
      <c r="M16" s="462">
        <v>6</v>
      </c>
      <c r="N16" s="463">
        <v>0.3</v>
      </c>
      <c r="O16" s="462">
        <v>12</v>
      </c>
      <c r="P16" s="463">
        <v>0.2857142857142857</v>
      </c>
      <c r="Q16" s="462">
        <v>15</v>
      </c>
      <c r="R16" s="463">
        <v>0.29411764705882354</v>
      </c>
      <c r="S16" s="462">
        <v>15</v>
      </c>
      <c r="T16" s="463">
        <v>0.28301886792452829</v>
      </c>
      <c r="U16" s="462">
        <v>10</v>
      </c>
      <c r="V16" s="463">
        <v>0.38461538461538469</v>
      </c>
      <c r="W16" s="462">
        <v>3</v>
      </c>
      <c r="X16" s="463">
        <v>0.2</v>
      </c>
      <c r="Y16" s="462">
        <v>4</v>
      </c>
      <c r="Z16" s="463">
        <v>0.30769230769230771</v>
      </c>
      <c r="AA16" s="462">
        <v>1</v>
      </c>
      <c r="AB16" s="464">
        <v>0.16666666666666663</v>
      </c>
    </row>
    <row r="17" spans="2:28" ht="36">
      <c r="B17" s="461" t="s">
        <v>748</v>
      </c>
      <c r="C17" s="462">
        <v>31</v>
      </c>
      <c r="D17" s="463">
        <v>0.27433628318584069</v>
      </c>
      <c r="E17" s="462">
        <v>6</v>
      </c>
      <c r="F17" s="463">
        <v>0.3</v>
      </c>
      <c r="G17" s="462">
        <v>7</v>
      </c>
      <c r="H17" s="463">
        <v>0.36842105263157893</v>
      </c>
      <c r="I17" s="462">
        <v>14</v>
      </c>
      <c r="J17" s="463">
        <v>0.23333333333333331</v>
      </c>
      <c r="K17" s="462">
        <v>4</v>
      </c>
      <c r="L17" s="463">
        <v>0.2857142857142857</v>
      </c>
      <c r="M17" s="462">
        <v>4</v>
      </c>
      <c r="N17" s="463">
        <v>0.2</v>
      </c>
      <c r="O17" s="462">
        <v>11</v>
      </c>
      <c r="P17" s="463">
        <v>0.26190476190476192</v>
      </c>
      <c r="Q17" s="462">
        <v>16</v>
      </c>
      <c r="R17" s="463">
        <v>0.31372549019607843</v>
      </c>
      <c r="S17" s="462">
        <v>14</v>
      </c>
      <c r="T17" s="463">
        <v>0.26415094339622641</v>
      </c>
      <c r="U17" s="462">
        <v>7</v>
      </c>
      <c r="V17" s="463">
        <v>0.26923076923076922</v>
      </c>
      <c r="W17" s="462">
        <v>5</v>
      </c>
      <c r="X17" s="463">
        <v>0.33333333333333326</v>
      </c>
      <c r="Y17" s="462">
        <v>4</v>
      </c>
      <c r="Z17" s="463">
        <v>0.30769230769230771</v>
      </c>
      <c r="AA17" s="462">
        <v>1</v>
      </c>
      <c r="AB17" s="464">
        <v>0.16666666666666663</v>
      </c>
    </row>
    <row r="18" spans="2:28" ht="20.25" customHeight="1">
      <c r="B18" s="461" t="s">
        <v>749</v>
      </c>
      <c r="C18" s="462">
        <v>25</v>
      </c>
      <c r="D18" s="463">
        <v>0.22123893805309736</v>
      </c>
      <c r="E18" s="462">
        <v>6</v>
      </c>
      <c r="F18" s="463">
        <v>0.3</v>
      </c>
      <c r="G18" s="462">
        <v>6</v>
      </c>
      <c r="H18" s="463">
        <v>0.31578947368421051</v>
      </c>
      <c r="I18" s="462">
        <v>12</v>
      </c>
      <c r="J18" s="463">
        <v>0.2</v>
      </c>
      <c r="K18" s="462">
        <v>1</v>
      </c>
      <c r="L18" s="463">
        <v>7.1428571428571425E-2</v>
      </c>
      <c r="M18" s="462">
        <v>4</v>
      </c>
      <c r="N18" s="463">
        <v>0.2</v>
      </c>
      <c r="O18" s="462">
        <v>10</v>
      </c>
      <c r="P18" s="463">
        <v>0.23809523809523805</v>
      </c>
      <c r="Q18" s="462">
        <v>11</v>
      </c>
      <c r="R18" s="463">
        <v>0.21568627450980393</v>
      </c>
      <c r="S18" s="462">
        <v>15</v>
      </c>
      <c r="T18" s="463">
        <v>0.28301886792452829</v>
      </c>
      <c r="U18" s="462">
        <v>4</v>
      </c>
      <c r="V18" s="463">
        <v>0.15384615384615385</v>
      </c>
      <c r="W18" s="462">
        <v>1</v>
      </c>
      <c r="X18" s="463">
        <v>6.6666666666666666E-2</v>
      </c>
      <c r="Y18" s="462">
        <v>3</v>
      </c>
      <c r="Z18" s="463">
        <v>0.23076923076923075</v>
      </c>
      <c r="AA18" s="462">
        <v>2</v>
      </c>
      <c r="AB18" s="464">
        <v>0.33333333333333326</v>
      </c>
    </row>
    <row r="19" spans="2:28">
      <c r="B19" s="461" t="s">
        <v>47</v>
      </c>
      <c r="C19" s="462">
        <v>8</v>
      </c>
      <c r="D19" s="463">
        <v>7.0796460176991149E-2</v>
      </c>
      <c r="E19" s="462">
        <v>1</v>
      </c>
      <c r="F19" s="463">
        <v>0.05</v>
      </c>
      <c r="G19" s="462">
        <v>0</v>
      </c>
      <c r="H19" s="463">
        <v>0</v>
      </c>
      <c r="I19" s="462">
        <v>5</v>
      </c>
      <c r="J19" s="463">
        <v>8.3333333333333315E-2</v>
      </c>
      <c r="K19" s="462">
        <v>2</v>
      </c>
      <c r="L19" s="463">
        <v>0.14285714285714285</v>
      </c>
      <c r="M19" s="462">
        <v>3</v>
      </c>
      <c r="N19" s="463">
        <v>0.15</v>
      </c>
      <c r="O19" s="462">
        <v>0</v>
      </c>
      <c r="P19" s="463">
        <v>0</v>
      </c>
      <c r="Q19" s="462">
        <v>5</v>
      </c>
      <c r="R19" s="463">
        <v>9.8039215686274522E-2</v>
      </c>
      <c r="S19" s="462">
        <v>2</v>
      </c>
      <c r="T19" s="463">
        <v>3.7735849056603772E-2</v>
      </c>
      <c r="U19" s="462">
        <v>2</v>
      </c>
      <c r="V19" s="463">
        <v>7.6923076923076927E-2</v>
      </c>
      <c r="W19" s="462">
        <v>2</v>
      </c>
      <c r="X19" s="463">
        <v>0.13333333333333333</v>
      </c>
      <c r="Y19" s="462">
        <v>1</v>
      </c>
      <c r="Z19" s="463">
        <v>7.6923076923076927E-2</v>
      </c>
      <c r="AA19" s="462">
        <v>1</v>
      </c>
      <c r="AB19" s="464">
        <v>0.16666666666666663</v>
      </c>
    </row>
    <row r="20" spans="2:28">
      <c r="B20" s="305" t="s">
        <v>1269</v>
      </c>
      <c r="C20" s="42">
        <v>113</v>
      </c>
      <c r="D20" s="41">
        <v>1</v>
      </c>
      <c r="E20" s="42">
        <v>20</v>
      </c>
      <c r="F20" s="41">
        <v>1</v>
      </c>
      <c r="G20" s="42">
        <v>19</v>
      </c>
      <c r="H20" s="41">
        <v>1</v>
      </c>
      <c r="I20" s="42">
        <v>60</v>
      </c>
      <c r="J20" s="41">
        <v>1</v>
      </c>
      <c r="K20" s="42">
        <v>14</v>
      </c>
      <c r="L20" s="41">
        <v>1</v>
      </c>
      <c r="M20" s="42">
        <v>20</v>
      </c>
      <c r="N20" s="41">
        <v>1</v>
      </c>
      <c r="O20" s="42">
        <v>42</v>
      </c>
      <c r="P20" s="41">
        <v>1</v>
      </c>
      <c r="Q20" s="42">
        <v>51</v>
      </c>
      <c r="R20" s="41">
        <v>1</v>
      </c>
      <c r="S20" s="42">
        <v>53</v>
      </c>
      <c r="T20" s="41">
        <v>1</v>
      </c>
      <c r="U20" s="42">
        <v>26</v>
      </c>
      <c r="V20" s="41">
        <v>1</v>
      </c>
      <c r="W20" s="42">
        <v>15</v>
      </c>
      <c r="X20" s="41">
        <v>1</v>
      </c>
      <c r="Y20" s="42">
        <v>13</v>
      </c>
      <c r="Z20" s="41">
        <v>1</v>
      </c>
      <c r="AA20" s="92">
        <v>6</v>
      </c>
      <c r="AB20" s="56">
        <v>1</v>
      </c>
    </row>
    <row r="21" spans="2:28" ht="15" thickBot="1">
      <c r="B21" s="465" t="s">
        <v>209</v>
      </c>
      <c r="C21" s="466">
        <v>2.6043956043956045</v>
      </c>
      <c r="D21" s="466"/>
      <c r="E21" s="466">
        <v>2.5555555555555554</v>
      </c>
      <c r="F21" s="466"/>
      <c r="G21" s="466">
        <v>2.8947368421052633</v>
      </c>
      <c r="H21" s="466"/>
      <c r="I21" s="466">
        <v>2.2978723404255321</v>
      </c>
      <c r="J21" s="466"/>
      <c r="K21" s="466">
        <v>4</v>
      </c>
      <c r="L21" s="466"/>
      <c r="M21" s="466">
        <v>2.6666666666666665</v>
      </c>
      <c r="N21" s="466"/>
      <c r="O21" s="466">
        <v>2.7647058823529411</v>
      </c>
      <c r="P21" s="466"/>
      <c r="Q21" s="466">
        <v>2.4666666666666668</v>
      </c>
      <c r="R21" s="466"/>
      <c r="S21" s="466">
        <v>2.2857142857142856</v>
      </c>
      <c r="T21" s="466"/>
      <c r="U21" s="466">
        <v>2.7142857142857144</v>
      </c>
      <c r="V21" s="466"/>
      <c r="W21" s="466">
        <v>3.3333333333333335</v>
      </c>
      <c r="X21" s="466"/>
      <c r="Y21" s="466">
        <v>3</v>
      </c>
      <c r="Z21" s="467"/>
      <c r="AA21" s="468">
        <v>2.2000000000000002</v>
      </c>
      <c r="AB21" s="95"/>
    </row>
    <row r="22" spans="2:28" ht="15" thickTop="1">
      <c r="B22" s="2051" t="s">
        <v>1457</v>
      </c>
      <c r="C22" s="2051"/>
      <c r="D22" s="2051"/>
      <c r="E22" s="2051"/>
      <c r="F22" s="2051"/>
      <c r="G22" s="2051"/>
      <c r="H22" s="2051"/>
      <c r="I22" s="2051"/>
      <c r="J22" s="2051"/>
      <c r="K22" s="2051"/>
      <c r="L22" s="2051"/>
      <c r="M22" s="2051"/>
      <c r="N22" s="2051"/>
      <c r="O22" s="2051"/>
      <c r="P22" s="2051"/>
      <c r="Q22" s="2051"/>
      <c r="R22" s="2051"/>
      <c r="S22" s="2051"/>
      <c r="T22" s="2051"/>
      <c r="U22" s="2051"/>
      <c r="V22" s="2051"/>
      <c r="W22" s="2051"/>
      <c r="X22" s="2051"/>
      <c r="Y22" s="2051"/>
      <c r="Z22" s="2051"/>
      <c r="AA22" s="2051"/>
    </row>
    <row r="23" spans="2:28">
      <c r="B23" s="1151" t="s">
        <v>753</v>
      </c>
    </row>
    <row r="25" spans="2:28">
      <c r="C25" s="389"/>
      <c r="D25" s="389"/>
      <c r="E25" s="389"/>
      <c r="F25" s="389"/>
      <c r="G25" s="389"/>
      <c r="H25" s="389"/>
      <c r="I25" s="389"/>
      <c r="J25" s="389"/>
      <c r="K25" s="389"/>
    </row>
    <row r="26" spans="2:28" ht="24.75" customHeight="1" thickBot="1">
      <c r="B26" s="1579" t="s">
        <v>1424</v>
      </c>
      <c r="C26" s="1579"/>
      <c r="D26" s="1579"/>
      <c r="E26" s="672"/>
      <c r="F26" s="672"/>
      <c r="G26" s="672"/>
    </row>
    <row r="27" spans="2:28" ht="15" thickTop="1">
      <c r="B27" s="1460"/>
      <c r="C27" s="591" t="s">
        <v>127</v>
      </c>
      <c r="D27" s="1434" t="s">
        <v>128</v>
      </c>
    </row>
    <row r="28" spans="2:28" ht="60">
      <c r="B28" s="1213" t="s">
        <v>968</v>
      </c>
      <c r="C28" s="592">
        <v>1</v>
      </c>
      <c r="D28" s="1435">
        <f>C28/113</f>
        <v>8.8495575221238937E-3</v>
      </c>
    </row>
    <row r="29" spans="2:28">
      <c r="B29" s="1213" t="s">
        <v>969</v>
      </c>
      <c r="C29" s="592">
        <v>1</v>
      </c>
      <c r="D29" s="1435">
        <f t="shared" ref="D29:D32" si="0">C29/113</f>
        <v>8.8495575221238937E-3</v>
      </c>
    </row>
    <row r="30" spans="2:28">
      <c r="B30" s="1213" t="s">
        <v>872</v>
      </c>
      <c r="C30" s="592">
        <v>23</v>
      </c>
      <c r="D30" s="1435">
        <f t="shared" si="0"/>
        <v>0.20353982300884957</v>
      </c>
    </row>
    <row r="31" spans="2:28" s="782" customFormat="1">
      <c r="B31" s="1213" t="s">
        <v>44</v>
      </c>
      <c r="C31" s="592">
        <f>SUM(C28:C30)</f>
        <v>25</v>
      </c>
      <c r="D31" s="1435">
        <f t="shared" si="0"/>
        <v>0.22123893805309736</v>
      </c>
    </row>
    <row r="32" spans="2:28" ht="15" thickBot="1">
      <c r="B32" s="1464" t="s">
        <v>1269</v>
      </c>
      <c r="C32" s="593">
        <v>113</v>
      </c>
      <c r="D32" s="1436">
        <f t="shared" si="0"/>
        <v>1</v>
      </c>
    </row>
    <row r="33" ht="15" thickTop="1"/>
  </sheetData>
  <mergeCells count="22">
    <mergeCell ref="B5:AB5"/>
    <mergeCell ref="W7:X7"/>
    <mergeCell ref="Y7:Z7"/>
    <mergeCell ref="AA7:AB7"/>
    <mergeCell ref="B22:AA22"/>
    <mergeCell ref="K7:L7"/>
    <mergeCell ref="M7:N7"/>
    <mergeCell ref="O7:P7"/>
    <mergeCell ref="Q7:R7"/>
    <mergeCell ref="S7:T7"/>
    <mergeCell ref="U7:V7"/>
    <mergeCell ref="B6:B8"/>
    <mergeCell ref="C6:D6"/>
    <mergeCell ref="E6:L6"/>
    <mergeCell ref="M6:R6"/>
    <mergeCell ref="S6:AB6"/>
    <mergeCell ref="B26:D26"/>
    <mergeCell ref="D7:D8"/>
    <mergeCell ref="E7:F7"/>
    <mergeCell ref="G7:H7"/>
    <mergeCell ref="I7:J7"/>
    <mergeCell ref="C7:C8"/>
  </mergeCells>
  <hyperlinks>
    <hyperlink ref="A1" location="Índice!A1" display="Índice!A1"/>
  </hyperlinks>
  <pageMargins left="0.511811024" right="0.511811024" top="0.78740157499999996" bottom="0.78740157499999996" header="0.31496062000000002" footer="0.3149606200000000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topLeftCell="E3" zoomScaleNormal="100" workbookViewId="0">
      <selection activeCell="Q7" sqref="Q7:R7"/>
    </sheetView>
  </sheetViews>
  <sheetFormatPr defaultRowHeight="14.25"/>
  <cols>
    <col min="2" max="2" width="31.25" customWidth="1"/>
  </cols>
  <sheetData>
    <row r="1" spans="1:28">
      <c r="A1" s="1" t="s">
        <v>2</v>
      </c>
    </row>
    <row r="5" spans="1:28" ht="60.75" customHeight="1" thickBot="1">
      <c r="B5" s="2049" t="s">
        <v>1161</v>
      </c>
      <c r="C5" s="2049"/>
      <c r="D5" s="2049"/>
      <c r="E5" s="2049"/>
      <c r="F5" s="2049"/>
      <c r="G5" s="2049"/>
      <c r="H5" s="2049"/>
      <c r="I5" s="2049"/>
      <c r="J5" s="2049"/>
      <c r="K5" s="2049"/>
      <c r="L5" s="2049"/>
      <c r="M5" s="2049"/>
      <c r="N5" s="2049"/>
      <c r="O5" s="2049"/>
      <c r="P5" s="2049"/>
      <c r="Q5" s="2049"/>
      <c r="R5" s="2049"/>
      <c r="S5" s="2049"/>
      <c r="T5" s="2049"/>
      <c r="U5" s="2049"/>
      <c r="V5" s="2049"/>
      <c r="W5" s="2049"/>
      <c r="X5" s="2049"/>
      <c r="Y5" s="2049"/>
      <c r="Z5" s="2049"/>
      <c r="AA5" s="2049"/>
      <c r="AB5" s="2049"/>
    </row>
    <row r="6" spans="1:28" ht="15" thickTop="1">
      <c r="B6" s="2052"/>
      <c r="C6" s="2055" t="s">
        <v>44</v>
      </c>
      <c r="D6" s="2055"/>
      <c r="E6" s="2055" t="s">
        <v>123</v>
      </c>
      <c r="F6" s="2055"/>
      <c r="G6" s="2055"/>
      <c r="H6" s="2055"/>
      <c r="I6" s="2055"/>
      <c r="J6" s="2055"/>
      <c r="K6" s="2055"/>
      <c r="L6" s="2055"/>
      <c r="M6" s="2055" t="s">
        <v>124</v>
      </c>
      <c r="N6" s="2055"/>
      <c r="O6" s="2055"/>
      <c r="P6" s="2055"/>
      <c r="Q6" s="2055"/>
      <c r="R6" s="2055"/>
      <c r="S6" s="2055" t="s">
        <v>45</v>
      </c>
      <c r="T6" s="2055"/>
      <c r="U6" s="2055"/>
      <c r="V6" s="2055"/>
      <c r="W6" s="2055"/>
      <c r="X6" s="2055"/>
      <c r="Y6" s="2055"/>
      <c r="Z6" s="2055"/>
      <c r="AA6" s="2055"/>
      <c r="AB6" s="2056"/>
    </row>
    <row r="7" spans="1:28" ht="29.25" customHeight="1">
      <c r="B7" s="2053"/>
      <c r="C7" s="2048" t="s">
        <v>127</v>
      </c>
      <c r="D7" s="2048" t="s">
        <v>128</v>
      </c>
      <c r="E7" s="2048" t="s">
        <v>46</v>
      </c>
      <c r="F7" s="2048"/>
      <c r="G7" s="2048" t="s">
        <v>1078</v>
      </c>
      <c r="H7" s="2048"/>
      <c r="I7" s="2048" t="s">
        <v>1077</v>
      </c>
      <c r="J7" s="2048"/>
      <c r="K7" s="2048" t="s">
        <v>1098</v>
      </c>
      <c r="L7" s="2048"/>
      <c r="M7" s="2048" t="s">
        <v>48</v>
      </c>
      <c r="N7" s="2048"/>
      <c r="O7" s="2048" t="s">
        <v>49</v>
      </c>
      <c r="P7" s="2048"/>
      <c r="Q7" s="2048" t="s">
        <v>1441</v>
      </c>
      <c r="R7" s="2048"/>
      <c r="S7" s="2048" t="s">
        <v>1065</v>
      </c>
      <c r="T7" s="2048"/>
      <c r="U7" s="2048" t="s">
        <v>1066</v>
      </c>
      <c r="V7" s="2048"/>
      <c r="W7" s="2048" t="s">
        <v>1067</v>
      </c>
      <c r="X7" s="2048"/>
      <c r="Y7" s="2048" t="s">
        <v>125</v>
      </c>
      <c r="Z7" s="2048"/>
      <c r="AA7" s="2048" t="s">
        <v>47</v>
      </c>
      <c r="AB7" s="2050"/>
    </row>
    <row r="8" spans="1:28">
      <c r="B8" s="2054"/>
      <c r="C8" s="2048"/>
      <c r="D8" s="2048"/>
      <c r="E8" s="455" t="s">
        <v>127</v>
      </c>
      <c r="F8" s="455" t="s">
        <v>128</v>
      </c>
      <c r="G8" s="455" t="s">
        <v>127</v>
      </c>
      <c r="H8" s="455" t="s">
        <v>128</v>
      </c>
      <c r="I8" s="455" t="s">
        <v>127</v>
      </c>
      <c r="J8" s="455" t="s">
        <v>128</v>
      </c>
      <c r="K8" s="455" t="s">
        <v>127</v>
      </c>
      <c r="L8" s="455" t="s">
        <v>128</v>
      </c>
      <c r="M8" s="455" t="s">
        <v>127</v>
      </c>
      <c r="N8" s="455" t="s">
        <v>128</v>
      </c>
      <c r="O8" s="455" t="s">
        <v>127</v>
      </c>
      <c r="P8" s="455" t="s">
        <v>128</v>
      </c>
      <c r="Q8" s="455" t="s">
        <v>127</v>
      </c>
      <c r="R8" s="455" t="s">
        <v>128</v>
      </c>
      <c r="S8" s="455" t="s">
        <v>127</v>
      </c>
      <c r="T8" s="455" t="s">
        <v>128</v>
      </c>
      <c r="U8" s="455" t="s">
        <v>127</v>
      </c>
      <c r="V8" s="455" t="s">
        <v>128</v>
      </c>
      <c r="W8" s="455" t="s">
        <v>127</v>
      </c>
      <c r="X8" s="455" t="s">
        <v>128</v>
      </c>
      <c r="Y8" s="455" t="s">
        <v>127</v>
      </c>
      <c r="Z8" s="455" t="s">
        <v>128</v>
      </c>
      <c r="AA8" s="455" t="s">
        <v>127</v>
      </c>
      <c r="AB8" s="456" t="s">
        <v>128</v>
      </c>
    </row>
    <row r="9" spans="1:28" ht="24">
      <c r="B9" s="457" t="s">
        <v>740</v>
      </c>
      <c r="C9" s="458">
        <v>14</v>
      </c>
      <c r="D9" s="459">
        <v>0.12389380530973451</v>
      </c>
      <c r="E9" s="458">
        <v>1</v>
      </c>
      <c r="F9" s="459">
        <v>0.05</v>
      </c>
      <c r="G9" s="458">
        <v>0</v>
      </c>
      <c r="H9" s="459">
        <v>0</v>
      </c>
      <c r="I9" s="458">
        <v>8</v>
      </c>
      <c r="J9" s="459">
        <v>0.13333333333333333</v>
      </c>
      <c r="K9" s="458">
        <v>5</v>
      </c>
      <c r="L9" s="459">
        <v>0.35714285714285715</v>
      </c>
      <c r="M9" s="458">
        <v>5</v>
      </c>
      <c r="N9" s="459">
        <v>0.25</v>
      </c>
      <c r="O9" s="458">
        <v>8</v>
      </c>
      <c r="P9" s="459">
        <v>0.19047619047619047</v>
      </c>
      <c r="Q9" s="458">
        <v>1</v>
      </c>
      <c r="R9" s="459">
        <v>1.9607843137254902E-2</v>
      </c>
      <c r="S9" s="458">
        <v>9</v>
      </c>
      <c r="T9" s="459">
        <v>0.169811320754717</v>
      </c>
      <c r="U9" s="458">
        <v>3</v>
      </c>
      <c r="V9" s="459">
        <v>0.11538461538461538</v>
      </c>
      <c r="W9" s="458">
        <v>1</v>
      </c>
      <c r="X9" s="459">
        <v>6.6666666666666666E-2</v>
      </c>
      <c r="Y9" s="458">
        <v>1</v>
      </c>
      <c r="Z9" s="459">
        <v>7.6923076923076927E-2</v>
      </c>
      <c r="AA9" s="458">
        <v>0</v>
      </c>
      <c r="AB9" s="460">
        <v>0</v>
      </c>
    </row>
    <row r="10" spans="1:28">
      <c r="B10" s="461" t="s">
        <v>741</v>
      </c>
      <c r="C10" s="462">
        <v>21</v>
      </c>
      <c r="D10" s="463">
        <v>0.18584070796460178</v>
      </c>
      <c r="E10" s="462">
        <v>3</v>
      </c>
      <c r="F10" s="463">
        <v>0.15</v>
      </c>
      <c r="G10" s="462">
        <v>4</v>
      </c>
      <c r="H10" s="463">
        <v>0.21052631578947367</v>
      </c>
      <c r="I10" s="462">
        <v>13</v>
      </c>
      <c r="J10" s="463">
        <v>0.21666666666666667</v>
      </c>
      <c r="K10" s="462">
        <v>1</v>
      </c>
      <c r="L10" s="463">
        <v>7.1428571428571425E-2</v>
      </c>
      <c r="M10" s="462">
        <v>2</v>
      </c>
      <c r="N10" s="463">
        <v>0.1</v>
      </c>
      <c r="O10" s="462">
        <v>9</v>
      </c>
      <c r="P10" s="463">
        <v>0.21428571428571427</v>
      </c>
      <c r="Q10" s="462">
        <v>10</v>
      </c>
      <c r="R10" s="463">
        <v>0.19607843137254904</v>
      </c>
      <c r="S10" s="462">
        <v>7</v>
      </c>
      <c r="T10" s="463">
        <v>0.13207547169811321</v>
      </c>
      <c r="U10" s="462">
        <v>5</v>
      </c>
      <c r="V10" s="463">
        <v>0.19230769230769235</v>
      </c>
      <c r="W10" s="462">
        <v>4</v>
      </c>
      <c r="X10" s="463">
        <v>0.26666666666666666</v>
      </c>
      <c r="Y10" s="462">
        <v>5</v>
      </c>
      <c r="Z10" s="463">
        <v>0.38461538461538469</v>
      </c>
      <c r="AA10" s="462">
        <v>0</v>
      </c>
      <c r="AB10" s="464">
        <v>0</v>
      </c>
    </row>
    <row r="11" spans="1:28">
      <c r="B11" s="461" t="s">
        <v>742</v>
      </c>
      <c r="C11" s="462">
        <v>36</v>
      </c>
      <c r="D11" s="463">
        <v>0.31858407079646017</v>
      </c>
      <c r="E11" s="462">
        <v>3</v>
      </c>
      <c r="F11" s="463">
        <v>0.15</v>
      </c>
      <c r="G11" s="462">
        <v>10</v>
      </c>
      <c r="H11" s="463">
        <v>0.52631578947368418</v>
      </c>
      <c r="I11" s="462">
        <v>18</v>
      </c>
      <c r="J11" s="463">
        <v>0.3</v>
      </c>
      <c r="K11" s="462">
        <v>5</v>
      </c>
      <c r="L11" s="463">
        <v>0.35714285714285715</v>
      </c>
      <c r="M11" s="462">
        <v>5</v>
      </c>
      <c r="N11" s="463">
        <v>0.25</v>
      </c>
      <c r="O11" s="462">
        <v>15</v>
      </c>
      <c r="P11" s="463">
        <v>0.35714285714285715</v>
      </c>
      <c r="Q11" s="462">
        <v>16</v>
      </c>
      <c r="R11" s="463">
        <v>0.31372549019607843</v>
      </c>
      <c r="S11" s="462">
        <v>17</v>
      </c>
      <c r="T11" s="463">
        <v>0.32075471698113206</v>
      </c>
      <c r="U11" s="462">
        <v>9</v>
      </c>
      <c r="V11" s="463">
        <v>0.34615384615384615</v>
      </c>
      <c r="W11" s="462">
        <v>7</v>
      </c>
      <c r="X11" s="463">
        <v>0.46666666666666662</v>
      </c>
      <c r="Y11" s="462">
        <v>2</v>
      </c>
      <c r="Z11" s="463">
        <v>0.15384615384615385</v>
      </c>
      <c r="AA11" s="462">
        <v>1</v>
      </c>
      <c r="AB11" s="464">
        <v>0.16666666666666663</v>
      </c>
    </row>
    <row r="12" spans="1:28">
      <c r="B12" s="461" t="s">
        <v>743</v>
      </c>
      <c r="C12" s="462">
        <v>18</v>
      </c>
      <c r="D12" s="463">
        <v>0.15929203539823009</v>
      </c>
      <c r="E12" s="462">
        <v>3</v>
      </c>
      <c r="F12" s="463">
        <v>0.15</v>
      </c>
      <c r="G12" s="462">
        <v>6</v>
      </c>
      <c r="H12" s="463">
        <v>0.31578947368421051</v>
      </c>
      <c r="I12" s="462">
        <v>8</v>
      </c>
      <c r="J12" s="463">
        <v>0.13333333333333333</v>
      </c>
      <c r="K12" s="462">
        <v>1</v>
      </c>
      <c r="L12" s="463">
        <v>7.1428571428571425E-2</v>
      </c>
      <c r="M12" s="462">
        <v>1</v>
      </c>
      <c r="N12" s="463">
        <v>0.05</v>
      </c>
      <c r="O12" s="462">
        <v>12</v>
      </c>
      <c r="P12" s="463">
        <v>0.2857142857142857</v>
      </c>
      <c r="Q12" s="462">
        <v>5</v>
      </c>
      <c r="R12" s="463">
        <v>9.8039215686274522E-2</v>
      </c>
      <c r="S12" s="462">
        <v>6</v>
      </c>
      <c r="T12" s="463">
        <v>0.11320754716981134</v>
      </c>
      <c r="U12" s="462">
        <v>3</v>
      </c>
      <c r="V12" s="463">
        <v>0.11538461538461538</v>
      </c>
      <c r="W12" s="462">
        <v>4</v>
      </c>
      <c r="X12" s="463">
        <v>0.26666666666666666</v>
      </c>
      <c r="Y12" s="462">
        <v>3</v>
      </c>
      <c r="Z12" s="463">
        <v>0.23076923076923075</v>
      </c>
      <c r="AA12" s="462">
        <v>2</v>
      </c>
      <c r="AB12" s="464">
        <v>0.33333333333333326</v>
      </c>
    </row>
    <row r="13" spans="1:28" ht="24">
      <c r="B13" s="461" t="s">
        <v>744</v>
      </c>
      <c r="C13" s="462">
        <v>31</v>
      </c>
      <c r="D13" s="463">
        <v>0.27433628318584069</v>
      </c>
      <c r="E13" s="462">
        <v>5</v>
      </c>
      <c r="F13" s="463">
        <v>0.25</v>
      </c>
      <c r="G13" s="462">
        <v>8</v>
      </c>
      <c r="H13" s="463">
        <v>0.42105263157894735</v>
      </c>
      <c r="I13" s="462">
        <v>12</v>
      </c>
      <c r="J13" s="463">
        <v>0.2</v>
      </c>
      <c r="K13" s="462">
        <v>6</v>
      </c>
      <c r="L13" s="463">
        <v>0.42857142857142855</v>
      </c>
      <c r="M13" s="462">
        <v>4</v>
      </c>
      <c r="N13" s="463">
        <v>0.2</v>
      </c>
      <c r="O13" s="462">
        <v>13</v>
      </c>
      <c r="P13" s="463">
        <v>0.30952380952380953</v>
      </c>
      <c r="Q13" s="462">
        <v>14</v>
      </c>
      <c r="R13" s="463">
        <v>0.27450980392156865</v>
      </c>
      <c r="S13" s="462">
        <v>11</v>
      </c>
      <c r="T13" s="463">
        <v>0.20754716981132076</v>
      </c>
      <c r="U13" s="462">
        <v>6</v>
      </c>
      <c r="V13" s="463">
        <v>0.23076923076923075</v>
      </c>
      <c r="W13" s="462">
        <v>6</v>
      </c>
      <c r="X13" s="463">
        <v>0.4</v>
      </c>
      <c r="Y13" s="462">
        <v>6</v>
      </c>
      <c r="Z13" s="463">
        <v>0.46153846153846151</v>
      </c>
      <c r="AA13" s="462">
        <v>2</v>
      </c>
      <c r="AB13" s="464">
        <v>0.33333333333333326</v>
      </c>
    </row>
    <row r="14" spans="1:28">
      <c r="B14" s="461" t="s">
        <v>745</v>
      </c>
      <c r="C14" s="462">
        <v>24</v>
      </c>
      <c r="D14" s="463">
        <v>0.21238938053097345</v>
      </c>
      <c r="E14" s="462">
        <v>6</v>
      </c>
      <c r="F14" s="463">
        <v>0.3</v>
      </c>
      <c r="G14" s="462">
        <v>6</v>
      </c>
      <c r="H14" s="463">
        <v>0.31578947368421051</v>
      </c>
      <c r="I14" s="462">
        <v>9</v>
      </c>
      <c r="J14" s="463">
        <v>0.15</v>
      </c>
      <c r="K14" s="462">
        <v>3</v>
      </c>
      <c r="L14" s="463">
        <v>0.21428571428571427</v>
      </c>
      <c r="M14" s="462">
        <v>3</v>
      </c>
      <c r="N14" s="463">
        <v>0.15</v>
      </c>
      <c r="O14" s="462">
        <v>8</v>
      </c>
      <c r="P14" s="463">
        <v>0.19047619047619047</v>
      </c>
      <c r="Q14" s="462">
        <v>13</v>
      </c>
      <c r="R14" s="463">
        <v>0.25490196078431371</v>
      </c>
      <c r="S14" s="462">
        <v>9</v>
      </c>
      <c r="T14" s="463">
        <v>0.169811320754717</v>
      </c>
      <c r="U14" s="462">
        <v>6</v>
      </c>
      <c r="V14" s="463">
        <v>0.23076923076923075</v>
      </c>
      <c r="W14" s="462">
        <v>7</v>
      </c>
      <c r="X14" s="463">
        <v>0.46666666666666662</v>
      </c>
      <c r="Y14" s="462">
        <v>2</v>
      </c>
      <c r="Z14" s="463">
        <v>0.15384615384615385</v>
      </c>
      <c r="AA14" s="462">
        <v>0</v>
      </c>
      <c r="AB14" s="464">
        <v>0</v>
      </c>
    </row>
    <row r="15" spans="1:28" ht="36">
      <c r="B15" s="461" t="s">
        <v>746</v>
      </c>
      <c r="C15" s="462">
        <v>44</v>
      </c>
      <c r="D15" s="463">
        <v>0.38938053097345132</v>
      </c>
      <c r="E15" s="462">
        <v>7</v>
      </c>
      <c r="F15" s="463">
        <v>0.35</v>
      </c>
      <c r="G15" s="462">
        <v>10</v>
      </c>
      <c r="H15" s="463">
        <v>0.52631578947368418</v>
      </c>
      <c r="I15" s="462">
        <v>23</v>
      </c>
      <c r="J15" s="463">
        <v>0.38333333333333336</v>
      </c>
      <c r="K15" s="462">
        <v>4</v>
      </c>
      <c r="L15" s="463">
        <v>0.2857142857142857</v>
      </c>
      <c r="M15" s="462">
        <v>4</v>
      </c>
      <c r="N15" s="463">
        <v>0.2</v>
      </c>
      <c r="O15" s="462">
        <v>19</v>
      </c>
      <c r="P15" s="463">
        <v>0.45238095238095238</v>
      </c>
      <c r="Q15" s="462">
        <v>21</v>
      </c>
      <c r="R15" s="463">
        <v>0.41176470588235292</v>
      </c>
      <c r="S15" s="462">
        <v>15</v>
      </c>
      <c r="T15" s="463">
        <v>0.28301886792452829</v>
      </c>
      <c r="U15" s="462">
        <v>12</v>
      </c>
      <c r="V15" s="463">
        <v>0.46153846153846151</v>
      </c>
      <c r="W15" s="462">
        <v>7</v>
      </c>
      <c r="X15" s="463">
        <v>0.46666666666666662</v>
      </c>
      <c r="Y15" s="462">
        <v>7</v>
      </c>
      <c r="Z15" s="463">
        <v>0.53846153846153844</v>
      </c>
      <c r="AA15" s="462">
        <v>3</v>
      </c>
      <c r="AB15" s="464">
        <v>0.5</v>
      </c>
    </row>
    <row r="16" spans="1:28" ht="24">
      <c r="B16" s="461" t="s">
        <v>747</v>
      </c>
      <c r="C16" s="462">
        <v>37</v>
      </c>
      <c r="D16" s="463">
        <v>0.32743362831858408</v>
      </c>
      <c r="E16" s="462">
        <v>6</v>
      </c>
      <c r="F16" s="463">
        <v>0.3</v>
      </c>
      <c r="G16" s="462">
        <v>9</v>
      </c>
      <c r="H16" s="463">
        <v>0.47368421052631576</v>
      </c>
      <c r="I16" s="462">
        <v>19</v>
      </c>
      <c r="J16" s="463">
        <v>0.31666666666666665</v>
      </c>
      <c r="K16" s="462">
        <v>3</v>
      </c>
      <c r="L16" s="463">
        <v>0.21428571428571427</v>
      </c>
      <c r="M16" s="462">
        <v>7</v>
      </c>
      <c r="N16" s="463">
        <v>0.35</v>
      </c>
      <c r="O16" s="462">
        <v>13</v>
      </c>
      <c r="P16" s="463">
        <v>0.30952380952380953</v>
      </c>
      <c r="Q16" s="462">
        <v>17</v>
      </c>
      <c r="R16" s="463">
        <v>0.33333333333333326</v>
      </c>
      <c r="S16" s="462">
        <v>14</v>
      </c>
      <c r="T16" s="463">
        <v>0.26415094339622641</v>
      </c>
      <c r="U16" s="462">
        <v>13</v>
      </c>
      <c r="V16" s="463">
        <v>0.5</v>
      </c>
      <c r="W16" s="462">
        <v>4</v>
      </c>
      <c r="X16" s="463">
        <v>0.26666666666666666</v>
      </c>
      <c r="Y16" s="462">
        <v>5</v>
      </c>
      <c r="Z16" s="463">
        <v>0.38461538461538469</v>
      </c>
      <c r="AA16" s="462">
        <v>1</v>
      </c>
      <c r="AB16" s="464">
        <v>0.16666666666666663</v>
      </c>
    </row>
    <row r="17" spans="2:28" ht="24">
      <c r="B17" s="461" t="s">
        <v>748</v>
      </c>
      <c r="C17" s="462">
        <v>33</v>
      </c>
      <c r="D17" s="463">
        <v>0.29203539823008851</v>
      </c>
      <c r="E17" s="462">
        <v>5</v>
      </c>
      <c r="F17" s="463">
        <v>0.25</v>
      </c>
      <c r="G17" s="462">
        <v>9</v>
      </c>
      <c r="H17" s="463">
        <v>0.47368421052631576</v>
      </c>
      <c r="I17" s="462">
        <v>15</v>
      </c>
      <c r="J17" s="463">
        <v>0.25</v>
      </c>
      <c r="K17" s="462">
        <v>4</v>
      </c>
      <c r="L17" s="463">
        <v>0.2857142857142857</v>
      </c>
      <c r="M17" s="462">
        <v>4</v>
      </c>
      <c r="N17" s="463">
        <v>0.2</v>
      </c>
      <c r="O17" s="462">
        <v>13</v>
      </c>
      <c r="P17" s="463">
        <v>0.30952380952380953</v>
      </c>
      <c r="Q17" s="462">
        <v>16</v>
      </c>
      <c r="R17" s="463">
        <v>0.31372549019607843</v>
      </c>
      <c r="S17" s="462">
        <v>14</v>
      </c>
      <c r="T17" s="463">
        <v>0.26415094339622641</v>
      </c>
      <c r="U17" s="462">
        <v>8</v>
      </c>
      <c r="V17" s="463">
        <v>0.30769230769230771</v>
      </c>
      <c r="W17" s="462">
        <v>6</v>
      </c>
      <c r="X17" s="463">
        <v>0.4</v>
      </c>
      <c r="Y17" s="462">
        <v>4</v>
      </c>
      <c r="Z17" s="463">
        <v>0.30769230769230771</v>
      </c>
      <c r="AA17" s="462">
        <v>1</v>
      </c>
      <c r="AB17" s="464">
        <v>0.16666666666666663</v>
      </c>
    </row>
    <row r="18" spans="2:28">
      <c r="B18" s="461" t="s">
        <v>749</v>
      </c>
      <c r="C18" s="462">
        <v>26</v>
      </c>
      <c r="D18" s="463">
        <v>0.23008849557522124</v>
      </c>
      <c r="E18" s="462">
        <v>6</v>
      </c>
      <c r="F18" s="463">
        <v>0.3</v>
      </c>
      <c r="G18" s="462">
        <v>5</v>
      </c>
      <c r="H18" s="463">
        <v>0.26315789473684209</v>
      </c>
      <c r="I18" s="462">
        <v>14</v>
      </c>
      <c r="J18" s="463">
        <v>0.23333333333333331</v>
      </c>
      <c r="K18" s="462">
        <v>1</v>
      </c>
      <c r="L18" s="463">
        <v>7.1428571428571425E-2</v>
      </c>
      <c r="M18" s="462">
        <v>3</v>
      </c>
      <c r="N18" s="463">
        <v>0.15</v>
      </c>
      <c r="O18" s="462">
        <v>10</v>
      </c>
      <c r="P18" s="463">
        <v>0.23809523809523805</v>
      </c>
      <c r="Q18" s="462">
        <v>13</v>
      </c>
      <c r="R18" s="463">
        <v>0.25490196078431371</v>
      </c>
      <c r="S18" s="462">
        <v>15</v>
      </c>
      <c r="T18" s="463">
        <v>0.28301886792452829</v>
      </c>
      <c r="U18" s="462">
        <v>5</v>
      </c>
      <c r="V18" s="463">
        <v>0.19230769230769235</v>
      </c>
      <c r="W18" s="462">
        <v>1</v>
      </c>
      <c r="X18" s="463">
        <v>6.6666666666666666E-2</v>
      </c>
      <c r="Y18" s="462">
        <v>3</v>
      </c>
      <c r="Z18" s="463">
        <v>0.23076923076923075</v>
      </c>
      <c r="AA18" s="462">
        <v>2</v>
      </c>
      <c r="AB18" s="464">
        <v>0.33333333333333326</v>
      </c>
    </row>
    <row r="19" spans="2:28">
      <c r="B19" s="461" t="s">
        <v>47</v>
      </c>
      <c r="C19" s="462">
        <v>8</v>
      </c>
      <c r="D19" s="463">
        <v>7.0796460176991149E-2</v>
      </c>
      <c r="E19" s="462">
        <v>2</v>
      </c>
      <c r="F19" s="463">
        <v>0.1</v>
      </c>
      <c r="G19" s="462">
        <v>0</v>
      </c>
      <c r="H19" s="463">
        <v>0</v>
      </c>
      <c r="I19" s="462">
        <v>4</v>
      </c>
      <c r="J19" s="463">
        <v>6.6666666666666666E-2</v>
      </c>
      <c r="K19" s="462">
        <v>2</v>
      </c>
      <c r="L19" s="463">
        <v>0.14285714285714285</v>
      </c>
      <c r="M19" s="462">
        <v>3</v>
      </c>
      <c r="N19" s="463">
        <v>0.15</v>
      </c>
      <c r="O19" s="462">
        <v>0</v>
      </c>
      <c r="P19" s="463">
        <v>0</v>
      </c>
      <c r="Q19" s="462">
        <v>5</v>
      </c>
      <c r="R19" s="463">
        <v>9.8039215686274522E-2</v>
      </c>
      <c r="S19" s="462">
        <v>2</v>
      </c>
      <c r="T19" s="463">
        <v>3.7735849056603772E-2</v>
      </c>
      <c r="U19" s="462">
        <v>2</v>
      </c>
      <c r="V19" s="463">
        <v>7.6923076923076927E-2</v>
      </c>
      <c r="W19" s="462">
        <v>2</v>
      </c>
      <c r="X19" s="463">
        <v>0.13333333333333333</v>
      </c>
      <c r="Y19" s="462">
        <v>1</v>
      </c>
      <c r="Z19" s="463">
        <v>7.6923076923076927E-2</v>
      </c>
      <c r="AA19" s="462">
        <v>1</v>
      </c>
      <c r="AB19" s="464">
        <v>0.16666666666666663</v>
      </c>
    </row>
    <row r="20" spans="2:28">
      <c r="B20" s="305" t="s">
        <v>1269</v>
      </c>
      <c r="C20" s="42">
        <v>113</v>
      </c>
      <c r="D20" s="41">
        <v>1</v>
      </c>
      <c r="E20" s="42">
        <v>20</v>
      </c>
      <c r="F20" s="41">
        <v>1</v>
      </c>
      <c r="G20" s="42">
        <v>19</v>
      </c>
      <c r="H20" s="41">
        <v>1</v>
      </c>
      <c r="I20" s="42">
        <v>60</v>
      </c>
      <c r="J20" s="41">
        <v>1</v>
      </c>
      <c r="K20" s="42">
        <v>14</v>
      </c>
      <c r="L20" s="41">
        <v>1</v>
      </c>
      <c r="M20" s="42">
        <v>20</v>
      </c>
      <c r="N20" s="41">
        <v>1</v>
      </c>
      <c r="O20" s="42">
        <v>42</v>
      </c>
      <c r="P20" s="41">
        <v>1</v>
      </c>
      <c r="Q20" s="42">
        <v>51</v>
      </c>
      <c r="R20" s="41">
        <v>1</v>
      </c>
      <c r="S20" s="42">
        <v>53</v>
      </c>
      <c r="T20" s="41">
        <v>1</v>
      </c>
      <c r="U20" s="42">
        <v>26</v>
      </c>
      <c r="V20" s="41">
        <v>1</v>
      </c>
      <c r="W20" s="42">
        <v>15</v>
      </c>
      <c r="X20" s="41">
        <v>1</v>
      </c>
      <c r="Y20" s="42">
        <v>13</v>
      </c>
      <c r="Z20" s="41">
        <v>1</v>
      </c>
      <c r="AA20" s="92">
        <v>6</v>
      </c>
      <c r="AB20" s="56">
        <v>1</v>
      </c>
    </row>
    <row r="21" spans="2:28" ht="15" thickBot="1">
      <c r="B21" s="465" t="s">
        <v>209</v>
      </c>
      <c r="C21" s="466">
        <v>2.9670329670329672</v>
      </c>
      <c r="D21" s="466"/>
      <c r="E21" s="466">
        <v>2.5882352941176472</v>
      </c>
      <c r="F21" s="466"/>
      <c r="G21" s="466">
        <v>3.5263157894736841</v>
      </c>
      <c r="H21" s="466"/>
      <c r="I21" s="466">
        <v>2.7291666666666665</v>
      </c>
      <c r="J21" s="466"/>
      <c r="K21" s="466">
        <v>4</v>
      </c>
      <c r="L21" s="466"/>
      <c r="M21" s="466">
        <v>2.75</v>
      </c>
      <c r="N21" s="466"/>
      <c r="O21" s="466">
        <v>3.2941176470588234</v>
      </c>
      <c r="P21" s="466"/>
      <c r="Q21" s="466">
        <v>2.7777777777777777</v>
      </c>
      <c r="R21" s="466"/>
      <c r="S21" s="466">
        <v>2.5714285714285716</v>
      </c>
      <c r="T21" s="466"/>
      <c r="U21" s="466">
        <v>3.1904761904761907</v>
      </c>
      <c r="V21" s="466"/>
      <c r="W21" s="466">
        <v>3.8333333333333335</v>
      </c>
      <c r="X21" s="466"/>
      <c r="Y21" s="466">
        <v>3.3636363636363638</v>
      </c>
      <c r="Z21" s="467"/>
      <c r="AA21" s="468">
        <v>2.4</v>
      </c>
      <c r="AB21" s="95"/>
    </row>
    <row r="22" spans="2:28" ht="15" thickTop="1">
      <c r="B22" s="2051" t="s">
        <v>1457</v>
      </c>
      <c r="C22" s="2051"/>
      <c r="D22" s="2051"/>
      <c r="E22" s="2051"/>
      <c r="F22" s="2051"/>
      <c r="G22" s="2051"/>
      <c r="H22" s="2051"/>
      <c r="I22" s="2051"/>
      <c r="J22" s="2051"/>
      <c r="K22" s="2051"/>
      <c r="L22" s="2051"/>
      <c r="M22" s="2051"/>
      <c r="N22" s="2051"/>
      <c r="O22" s="2051"/>
      <c r="P22" s="2051"/>
      <c r="Q22" s="2051"/>
      <c r="R22" s="2051"/>
      <c r="S22" s="2051"/>
      <c r="T22" s="2051"/>
      <c r="U22" s="2051"/>
      <c r="V22" s="2051"/>
      <c r="W22" s="2051"/>
      <c r="X22" s="2051"/>
      <c r="Y22" s="2051"/>
      <c r="Z22" s="2051"/>
      <c r="AA22" s="2051"/>
    </row>
    <row r="23" spans="2:28">
      <c r="B23" s="1151" t="s">
        <v>753</v>
      </c>
    </row>
    <row r="25" spans="2:28">
      <c r="C25" s="389"/>
      <c r="D25" s="389"/>
      <c r="E25" s="389"/>
      <c r="F25" s="389"/>
      <c r="G25" s="389"/>
      <c r="H25" s="389"/>
      <c r="I25" s="389"/>
      <c r="J25" s="389"/>
      <c r="K25" s="389"/>
    </row>
    <row r="26" spans="2:28" ht="15" thickBot="1">
      <c r="B26" s="1579" t="s">
        <v>987</v>
      </c>
      <c r="C26" s="1579"/>
      <c r="D26" s="1579"/>
      <c r="E26" s="672"/>
      <c r="F26" s="672"/>
      <c r="G26" s="672"/>
    </row>
    <row r="27" spans="2:28" ht="15" thickTop="1">
      <c r="B27" s="1460"/>
      <c r="C27" s="591" t="s">
        <v>127</v>
      </c>
      <c r="D27" s="1434" t="s">
        <v>128</v>
      </c>
    </row>
    <row r="28" spans="2:28" ht="48">
      <c r="B28" s="1213" t="s">
        <v>968</v>
      </c>
      <c r="C28" s="592">
        <v>1</v>
      </c>
      <c r="D28" s="1435">
        <f>C28/113</f>
        <v>8.8495575221238937E-3</v>
      </c>
    </row>
    <row r="29" spans="2:28">
      <c r="B29" s="1213" t="s">
        <v>969</v>
      </c>
      <c r="C29" s="592">
        <v>1</v>
      </c>
      <c r="D29" s="1435">
        <f t="shared" ref="D29:D32" si="0">C29/113</f>
        <v>8.8495575221238937E-3</v>
      </c>
    </row>
    <row r="30" spans="2:28">
      <c r="B30" s="1213" t="s">
        <v>953</v>
      </c>
      <c r="C30" s="592">
        <v>1</v>
      </c>
      <c r="D30" s="1435">
        <f t="shared" si="0"/>
        <v>8.8495575221238937E-3</v>
      </c>
    </row>
    <row r="31" spans="2:28">
      <c r="B31" s="1213" t="s">
        <v>872</v>
      </c>
      <c r="C31" s="592">
        <v>23</v>
      </c>
      <c r="D31" s="1435">
        <f t="shared" si="0"/>
        <v>0.20353982300884957</v>
      </c>
    </row>
    <row r="32" spans="2:28" s="782" customFormat="1">
      <c r="B32" s="1213" t="s">
        <v>44</v>
      </c>
      <c r="C32" s="592">
        <f>SUM(C28:C31)</f>
        <v>26</v>
      </c>
      <c r="D32" s="1435">
        <f t="shared" si="0"/>
        <v>0.23008849557522124</v>
      </c>
    </row>
    <row r="33" spans="2:4" ht="15" thickBot="1">
      <c r="B33" s="1464" t="s">
        <v>1269</v>
      </c>
      <c r="C33" s="593">
        <v>113</v>
      </c>
      <c r="D33" s="1436">
        <f>C33/113</f>
        <v>1</v>
      </c>
    </row>
    <row r="34" spans="2:4" ht="15" thickTop="1"/>
  </sheetData>
  <mergeCells count="22">
    <mergeCell ref="M6:R6"/>
    <mergeCell ref="S6:AB6"/>
    <mergeCell ref="C7:C8"/>
    <mergeCell ref="D7:D8"/>
    <mergeCell ref="E7:F7"/>
    <mergeCell ref="G7:H7"/>
    <mergeCell ref="B26:D26"/>
    <mergeCell ref="I7:J7"/>
    <mergeCell ref="B5:AB5"/>
    <mergeCell ref="W7:X7"/>
    <mergeCell ref="Y7:Z7"/>
    <mergeCell ref="AA7:AB7"/>
    <mergeCell ref="B22:AA22"/>
    <mergeCell ref="K7:L7"/>
    <mergeCell ref="M7:N7"/>
    <mergeCell ref="O7:P7"/>
    <mergeCell ref="Q7:R7"/>
    <mergeCell ref="S7:T7"/>
    <mergeCell ref="U7:V7"/>
    <mergeCell ref="B6:B8"/>
    <mergeCell ref="C6:D6"/>
    <mergeCell ref="E6:L6"/>
  </mergeCells>
  <hyperlinks>
    <hyperlink ref="A1" location="Índice!A1" display="Índice!A1"/>
  </hyperlinks>
  <pageMargins left="0.511811024" right="0.511811024" top="0.78740157499999996" bottom="0.78740157499999996" header="0.31496062000000002" footer="0.3149606200000000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opLeftCell="D1" zoomScaleNormal="100" workbookViewId="0">
      <selection activeCell="Q5" sqref="Q5:R5"/>
    </sheetView>
  </sheetViews>
  <sheetFormatPr defaultRowHeight="14.25"/>
  <cols>
    <col min="2" max="2" width="21.5" customWidth="1"/>
  </cols>
  <sheetData>
    <row r="1" spans="1:28">
      <c r="A1" s="1" t="s">
        <v>2</v>
      </c>
    </row>
    <row r="2" spans="1:28" ht="43.5" customHeight="1"/>
    <row r="3" spans="1:28" ht="59.25" customHeight="1" thickBot="1">
      <c r="B3" s="2057" t="s">
        <v>1162</v>
      </c>
      <c r="C3" s="2057"/>
      <c r="D3" s="2057"/>
      <c r="E3" s="2057"/>
      <c r="F3" s="2057"/>
      <c r="G3" s="2057"/>
      <c r="H3" s="2057"/>
      <c r="I3" s="2057"/>
      <c r="J3" s="2057"/>
      <c r="K3" s="2057"/>
      <c r="L3" s="2057"/>
      <c r="M3" s="2057"/>
      <c r="N3" s="2057"/>
      <c r="O3" s="2057"/>
      <c r="P3" s="2057"/>
      <c r="Q3" s="2057"/>
      <c r="R3" s="2057"/>
      <c r="S3" s="2057"/>
      <c r="T3" s="2057"/>
      <c r="U3" s="2057"/>
      <c r="V3" s="2057"/>
      <c r="W3" s="2057"/>
      <c r="X3" s="2057"/>
      <c r="Y3" s="2057"/>
      <c r="Z3" s="2057"/>
      <c r="AA3" s="2057"/>
      <c r="AB3" s="2057"/>
    </row>
    <row r="4" spans="1:28" ht="15" thickTop="1">
      <c r="B4" s="2058"/>
      <c r="C4" s="2061" t="s">
        <v>44</v>
      </c>
      <c r="D4" s="2061"/>
      <c r="E4" s="2061" t="s">
        <v>123</v>
      </c>
      <c r="F4" s="2061"/>
      <c r="G4" s="2061"/>
      <c r="H4" s="2061"/>
      <c r="I4" s="2061"/>
      <c r="J4" s="2061"/>
      <c r="K4" s="2061"/>
      <c r="L4" s="2061"/>
      <c r="M4" s="2061" t="s">
        <v>124</v>
      </c>
      <c r="N4" s="2061"/>
      <c r="O4" s="2061"/>
      <c r="P4" s="2061"/>
      <c r="Q4" s="2061"/>
      <c r="R4" s="2061"/>
      <c r="S4" s="2061" t="s">
        <v>45</v>
      </c>
      <c r="T4" s="2061"/>
      <c r="U4" s="2061"/>
      <c r="V4" s="2061"/>
      <c r="W4" s="2061"/>
      <c r="X4" s="2061"/>
      <c r="Y4" s="2061"/>
      <c r="Z4" s="2061"/>
      <c r="AA4" s="2061"/>
      <c r="AB4" s="2062"/>
    </row>
    <row r="5" spans="1:28" ht="32.25" customHeight="1">
      <c r="B5" s="2059"/>
      <c r="C5" s="2063" t="s">
        <v>127</v>
      </c>
      <c r="D5" s="2063" t="s">
        <v>128</v>
      </c>
      <c r="E5" s="2063" t="s">
        <v>46</v>
      </c>
      <c r="F5" s="2063"/>
      <c r="G5" s="2063" t="s">
        <v>1078</v>
      </c>
      <c r="H5" s="2063"/>
      <c r="I5" s="2063" t="s">
        <v>1077</v>
      </c>
      <c r="J5" s="2063"/>
      <c r="K5" s="2063" t="s">
        <v>1098</v>
      </c>
      <c r="L5" s="2063"/>
      <c r="M5" s="2063" t="s">
        <v>48</v>
      </c>
      <c r="N5" s="2063"/>
      <c r="O5" s="2063" t="s">
        <v>49</v>
      </c>
      <c r="P5" s="2063"/>
      <c r="Q5" s="2063" t="s">
        <v>1441</v>
      </c>
      <c r="R5" s="2063"/>
      <c r="S5" s="2063" t="s">
        <v>1065</v>
      </c>
      <c r="T5" s="2063"/>
      <c r="U5" s="2063" t="s">
        <v>1066</v>
      </c>
      <c r="V5" s="2063"/>
      <c r="W5" s="2063" t="s">
        <v>1067</v>
      </c>
      <c r="X5" s="2063"/>
      <c r="Y5" s="2063" t="s">
        <v>125</v>
      </c>
      <c r="Z5" s="2063"/>
      <c r="AA5" s="2063" t="s">
        <v>47</v>
      </c>
      <c r="AB5" s="2064"/>
    </row>
    <row r="6" spans="1:28">
      <c r="B6" s="2060"/>
      <c r="C6" s="2063"/>
      <c r="D6" s="2063"/>
      <c r="E6" s="469" t="s">
        <v>127</v>
      </c>
      <c r="F6" s="469" t="s">
        <v>128</v>
      </c>
      <c r="G6" s="469" t="s">
        <v>127</v>
      </c>
      <c r="H6" s="469" t="s">
        <v>128</v>
      </c>
      <c r="I6" s="469" t="s">
        <v>127</v>
      </c>
      <c r="J6" s="469" t="s">
        <v>128</v>
      </c>
      <c r="K6" s="469" t="s">
        <v>127</v>
      </c>
      <c r="L6" s="469" t="s">
        <v>128</v>
      </c>
      <c r="M6" s="469" t="s">
        <v>127</v>
      </c>
      <c r="N6" s="469" t="s">
        <v>128</v>
      </c>
      <c r="O6" s="469" t="s">
        <v>127</v>
      </c>
      <c r="P6" s="469" t="s">
        <v>128</v>
      </c>
      <c r="Q6" s="469" t="s">
        <v>127</v>
      </c>
      <c r="R6" s="469" t="s">
        <v>128</v>
      </c>
      <c r="S6" s="469" t="s">
        <v>127</v>
      </c>
      <c r="T6" s="469" t="s">
        <v>128</v>
      </c>
      <c r="U6" s="469" t="s">
        <v>127</v>
      </c>
      <c r="V6" s="469" t="s">
        <v>128</v>
      </c>
      <c r="W6" s="469" t="s">
        <v>127</v>
      </c>
      <c r="X6" s="469" t="s">
        <v>128</v>
      </c>
      <c r="Y6" s="469" t="s">
        <v>127</v>
      </c>
      <c r="Z6" s="469" t="s">
        <v>128</v>
      </c>
      <c r="AA6" s="469" t="s">
        <v>127</v>
      </c>
      <c r="AB6" s="470" t="s">
        <v>128</v>
      </c>
    </row>
    <row r="7" spans="1:28" ht="54.75" customHeight="1">
      <c r="B7" s="471" t="s">
        <v>750</v>
      </c>
      <c r="C7" s="472">
        <v>68</v>
      </c>
      <c r="D7" s="473">
        <v>0.60176991150442483</v>
      </c>
      <c r="E7" s="472">
        <v>8</v>
      </c>
      <c r="F7" s="473">
        <v>0.4</v>
      </c>
      <c r="G7" s="472">
        <v>13</v>
      </c>
      <c r="H7" s="473">
        <v>0.68421052631578949</v>
      </c>
      <c r="I7" s="472">
        <v>37</v>
      </c>
      <c r="J7" s="473">
        <v>0.6166666666666667</v>
      </c>
      <c r="K7" s="472">
        <v>10</v>
      </c>
      <c r="L7" s="473">
        <v>0.7142857142857143</v>
      </c>
      <c r="M7" s="472">
        <v>7</v>
      </c>
      <c r="N7" s="473">
        <v>0.35</v>
      </c>
      <c r="O7" s="472">
        <v>33</v>
      </c>
      <c r="P7" s="473">
        <v>0.7857142857142857</v>
      </c>
      <c r="Q7" s="472">
        <v>28</v>
      </c>
      <c r="R7" s="473">
        <v>0.5490196078431373</v>
      </c>
      <c r="S7" s="472">
        <v>33</v>
      </c>
      <c r="T7" s="473">
        <v>0.62264150943396224</v>
      </c>
      <c r="U7" s="472">
        <v>15</v>
      </c>
      <c r="V7" s="473">
        <v>0.57692307692307687</v>
      </c>
      <c r="W7" s="472">
        <v>10</v>
      </c>
      <c r="X7" s="473">
        <v>0.66666666666666652</v>
      </c>
      <c r="Y7" s="472">
        <v>7</v>
      </c>
      <c r="Z7" s="473">
        <v>0.53846153846153844</v>
      </c>
      <c r="AA7" s="472">
        <v>3</v>
      </c>
      <c r="AB7" s="474">
        <v>0.5</v>
      </c>
    </row>
    <row r="8" spans="1:28" ht="57.75" customHeight="1">
      <c r="B8" s="475" t="s">
        <v>751</v>
      </c>
      <c r="C8" s="476">
        <v>42</v>
      </c>
      <c r="D8" s="477">
        <v>0.37168141592920356</v>
      </c>
      <c r="E8" s="476">
        <v>12</v>
      </c>
      <c r="F8" s="477">
        <v>0.6</v>
      </c>
      <c r="G8" s="476">
        <v>6</v>
      </c>
      <c r="H8" s="477">
        <v>0.31578947368421051</v>
      </c>
      <c r="I8" s="476">
        <v>20</v>
      </c>
      <c r="J8" s="477">
        <v>0.33333333333333326</v>
      </c>
      <c r="K8" s="476">
        <v>4</v>
      </c>
      <c r="L8" s="477">
        <v>0.2857142857142857</v>
      </c>
      <c r="M8" s="476">
        <v>11</v>
      </c>
      <c r="N8" s="477">
        <v>0.55000000000000004</v>
      </c>
      <c r="O8" s="476">
        <v>9</v>
      </c>
      <c r="P8" s="477">
        <v>0.21428571428571427</v>
      </c>
      <c r="Q8" s="476">
        <v>22</v>
      </c>
      <c r="R8" s="477">
        <v>0.43137254901960786</v>
      </c>
      <c r="S8" s="476">
        <v>18</v>
      </c>
      <c r="T8" s="477">
        <v>0.339622641509434</v>
      </c>
      <c r="U8" s="476">
        <v>10</v>
      </c>
      <c r="V8" s="477">
        <v>0.38461538461538469</v>
      </c>
      <c r="W8" s="476">
        <v>5</v>
      </c>
      <c r="X8" s="477">
        <v>0.33333333333333326</v>
      </c>
      <c r="Y8" s="476">
        <v>6</v>
      </c>
      <c r="Z8" s="477">
        <v>0.46153846153846151</v>
      </c>
      <c r="AA8" s="476">
        <v>3</v>
      </c>
      <c r="AB8" s="478">
        <v>0.5</v>
      </c>
    </row>
    <row r="9" spans="1:28" ht="15" customHeight="1">
      <c r="B9" s="1372" t="s">
        <v>47</v>
      </c>
      <c r="C9" s="476">
        <v>3</v>
      </c>
      <c r="D9" s="477">
        <v>2.6548672566371681E-2</v>
      </c>
      <c r="E9" s="476">
        <v>0</v>
      </c>
      <c r="F9" s="477">
        <v>0</v>
      </c>
      <c r="G9" s="476">
        <v>0</v>
      </c>
      <c r="H9" s="477">
        <v>0</v>
      </c>
      <c r="I9" s="476">
        <v>3</v>
      </c>
      <c r="J9" s="477">
        <v>0.05</v>
      </c>
      <c r="K9" s="476">
        <v>0</v>
      </c>
      <c r="L9" s="477">
        <v>0</v>
      </c>
      <c r="M9" s="476">
        <v>2</v>
      </c>
      <c r="N9" s="477">
        <v>0.1</v>
      </c>
      <c r="O9" s="476">
        <v>0</v>
      </c>
      <c r="P9" s="477">
        <v>0</v>
      </c>
      <c r="Q9" s="476">
        <v>1</v>
      </c>
      <c r="R9" s="477">
        <v>1.9607843137254902E-2</v>
      </c>
      <c r="S9" s="476">
        <v>2</v>
      </c>
      <c r="T9" s="477">
        <v>3.7735849056603772E-2</v>
      </c>
      <c r="U9" s="476">
        <v>1</v>
      </c>
      <c r="V9" s="477">
        <v>3.8461538461538464E-2</v>
      </c>
      <c r="W9" s="476">
        <v>0</v>
      </c>
      <c r="X9" s="477">
        <v>0</v>
      </c>
      <c r="Y9" s="476">
        <v>0</v>
      </c>
      <c r="Z9" s="477">
        <v>0</v>
      </c>
      <c r="AA9" s="476">
        <v>0</v>
      </c>
      <c r="AB9" s="478">
        <v>0</v>
      </c>
    </row>
    <row r="10" spans="1:28" ht="18.75" customHeight="1" thickBot="1">
      <c r="B10" s="479" t="s">
        <v>1269</v>
      </c>
      <c r="C10" s="480">
        <v>113</v>
      </c>
      <c r="D10" s="481">
        <v>1</v>
      </c>
      <c r="E10" s="480">
        <v>20</v>
      </c>
      <c r="F10" s="481">
        <v>1</v>
      </c>
      <c r="G10" s="480">
        <v>19</v>
      </c>
      <c r="H10" s="481">
        <v>1</v>
      </c>
      <c r="I10" s="480">
        <v>60</v>
      </c>
      <c r="J10" s="481">
        <v>1</v>
      </c>
      <c r="K10" s="480">
        <v>14</v>
      </c>
      <c r="L10" s="481">
        <v>1</v>
      </c>
      <c r="M10" s="480">
        <v>20</v>
      </c>
      <c r="N10" s="481">
        <v>1</v>
      </c>
      <c r="O10" s="480">
        <v>42</v>
      </c>
      <c r="P10" s="481">
        <v>1</v>
      </c>
      <c r="Q10" s="480">
        <v>51</v>
      </c>
      <c r="R10" s="481">
        <v>1</v>
      </c>
      <c r="S10" s="480">
        <v>53</v>
      </c>
      <c r="T10" s="481">
        <v>1</v>
      </c>
      <c r="U10" s="480">
        <v>26</v>
      </c>
      <c r="V10" s="481">
        <v>1</v>
      </c>
      <c r="W10" s="480">
        <v>15</v>
      </c>
      <c r="X10" s="481">
        <v>1</v>
      </c>
      <c r="Y10" s="480">
        <v>13</v>
      </c>
      <c r="Z10" s="481">
        <v>1</v>
      </c>
      <c r="AA10" s="480">
        <v>6</v>
      </c>
      <c r="AB10" s="482">
        <v>1</v>
      </c>
    </row>
    <row r="11" spans="1:28" ht="15" thickTop="1">
      <c r="B11" s="2065" t="s">
        <v>1457</v>
      </c>
      <c r="C11" s="2065"/>
      <c r="D11" s="2065"/>
      <c r="E11" s="2065"/>
      <c r="F11" s="2065"/>
      <c r="G11" s="2065"/>
      <c r="H11" s="2065"/>
      <c r="I11" s="2065"/>
      <c r="J11" s="2065"/>
      <c r="K11" s="2065"/>
      <c r="L11" s="2065"/>
      <c r="M11" s="2065"/>
      <c r="N11" s="2065"/>
      <c r="O11" s="2065"/>
      <c r="P11" s="2065"/>
      <c r="Q11" s="2065"/>
      <c r="R11" s="2065"/>
      <c r="S11" s="2065"/>
      <c r="T11" s="2065"/>
      <c r="U11" s="2065"/>
      <c r="V11" s="2065"/>
      <c r="W11" s="2065"/>
      <c r="X11" s="2065"/>
      <c r="Y11" s="2065"/>
      <c r="Z11" s="2065"/>
      <c r="AA11" s="2065"/>
      <c r="AB11" s="2065"/>
    </row>
  </sheetData>
  <mergeCells count="21">
    <mergeCell ref="B11:AB11"/>
    <mergeCell ref="I5:J5"/>
    <mergeCell ref="K5:L5"/>
    <mergeCell ref="M5:N5"/>
    <mergeCell ref="O5:P5"/>
    <mergeCell ref="Q5:R5"/>
    <mergeCell ref="S5:T5"/>
    <mergeCell ref="B3:AB3"/>
    <mergeCell ref="B4:B6"/>
    <mergeCell ref="C4:D4"/>
    <mergeCell ref="E4:L4"/>
    <mergeCell ref="M4:R4"/>
    <mergeCell ref="S4:AB4"/>
    <mergeCell ref="C5:C6"/>
    <mergeCell ref="D5:D6"/>
    <mergeCell ref="E5:F5"/>
    <mergeCell ref="G5:H5"/>
    <mergeCell ref="U5:V5"/>
    <mergeCell ref="W5:X5"/>
    <mergeCell ref="Y5:Z5"/>
    <mergeCell ref="AA5:AB5"/>
  </mergeCells>
  <hyperlinks>
    <hyperlink ref="A1" location="Índice!A1" display="Índice!A1"/>
  </hyperlink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topLeftCell="D1" zoomScaleNormal="100" workbookViewId="0">
      <selection activeCell="Q5" sqref="Q5:R5"/>
    </sheetView>
  </sheetViews>
  <sheetFormatPr defaultRowHeight="14.25"/>
  <cols>
    <col min="2" max="2" width="14.625" customWidth="1"/>
  </cols>
  <sheetData>
    <row r="1" spans="1:28">
      <c r="A1" s="1" t="s">
        <v>2</v>
      </c>
    </row>
    <row r="3" spans="1:28" ht="51.75" customHeight="1" thickBot="1">
      <c r="B3" s="1548" t="s">
        <v>134</v>
      </c>
      <c r="C3" s="1548"/>
      <c r="D3" s="1548"/>
      <c r="E3" s="1548"/>
      <c r="F3" s="1548"/>
      <c r="G3" s="1548"/>
      <c r="H3" s="1548"/>
      <c r="I3" s="1548"/>
      <c r="J3" s="1548"/>
      <c r="K3" s="1548"/>
      <c r="L3" s="1548"/>
      <c r="M3" s="1548"/>
      <c r="N3" s="1548"/>
      <c r="O3" s="1548"/>
      <c r="P3" s="1548"/>
      <c r="Q3" s="1548"/>
      <c r="R3" s="1548"/>
      <c r="S3" s="1548"/>
      <c r="T3" s="1548"/>
      <c r="U3" s="1548"/>
      <c r="V3" s="1548"/>
      <c r="W3" s="1548"/>
      <c r="X3" s="1548"/>
      <c r="Y3" s="1548"/>
      <c r="Z3" s="1548"/>
      <c r="AA3" s="1548"/>
      <c r="AB3" s="1548"/>
    </row>
    <row r="4" spans="1:28" ht="15.75" customHeight="1" thickTop="1">
      <c r="B4" s="1549"/>
      <c r="C4" s="1552" t="s">
        <v>44</v>
      </c>
      <c r="D4" s="1552"/>
      <c r="E4" s="1552" t="s">
        <v>123</v>
      </c>
      <c r="F4" s="1552"/>
      <c r="G4" s="1552"/>
      <c r="H4" s="1552"/>
      <c r="I4" s="1552"/>
      <c r="J4" s="1552"/>
      <c r="K4" s="1552"/>
      <c r="L4" s="1552"/>
      <c r="M4" s="1552" t="s">
        <v>124</v>
      </c>
      <c r="N4" s="1552"/>
      <c r="O4" s="1552"/>
      <c r="P4" s="1552"/>
      <c r="Q4" s="1552"/>
      <c r="R4" s="1552"/>
      <c r="S4" s="1552" t="s">
        <v>45</v>
      </c>
      <c r="T4" s="1552"/>
      <c r="U4" s="1552"/>
      <c r="V4" s="1552"/>
      <c r="W4" s="1552"/>
      <c r="X4" s="1552"/>
      <c r="Y4" s="1552"/>
      <c r="Z4" s="1552"/>
      <c r="AA4" s="1552"/>
      <c r="AB4" s="1553"/>
    </row>
    <row r="5" spans="1:28" ht="45.75" customHeight="1">
      <c r="B5" s="1550"/>
      <c r="C5" s="1554" t="s">
        <v>127</v>
      </c>
      <c r="D5" s="1554" t="s">
        <v>128</v>
      </c>
      <c r="E5" s="1554" t="s">
        <v>46</v>
      </c>
      <c r="F5" s="1554"/>
      <c r="G5" s="1554" t="s">
        <v>1078</v>
      </c>
      <c r="H5" s="1554"/>
      <c r="I5" s="1554" t="s">
        <v>1077</v>
      </c>
      <c r="J5" s="1554"/>
      <c r="K5" s="1554" t="s">
        <v>1098</v>
      </c>
      <c r="L5" s="1554"/>
      <c r="M5" s="1554" t="s">
        <v>48</v>
      </c>
      <c r="N5" s="1554"/>
      <c r="O5" s="1554" t="s">
        <v>49</v>
      </c>
      <c r="P5" s="1554"/>
      <c r="Q5" s="1554" t="s">
        <v>1441</v>
      </c>
      <c r="R5" s="1554"/>
      <c r="S5" s="1554" t="s">
        <v>1065</v>
      </c>
      <c r="T5" s="1554"/>
      <c r="U5" s="1554" t="s">
        <v>1066</v>
      </c>
      <c r="V5" s="1554"/>
      <c r="W5" s="1554" t="s">
        <v>1067</v>
      </c>
      <c r="X5" s="1554"/>
      <c r="Y5" s="1554" t="s">
        <v>125</v>
      </c>
      <c r="Z5" s="1554"/>
      <c r="AA5" s="1554" t="s">
        <v>47</v>
      </c>
      <c r="AB5" s="1556"/>
    </row>
    <row r="6" spans="1:28">
      <c r="B6" s="1551"/>
      <c r="C6" s="1554"/>
      <c r="D6" s="1554"/>
      <c r="E6" s="2" t="s">
        <v>127</v>
      </c>
      <c r="F6" s="2" t="s">
        <v>128</v>
      </c>
      <c r="G6" s="2" t="s">
        <v>127</v>
      </c>
      <c r="H6" s="2" t="s">
        <v>128</v>
      </c>
      <c r="I6" s="2" t="s">
        <v>127</v>
      </c>
      <c r="J6" s="2" t="s">
        <v>128</v>
      </c>
      <c r="K6" s="2" t="s">
        <v>127</v>
      </c>
      <c r="L6" s="2" t="s">
        <v>128</v>
      </c>
      <c r="M6" s="2" t="s">
        <v>127</v>
      </c>
      <c r="N6" s="2" t="s">
        <v>128</v>
      </c>
      <c r="O6" s="2" t="s">
        <v>127</v>
      </c>
      <c r="P6" s="2" t="s">
        <v>128</v>
      </c>
      <c r="Q6" s="2" t="s">
        <v>127</v>
      </c>
      <c r="R6" s="2" t="s">
        <v>128</v>
      </c>
      <c r="S6" s="2" t="s">
        <v>127</v>
      </c>
      <c r="T6" s="2" t="s">
        <v>128</v>
      </c>
      <c r="U6" s="2" t="s">
        <v>127</v>
      </c>
      <c r="V6" s="2" t="s">
        <v>128</v>
      </c>
      <c r="W6" s="2" t="s">
        <v>127</v>
      </c>
      <c r="X6" s="2" t="s">
        <v>128</v>
      </c>
      <c r="Y6" s="2" t="s">
        <v>127</v>
      </c>
      <c r="Z6" s="2" t="s">
        <v>128</v>
      </c>
      <c r="AA6" s="2" t="s">
        <v>127</v>
      </c>
      <c r="AB6" s="3" t="s">
        <v>128</v>
      </c>
    </row>
    <row r="7" spans="1:28" ht="29.25" customHeight="1">
      <c r="B7" s="4" t="s">
        <v>135</v>
      </c>
      <c r="C7" s="5">
        <v>58</v>
      </c>
      <c r="D7" s="6">
        <v>0.51327433628318586</v>
      </c>
      <c r="E7" s="5">
        <v>0</v>
      </c>
      <c r="F7" s="6">
        <v>0</v>
      </c>
      <c r="G7" s="5">
        <v>10</v>
      </c>
      <c r="H7" s="6">
        <v>0.52631578947368418</v>
      </c>
      <c r="I7" s="5">
        <v>37</v>
      </c>
      <c r="J7" s="6">
        <v>0.6166666666666667</v>
      </c>
      <c r="K7" s="5">
        <v>11</v>
      </c>
      <c r="L7" s="6">
        <v>0.7857142857142857</v>
      </c>
      <c r="M7" s="5">
        <v>10</v>
      </c>
      <c r="N7" s="6">
        <v>0.5</v>
      </c>
      <c r="O7" s="5">
        <v>21</v>
      </c>
      <c r="P7" s="6">
        <v>0.5</v>
      </c>
      <c r="Q7" s="5">
        <v>27</v>
      </c>
      <c r="R7" s="6">
        <v>0.52941176470588236</v>
      </c>
      <c r="S7" s="5">
        <v>29</v>
      </c>
      <c r="T7" s="6">
        <v>0.54716981132075471</v>
      </c>
      <c r="U7" s="5">
        <v>14</v>
      </c>
      <c r="V7" s="6">
        <v>0.53846153846153844</v>
      </c>
      <c r="W7" s="5">
        <v>9</v>
      </c>
      <c r="X7" s="6">
        <v>0.6</v>
      </c>
      <c r="Y7" s="5">
        <v>3</v>
      </c>
      <c r="Z7" s="6">
        <v>0.23076923076923075</v>
      </c>
      <c r="AA7" s="5">
        <v>3</v>
      </c>
      <c r="AB7" s="7">
        <v>0.5</v>
      </c>
    </row>
    <row r="8" spans="1:28" ht="15" customHeight="1">
      <c r="B8" s="8" t="s">
        <v>46</v>
      </c>
      <c r="C8" s="9">
        <v>20</v>
      </c>
      <c r="D8" s="10">
        <v>0.17699115044247787</v>
      </c>
      <c r="E8" s="9">
        <v>20</v>
      </c>
      <c r="F8" s="10">
        <v>1</v>
      </c>
      <c r="G8" s="9">
        <v>0</v>
      </c>
      <c r="H8" s="10">
        <v>0</v>
      </c>
      <c r="I8" s="9">
        <v>0</v>
      </c>
      <c r="J8" s="10">
        <v>0</v>
      </c>
      <c r="K8" s="9">
        <v>0</v>
      </c>
      <c r="L8" s="10">
        <v>0</v>
      </c>
      <c r="M8" s="9">
        <v>7</v>
      </c>
      <c r="N8" s="10">
        <v>0.35</v>
      </c>
      <c r="O8" s="9">
        <v>1</v>
      </c>
      <c r="P8" s="10">
        <v>2.3809523809523808E-2</v>
      </c>
      <c r="Q8" s="9">
        <v>12</v>
      </c>
      <c r="R8" s="10">
        <v>0.23529411764705879</v>
      </c>
      <c r="S8" s="9">
        <v>9</v>
      </c>
      <c r="T8" s="10">
        <v>0.169811320754717</v>
      </c>
      <c r="U8" s="9">
        <v>5</v>
      </c>
      <c r="V8" s="10">
        <v>0.19230769230769235</v>
      </c>
      <c r="W8" s="9">
        <v>0</v>
      </c>
      <c r="X8" s="10">
        <v>0</v>
      </c>
      <c r="Y8" s="9">
        <v>3</v>
      </c>
      <c r="Z8" s="10">
        <v>0.23076923076923075</v>
      </c>
      <c r="AA8" s="9">
        <v>3</v>
      </c>
      <c r="AB8" s="11">
        <v>0.5</v>
      </c>
    </row>
    <row r="9" spans="1:28">
      <c r="B9" s="8" t="s">
        <v>136</v>
      </c>
      <c r="C9" s="9">
        <v>35</v>
      </c>
      <c r="D9" s="10">
        <v>0.30973451327433627</v>
      </c>
      <c r="E9" s="9">
        <v>0</v>
      </c>
      <c r="F9" s="10">
        <v>0</v>
      </c>
      <c r="G9" s="9">
        <v>9</v>
      </c>
      <c r="H9" s="10">
        <v>0.47368421052631576</v>
      </c>
      <c r="I9" s="9">
        <v>23</v>
      </c>
      <c r="J9" s="10">
        <v>0.38333333333333336</v>
      </c>
      <c r="K9" s="9">
        <v>3</v>
      </c>
      <c r="L9" s="10">
        <v>0.21428571428571427</v>
      </c>
      <c r="M9" s="9">
        <v>3</v>
      </c>
      <c r="N9" s="10">
        <v>0.15</v>
      </c>
      <c r="O9" s="9">
        <v>20</v>
      </c>
      <c r="P9" s="10">
        <v>0.47619047619047611</v>
      </c>
      <c r="Q9" s="9">
        <v>12</v>
      </c>
      <c r="R9" s="10">
        <v>0.23529411764705879</v>
      </c>
      <c r="S9" s="9">
        <v>15</v>
      </c>
      <c r="T9" s="10">
        <v>0.28301886792452829</v>
      </c>
      <c r="U9" s="9">
        <v>7</v>
      </c>
      <c r="V9" s="10">
        <v>0.26923076923076922</v>
      </c>
      <c r="W9" s="9">
        <v>6</v>
      </c>
      <c r="X9" s="10">
        <v>0.4</v>
      </c>
      <c r="Y9" s="9">
        <v>7</v>
      </c>
      <c r="Z9" s="10">
        <v>0.53846153846153844</v>
      </c>
      <c r="AA9" s="9">
        <v>0</v>
      </c>
      <c r="AB9" s="11">
        <v>0</v>
      </c>
    </row>
    <row r="10" spans="1:28" ht="15" thickBot="1">
      <c r="B10" s="12" t="s">
        <v>1269</v>
      </c>
      <c r="C10" s="13">
        <v>113</v>
      </c>
      <c r="D10" s="14">
        <v>1</v>
      </c>
      <c r="E10" s="13">
        <v>20</v>
      </c>
      <c r="F10" s="14">
        <v>1</v>
      </c>
      <c r="G10" s="13">
        <v>19</v>
      </c>
      <c r="H10" s="14">
        <v>1</v>
      </c>
      <c r="I10" s="13">
        <v>60</v>
      </c>
      <c r="J10" s="14">
        <v>1</v>
      </c>
      <c r="K10" s="13">
        <v>14</v>
      </c>
      <c r="L10" s="14">
        <v>1</v>
      </c>
      <c r="M10" s="13">
        <v>20</v>
      </c>
      <c r="N10" s="14">
        <v>1</v>
      </c>
      <c r="O10" s="13">
        <v>42</v>
      </c>
      <c r="P10" s="14">
        <v>1</v>
      </c>
      <c r="Q10" s="13">
        <v>51</v>
      </c>
      <c r="R10" s="14">
        <v>1</v>
      </c>
      <c r="S10" s="13">
        <v>53</v>
      </c>
      <c r="T10" s="14">
        <v>1</v>
      </c>
      <c r="U10" s="13">
        <v>26</v>
      </c>
      <c r="V10" s="14">
        <v>1</v>
      </c>
      <c r="W10" s="13">
        <v>15</v>
      </c>
      <c r="X10" s="14">
        <v>1</v>
      </c>
      <c r="Y10" s="13">
        <v>13</v>
      </c>
      <c r="Z10" s="14">
        <v>1</v>
      </c>
      <c r="AA10" s="13">
        <v>6</v>
      </c>
      <c r="AB10" s="15">
        <v>1</v>
      </c>
    </row>
    <row r="11" spans="1:28" ht="15" thickTop="1">
      <c r="B11" s="1547" t="s">
        <v>1457</v>
      </c>
      <c r="C11" s="1547"/>
      <c r="D11" s="1547"/>
      <c r="E11" s="1547"/>
      <c r="F11" s="1547"/>
      <c r="G11" s="1547"/>
      <c r="H11" s="1547"/>
      <c r="I11" s="1547"/>
      <c r="J11" s="1547"/>
      <c r="K11" s="1547"/>
      <c r="L11" s="1547"/>
      <c r="M11" s="1547"/>
      <c r="N11" s="1547"/>
      <c r="O11" s="1547"/>
      <c r="P11" s="1547"/>
      <c r="Q11" s="1547"/>
      <c r="R11" s="1547"/>
      <c r="S11" s="1547"/>
      <c r="T11" s="1547"/>
      <c r="U11" s="1547"/>
      <c r="V11" s="1547"/>
      <c r="W11" s="1547"/>
      <c r="X11" s="1547"/>
      <c r="Y11" s="1547"/>
      <c r="Z11" s="1547"/>
      <c r="AA11" s="1547"/>
      <c r="AB11" s="1547"/>
    </row>
    <row r="13" spans="1:28">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row>
    <row r="14" spans="1:28" ht="15.75" customHeight="1">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387"/>
      <c r="AB14" s="387"/>
    </row>
    <row r="15" spans="1:28">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row>
    <row r="16" spans="1:28">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row>
    <row r="17" spans="4:28">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row>
    <row r="18" spans="4:28">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row>
    <row r="19" spans="4:28">
      <c r="D19" s="387"/>
      <c r="E19" s="387"/>
      <c r="F19" s="387"/>
      <c r="G19" s="387"/>
      <c r="H19" s="387"/>
      <c r="I19" s="387"/>
      <c r="J19" s="387"/>
      <c r="K19" s="387"/>
      <c r="L19" s="387"/>
      <c r="M19" s="387"/>
      <c r="N19" s="387"/>
      <c r="O19" s="387"/>
      <c r="P19" s="387"/>
      <c r="Q19" s="387"/>
      <c r="R19" s="387"/>
      <c r="S19" s="387"/>
      <c r="T19" s="387"/>
      <c r="U19" s="387"/>
      <c r="V19" s="387"/>
      <c r="W19" s="387"/>
      <c r="X19" s="387"/>
      <c r="Y19" s="387"/>
      <c r="Z19" s="387"/>
      <c r="AA19" s="387"/>
      <c r="AB19" s="387"/>
    </row>
    <row r="20" spans="4:28">
      <c r="D20" s="387"/>
      <c r="E20" s="387"/>
      <c r="F20" s="387"/>
      <c r="G20" s="387"/>
      <c r="H20" s="387"/>
      <c r="I20" s="387"/>
      <c r="J20" s="387"/>
      <c r="K20" s="387"/>
      <c r="L20" s="387"/>
      <c r="M20" s="387"/>
      <c r="N20" s="387"/>
      <c r="O20" s="387"/>
      <c r="P20" s="387"/>
      <c r="Q20" s="387"/>
      <c r="R20" s="387"/>
      <c r="S20" s="387"/>
      <c r="T20" s="387"/>
      <c r="U20" s="387"/>
      <c r="V20" s="387"/>
      <c r="W20" s="387"/>
      <c r="X20" s="387"/>
      <c r="Y20" s="387"/>
      <c r="Z20" s="387"/>
      <c r="AA20" s="387"/>
      <c r="AB20" s="387"/>
    </row>
    <row r="21" spans="4:28">
      <c r="D21" s="387"/>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row>
    <row r="22" spans="4:28">
      <c r="D22" s="387"/>
      <c r="E22" s="387"/>
      <c r="F22" s="387"/>
      <c r="G22" s="387"/>
      <c r="H22" s="387"/>
      <c r="I22" s="387"/>
      <c r="J22" s="387"/>
      <c r="K22" s="387"/>
      <c r="L22" s="387"/>
      <c r="M22" s="387"/>
      <c r="N22" s="387"/>
      <c r="O22" s="387"/>
      <c r="P22" s="387"/>
      <c r="Q22" s="387"/>
      <c r="R22" s="387"/>
      <c r="S22" s="387"/>
      <c r="T22" s="387"/>
      <c r="U22" s="387"/>
      <c r="V22" s="387"/>
      <c r="W22" s="387"/>
      <c r="X22" s="387"/>
      <c r="Y22" s="387"/>
      <c r="Z22" s="387"/>
      <c r="AA22" s="387"/>
      <c r="AB22" s="387"/>
    </row>
    <row r="23" spans="4:28">
      <c r="D23" s="387"/>
      <c r="E23" s="387"/>
      <c r="F23" s="387"/>
      <c r="G23" s="387"/>
      <c r="H23" s="387"/>
      <c r="I23" s="387"/>
      <c r="J23" s="387"/>
      <c r="K23" s="387"/>
      <c r="L23" s="387"/>
      <c r="M23" s="387"/>
      <c r="N23" s="387"/>
      <c r="O23" s="387"/>
      <c r="P23" s="387"/>
      <c r="Q23" s="387"/>
      <c r="R23" s="387"/>
      <c r="S23" s="387"/>
      <c r="T23" s="387"/>
      <c r="U23" s="387"/>
      <c r="V23" s="387"/>
      <c r="W23" s="387"/>
      <c r="X23" s="387"/>
      <c r="Y23" s="387"/>
      <c r="Z23" s="387"/>
      <c r="AA23" s="387"/>
      <c r="AB23" s="387"/>
    </row>
  </sheetData>
  <mergeCells count="21">
    <mergeCell ref="B11:AB11"/>
    <mergeCell ref="I5:J5"/>
    <mergeCell ref="K5:L5"/>
    <mergeCell ref="M5:N5"/>
    <mergeCell ref="O5:P5"/>
    <mergeCell ref="Q5:R5"/>
    <mergeCell ref="S5:T5"/>
    <mergeCell ref="B3:AB3"/>
    <mergeCell ref="B4:B6"/>
    <mergeCell ref="C4:D4"/>
    <mergeCell ref="E4:L4"/>
    <mergeCell ref="M4:R4"/>
    <mergeCell ref="S4:AB4"/>
    <mergeCell ref="C5:C6"/>
    <mergeCell ref="D5:D6"/>
    <mergeCell ref="E5:F5"/>
    <mergeCell ref="G5:H5"/>
    <mergeCell ref="U5:V5"/>
    <mergeCell ref="W5:X5"/>
    <mergeCell ref="Y5:Z5"/>
    <mergeCell ref="AA5:AB5"/>
  </mergeCells>
  <hyperlinks>
    <hyperlink ref="A1" location="Índice!A1" display="Índice!A1"/>
  </hyperlinks>
  <pageMargins left="0.511811024" right="0.511811024" top="0.78740157499999996" bottom="0.78740157499999996" header="0.31496062000000002" footer="0.3149606200000000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4.25"/>
  <sheetData>
    <row r="1" spans="1:8">
      <c r="A1" s="1" t="s">
        <v>2</v>
      </c>
    </row>
    <row r="3" spans="1:8">
      <c r="B3" s="1781" t="s">
        <v>1436</v>
      </c>
      <c r="C3" s="1680"/>
      <c r="D3" s="1680"/>
      <c r="E3" s="1680"/>
      <c r="F3" s="1680"/>
      <c r="G3" s="1680"/>
      <c r="H3" s="1680"/>
    </row>
    <row r="4" spans="1:8">
      <c r="B4" s="1680"/>
      <c r="C4" s="1680"/>
      <c r="D4" s="1680"/>
      <c r="E4" s="1680"/>
      <c r="F4" s="1680"/>
      <c r="G4" s="1680"/>
      <c r="H4" s="1680"/>
    </row>
    <row r="5" spans="1:8">
      <c r="B5" s="1680"/>
      <c r="C5" s="1680"/>
      <c r="D5" s="1680"/>
      <c r="E5" s="1680"/>
      <c r="F5" s="1680"/>
      <c r="G5" s="1680"/>
      <c r="H5" s="1680"/>
    </row>
    <row r="6" spans="1:8">
      <c r="B6" s="1680"/>
      <c r="C6" s="1680"/>
      <c r="D6" s="1680"/>
      <c r="E6" s="1680"/>
      <c r="F6" s="1680"/>
      <c r="G6" s="1680"/>
      <c r="H6" s="1680"/>
    </row>
    <row r="7" spans="1:8">
      <c r="B7" s="1680"/>
      <c r="C7" s="1680"/>
      <c r="D7" s="1680"/>
      <c r="E7" s="1680"/>
      <c r="F7" s="1680"/>
      <c r="G7" s="1680"/>
      <c r="H7" s="1680"/>
    </row>
    <row r="8" spans="1:8">
      <c r="B8" s="1680"/>
      <c r="C8" s="1680"/>
      <c r="D8" s="1680"/>
      <c r="E8" s="1680"/>
      <c r="F8" s="1680"/>
      <c r="G8" s="1680"/>
      <c r="H8" s="1680"/>
    </row>
    <row r="9" spans="1:8">
      <c r="B9" s="1680"/>
      <c r="C9" s="1680"/>
      <c r="D9" s="1680"/>
      <c r="E9" s="1680"/>
      <c r="F9" s="1680"/>
      <c r="G9" s="1680"/>
      <c r="H9" s="1680"/>
    </row>
    <row r="10" spans="1:8">
      <c r="B10" s="1680"/>
      <c r="C10" s="1680"/>
      <c r="D10" s="1680"/>
      <c r="E10" s="1680"/>
      <c r="F10" s="1680"/>
      <c r="G10" s="1680"/>
      <c r="H10" s="1680"/>
    </row>
    <row r="11" spans="1:8">
      <c r="B11" s="1680"/>
      <c r="C11" s="1680"/>
      <c r="D11" s="1680"/>
      <c r="E11" s="1680"/>
      <c r="F11" s="1680"/>
      <c r="G11" s="1680"/>
      <c r="H11" s="1680"/>
    </row>
    <row r="12" spans="1:8">
      <c r="B12" s="1680"/>
      <c r="C12" s="1680"/>
      <c r="D12" s="1680"/>
      <c r="E12" s="1680"/>
      <c r="F12" s="1680"/>
      <c r="G12" s="1680"/>
      <c r="H12" s="1680"/>
    </row>
    <row r="13" spans="1:8">
      <c r="B13" s="1680"/>
      <c r="C13" s="1680"/>
      <c r="D13" s="1680"/>
      <c r="E13" s="1680"/>
      <c r="F13" s="1680"/>
      <c r="G13" s="1680"/>
      <c r="H13" s="1680"/>
    </row>
    <row r="14" spans="1:8">
      <c r="B14" s="1680"/>
      <c r="C14" s="1680"/>
      <c r="D14" s="1680"/>
      <c r="E14" s="1680"/>
      <c r="F14" s="1680"/>
      <c r="G14" s="1680"/>
      <c r="H14" s="1680"/>
    </row>
  </sheetData>
  <mergeCells count="1">
    <mergeCell ref="B3:H14"/>
  </mergeCells>
  <hyperlinks>
    <hyperlink ref="A1" location="Índice!A1" display="Índice!A1"/>
  </hyperlink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6"/>
  <sheetViews>
    <sheetView zoomScaleNormal="100" workbookViewId="0">
      <selection activeCell="H5" sqref="H5"/>
    </sheetView>
  </sheetViews>
  <sheetFormatPr defaultRowHeight="14.25"/>
  <cols>
    <col min="2" max="2" width="37.5" customWidth="1"/>
    <col min="8" max="8" width="10.125" customWidth="1"/>
    <col min="9" max="9" width="8.5" customWidth="1"/>
    <col min="10" max="10" width="10" customWidth="1"/>
  </cols>
  <sheetData>
    <row r="1" spans="1:16">
      <c r="A1" s="1" t="s">
        <v>2</v>
      </c>
    </row>
    <row r="4" spans="1:16" ht="72.75" customHeight="1" thickBot="1">
      <c r="B4" s="2067" t="s">
        <v>1277</v>
      </c>
      <c r="C4" s="2067"/>
      <c r="D4" s="2067"/>
      <c r="E4" s="2067"/>
      <c r="F4" s="2067"/>
      <c r="G4" s="2067"/>
      <c r="H4" s="2067"/>
    </row>
    <row r="5" spans="1:16" ht="36.75" thickTop="1">
      <c r="B5" s="639"/>
      <c r="C5" s="640" t="s">
        <v>986</v>
      </c>
      <c r="D5" s="640" t="s">
        <v>531</v>
      </c>
      <c r="E5" s="640" t="s">
        <v>532</v>
      </c>
      <c r="F5" s="640" t="s">
        <v>286</v>
      </c>
      <c r="G5" s="640" t="s">
        <v>682</v>
      </c>
      <c r="H5" s="1374" t="s">
        <v>194</v>
      </c>
    </row>
    <row r="6" spans="1:16">
      <c r="B6" s="641" t="s">
        <v>533</v>
      </c>
      <c r="C6" s="642">
        <v>0.58407079646017701</v>
      </c>
      <c r="D6" s="642">
        <v>4.4247787610619468E-2</v>
      </c>
      <c r="E6" s="642">
        <v>0.15929203539823009</v>
      </c>
      <c r="F6" s="642">
        <v>0.19469026548672566</v>
      </c>
      <c r="G6" s="642">
        <v>1.7699115044247787E-2</v>
      </c>
      <c r="H6" s="643">
        <v>0</v>
      </c>
    </row>
    <row r="7" spans="1:16" ht="24">
      <c r="B7" s="644" t="s">
        <v>534</v>
      </c>
      <c r="C7" s="645">
        <v>0.84955752212389379</v>
      </c>
      <c r="D7" s="645">
        <v>8.8495575221238937E-3</v>
      </c>
      <c r="E7" s="645">
        <v>9.7345132743362831E-2</v>
      </c>
      <c r="F7" s="645">
        <v>2.6548672566371681E-2</v>
      </c>
      <c r="G7" s="645">
        <v>1.7699115044247787E-2</v>
      </c>
      <c r="H7" s="646">
        <v>0</v>
      </c>
    </row>
    <row r="8" spans="1:16" ht="24">
      <c r="B8" s="644" t="s">
        <v>535</v>
      </c>
      <c r="C8" s="645">
        <v>0.75221238938053092</v>
      </c>
      <c r="D8" s="645">
        <v>1.7699115044247787E-2</v>
      </c>
      <c r="E8" s="645">
        <v>0.18584070796460178</v>
      </c>
      <c r="F8" s="645">
        <v>2.6548672566371681E-2</v>
      </c>
      <c r="G8" s="645">
        <v>1.7699115044247787E-2</v>
      </c>
      <c r="H8" s="646">
        <v>0</v>
      </c>
    </row>
    <row r="9" spans="1:16" ht="24">
      <c r="B9" s="644" t="s">
        <v>536</v>
      </c>
      <c r="C9" s="645">
        <v>0.61061946902654862</v>
      </c>
      <c r="D9" s="645">
        <v>7.9646017699115043E-2</v>
      </c>
      <c r="E9" s="645">
        <v>0.24778761061946902</v>
      </c>
      <c r="F9" s="645">
        <v>4.4247787610619468E-2</v>
      </c>
      <c r="G9" s="645">
        <v>1.7699115044247787E-2</v>
      </c>
      <c r="H9" s="646">
        <v>0</v>
      </c>
    </row>
    <row r="10" spans="1:16">
      <c r="B10" s="644" t="s">
        <v>537</v>
      </c>
      <c r="C10" s="645">
        <v>0.65486725663716816</v>
      </c>
      <c r="D10" s="645">
        <v>4.4247787610619468E-2</v>
      </c>
      <c r="E10" s="645">
        <v>0.20353982300884957</v>
      </c>
      <c r="F10" s="645">
        <v>7.9646017699115043E-2</v>
      </c>
      <c r="G10" s="645">
        <v>1.7699115044247787E-2</v>
      </c>
      <c r="H10" s="646">
        <v>0</v>
      </c>
    </row>
    <row r="11" spans="1:16" ht="15" thickBot="1">
      <c r="B11" s="647" t="s">
        <v>51</v>
      </c>
      <c r="C11" s="648">
        <v>2.6548672566371681E-2</v>
      </c>
      <c r="D11" s="648">
        <v>8.8495575221238937E-3</v>
      </c>
      <c r="E11" s="648">
        <v>0</v>
      </c>
      <c r="F11" s="648">
        <v>8.8495575221238937E-3</v>
      </c>
      <c r="G11" s="648">
        <v>2.6548672566371681E-2</v>
      </c>
      <c r="H11" s="649">
        <v>0.92920353982300885</v>
      </c>
    </row>
    <row r="12" spans="1:16" ht="23.25" customHeight="1" thickTop="1">
      <c r="B12" s="2066" t="s">
        <v>1464</v>
      </c>
      <c r="C12" s="2066"/>
      <c r="D12" s="2066"/>
      <c r="E12" s="2066"/>
      <c r="F12" s="2066"/>
      <c r="G12" s="2066"/>
      <c r="H12" s="2066"/>
    </row>
    <row r="14" spans="1:16" s="782" customFormat="1" ht="71.25" customHeight="1" thickBot="1">
      <c r="B14" s="2067" t="s">
        <v>1278</v>
      </c>
      <c r="C14" s="2067"/>
      <c r="D14" s="2067"/>
      <c r="E14" s="2067"/>
      <c r="F14" s="2067"/>
      <c r="G14" s="2067"/>
      <c r="H14" s="2067"/>
      <c r="J14"/>
      <c r="K14"/>
      <c r="L14"/>
      <c r="M14"/>
      <c r="N14"/>
      <c r="O14"/>
      <c r="P14"/>
    </row>
    <row r="15" spans="1:16" s="782" customFormat="1" ht="36.75" thickTop="1">
      <c r="B15" s="908"/>
      <c r="C15" s="912" t="s">
        <v>986</v>
      </c>
      <c r="D15" s="912" t="s">
        <v>531</v>
      </c>
      <c r="E15" s="912" t="s">
        <v>532</v>
      </c>
      <c r="F15" s="912" t="s">
        <v>286</v>
      </c>
      <c r="G15" s="912" t="s">
        <v>682</v>
      </c>
      <c r="H15" s="1374" t="s">
        <v>194</v>
      </c>
      <c r="J15"/>
      <c r="K15"/>
      <c r="L15"/>
      <c r="M15"/>
      <c r="N15"/>
      <c r="O15"/>
      <c r="P15"/>
    </row>
    <row r="16" spans="1:16" s="782" customFormat="1">
      <c r="B16" s="909" t="s">
        <v>533</v>
      </c>
      <c r="C16" s="650">
        <v>66</v>
      </c>
      <c r="D16" s="650">
        <v>5</v>
      </c>
      <c r="E16" s="650">
        <v>18</v>
      </c>
      <c r="F16" s="650">
        <v>22</v>
      </c>
      <c r="G16" s="650">
        <v>2</v>
      </c>
      <c r="H16" s="651">
        <v>0</v>
      </c>
      <c r="J16"/>
      <c r="K16"/>
      <c r="L16"/>
      <c r="M16"/>
      <c r="N16"/>
      <c r="O16"/>
      <c r="P16"/>
    </row>
    <row r="17" spans="2:28" s="782" customFormat="1" ht="24">
      <c r="B17" s="910" t="s">
        <v>534</v>
      </c>
      <c r="C17" s="652">
        <v>96</v>
      </c>
      <c r="D17" s="652">
        <v>1</v>
      </c>
      <c r="E17" s="652">
        <v>11</v>
      </c>
      <c r="F17" s="652">
        <v>3</v>
      </c>
      <c r="G17" s="652">
        <v>2</v>
      </c>
      <c r="H17" s="653">
        <v>0</v>
      </c>
      <c r="J17"/>
      <c r="K17"/>
      <c r="L17"/>
      <c r="M17"/>
      <c r="N17"/>
      <c r="O17"/>
      <c r="P17"/>
    </row>
    <row r="18" spans="2:28" s="782" customFormat="1" ht="24">
      <c r="B18" s="910" t="s">
        <v>535</v>
      </c>
      <c r="C18" s="652">
        <v>85</v>
      </c>
      <c r="D18" s="652">
        <v>2</v>
      </c>
      <c r="E18" s="652">
        <v>21</v>
      </c>
      <c r="F18" s="652">
        <v>3</v>
      </c>
      <c r="G18" s="652">
        <v>2</v>
      </c>
      <c r="H18" s="653">
        <v>0</v>
      </c>
      <c r="J18"/>
      <c r="K18"/>
      <c r="L18"/>
      <c r="M18"/>
      <c r="N18"/>
      <c r="O18"/>
      <c r="P18"/>
    </row>
    <row r="19" spans="2:28" s="782" customFormat="1" ht="24">
      <c r="B19" s="910" t="s">
        <v>536</v>
      </c>
      <c r="C19" s="652">
        <v>69</v>
      </c>
      <c r="D19" s="652">
        <v>9</v>
      </c>
      <c r="E19" s="652">
        <v>28</v>
      </c>
      <c r="F19" s="652">
        <v>5</v>
      </c>
      <c r="G19" s="652">
        <v>2</v>
      </c>
      <c r="H19" s="653">
        <v>0</v>
      </c>
      <c r="J19"/>
      <c r="K19"/>
      <c r="L19"/>
      <c r="M19"/>
      <c r="N19"/>
      <c r="O19"/>
      <c r="P19"/>
    </row>
    <row r="20" spans="2:28" s="782" customFormat="1">
      <c r="B20" s="910" t="s">
        <v>537</v>
      </c>
      <c r="C20" s="652">
        <v>74</v>
      </c>
      <c r="D20" s="652">
        <v>5</v>
      </c>
      <c r="E20" s="652">
        <v>23</v>
      </c>
      <c r="F20" s="652">
        <v>9</v>
      </c>
      <c r="G20" s="652">
        <v>2</v>
      </c>
      <c r="H20" s="653">
        <v>0</v>
      </c>
      <c r="J20"/>
      <c r="K20"/>
      <c r="L20"/>
      <c r="M20"/>
      <c r="N20"/>
      <c r="O20"/>
      <c r="P20"/>
    </row>
    <row r="21" spans="2:28" s="782" customFormat="1" ht="15" thickBot="1">
      <c r="B21" s="911" t="s">
        <v>51</v>
      </c>
      <c r="C21" s="654">
        <v>3</v>
      </c>
      <c r="D21" s="654">
        <v>1</v>
      </c>
      <c r="E21" s="654">
        <v>0</v>
      </c>
      <c r="F21" s="654">
        <v>1</v>
      </c>
      <c r="G21" s="654">
        <v>3</v>
      </c>
      <c r="H21" s="655">
        <v>105</v>
      </c>
      <c r="J21"/>
      <c r="K21"/>
      <c r="L21"/>
      <c r="M21"/>
      <c r="N21"/>
      <c r="O21"/>
      <c r="P21"/>
    </row>
    <row r="22" spans="2:28" s="782" customFormat="1" ht="23.25" customHeight="1" thickTop="1">
      <c r="B22" s="2066" t="s">
        <v>1464</v>
      </c>
      <c r="C22" s="2066"/>
      <c r="D22" s="2066"/>
      <c r="E22" s="2066"/>
      <c r="F22" s="2066"/>
      <c r="G22" s="2066"/>
      <c r="H22" s="2066"/>
      <c r="J22"/>
      <c r="K22"/>
      <c r="L22"/>
      <c r="M22"/>
      <c r="N22"/>
      <c r="O22"/>
      <c r="P22"/>
    </row>
    <row r="24" spans="2:28" s="637" customFormat="1" ht="60.95" customHeight="1" thickBot="1">
      <c r="B24" s="2067" t="s">
        <v>538</v>
      </c>
      <c r="C24" s="2067"/>
      <c r="D24" s="2067"/>
      <c r="E24" s="2067"/>
      <c r="F24" s="2067"/>
      <c r="G24" s="2067"/>
      <c r="H24" s="2067"/>
      <c r="I24" s="2067"/>
      <c r="J24" s="2067"/>
      <c r="K24" s="2067"/>
      <c r="L24" s="2067"/>
      <c r="M24" s="2067"/>
      <c r="N24" s="2067"/>
      <c r="O24" s="2067"/>
      <c r="P24" s="2067"/>
      <c r="Q24" s="2067"/>
      <c r="R24" s="2067"/>
      <c r="S24" s="2067"/>
      <c r="T24" s="2067"/>
      <c r="U24" s="2067"/>
      <c r="V24" s="2067"/>
      <c r="W24" s="2067"/>
      <c r="X24" s="2067"/>
      <c r="Y24" s="2067"/>
      <c r="Z24" s="2067"/>
      <c r="AA24" s="2067"/>
      <c r="AB24" s="2067"/>
    </row>
    <row r="25" spans="2:28" s="637" customFormat="1" ht="15" customHeight="1" thickTop="1">
      <c r="B25" s="2068"/>
      <c r="C25" s="2071" t="s">
        <v>44</v>
      </c>
      <c r="D25" s="2071"/>
      <c r="E25" s="2071" t="s">
        <v>123</v>
      </c>
      <c r="F25" s="2071"/>
      <c r="G25" s="2071"/>
      <c r="H25" s="2071"/>
      <c r="I25" s="2071"/>
      <c r="J25" s="2071"/>
      <c r="K25" s="2071"/>
      <c r="L25" s="2071"/>
      <c r="M25" s="2071" t="s">
        <v>124</v>
      </c>
      <c r="N25" s="2071"/>
      <c r="O25" s="2071"/>
      <c r="P25" s="2071"/>
      <c r="Q25" s="2071"/>
      <c r="R25" s="2071"/>
      <c r="S25" s="2071" t="s">
        <v>45</v>
      </c>
      <c r="T25" s="2071"/>
      <c r="U25" s="2071"/>
      <c r="V25" s="2071"/>
      <c r="W25" s="2071"/>
      <c r="X25" s="2071"/>
      <c r="Y25" s="2071"/>
      <c r="Z25" s="2071"/>
      <c r="AA25" s="2071"/>
      <c r="AB25" s="2072"/>
    </row>
    <row r="26" spans="2:28" s="637" customFormat="1" ht="27.95" customHeight="1">
      <c r="B26" s="2069"/>
      <c r="C26" s="2073" t="s">
        <v>127</v>
      </c>
      <c r="D26" s="2073" t="s">
        <v>128</v>
      </c>
      <c r="E26" s="2073" t="s">
        <v>46</v>
      </c>
      <c r="F26" s="2073"/>
      <c r="G26" s="2073" t="s">
        <v>1078</v>
      </c>
      <c r="H26" s="2073"/>
      <c r="I26" s="2073" t="s">
        <v>1077</v>
      </c>
      <c r="J26" s="2073"/>
      <c r="K26" s="2073" t="s">
        <v>1098</v>
      </c>
      <c r="L26" s="2073"/>
      <c r="M26" s="2073" t="s">
        <v>48</v>
      </c>
      <c r="N26" s="2073"/>
      <c r="O26" s="2073" t="s">
        <v>49</v>
      </c>
      <c r="P26" s="2073"/>
      <c r="Q26" s="2073" t="s">
        <v>1441</v>
      </c>
      <c r="R26" s="2073"/>
      <c r="S26" s="2073" t="s">
        <v>1065</v>
      </c>
      <c r="T26" s="2073"/>
      <c r="U26" s="2073" t="s">
        <v>1066</v>
      </c>
      <c r="V26" s="2073"/>
      <c r="W26" s="2073" t="s">
        <v>1067</v>
      </c>
      <c r="X26" s="2073"/>
      <c r="Y26" s="2073" t="s">
        <v>125</v>
      </c>
      <c r="Z26" s="2073"/>
      <c r="AA26" s="2073" t="s">
        <v>47</v>
      </c>
      <c r="AB26" s="2074"/>
    </row>
    <row r="27" spans="2:28" s="637" customFormat="1" ht="15" customHeight="1">
      <c r="B27" s="2070"/>
      <c r="C27" s="2073"/>
      <c r="D27" s="2073"/>
      <c r="E27" s="656" t="s">
        <v>127</v>
      </c>
      <c r="F27" s="656" t="s">
        <v>128</v>
      </c>
      <c r="G27" s="656" t="s">
        <v>127</v>
      </c>
      <c r="H27" s="656" t="s">
        <v>128</v>
      </c>
      <c r="I27" s="656" t="s">
        <v>127</v>
      </c>
      <c r="J27" s="656" t="s">
        <v>128</v>
      </c>
      <c r="K27" s="656" t="s">
        <v>127</v>
      </c>
      <c r="L27" s="656" t="s">
        <v>128</v>
      </c>
      <c r="M27" s="656" t="s">
        <v>127</v>
      </c>
      <c r="N27" s="656" t="s">
        <v>128</v>
      </c>
      <c r="O27" s="656" t="s">
        <v>127</v>
      </c>
      <c r="P27" s="656" t="s">
        <v>128</v>
      </c>
      <c r="Q27" s="656" t="s">
        <v>127</v>
      </c>
      <c r="R27" s="656" t="s">
        <v>128</v>
      </c>
      <c r="S27" s="656" t="s">
        <v>127</v>
      </c>
      <c r="T27" s="656" t="s">
        <v>128</v>
      </c>
      <c r="U27" s="656" t="s">
        <v>127</v>
      </c>
      <c r="V27" s="656" t="s">
        <v>128</v>
      </c>
      <c r="W27" s="656" t="s">
        <v>127</v>
      </c>
      <c r="X27" s="656" t="s">
        <v>128</v>
      </c>
      <c r="Y27" s="656" t="s">
        <v>127</v>
      </c>
      <c r="Z27" s="656" t="s">
        <v>128</v>
      </c>
      <c r="AA27" s="656" t="s">
        <v>127</v>
      </c>
      <c r="AB27" s="657" t="s">
        <v>128</v>
      </c>
    </row>
    <row r="28" spans="2:28" s="637" customFormat="1" ht="15" customHeight="1">
      <c r="B28" s="641" t="s">
        <v>986</v>
      </c>
      <c r="C28" s="650">
        <v>66</v>
      </c>
      <c r="D28" s="642">
        <v>0.58407079646017701</v>
      </c>
      <c r="E28" s="650">
        <v>13</v>
      </c>
      <c r="F28" s="642">
        <v>0.65</v>
      </c>
      <c r="G28" s="650">
        <v>7</v>
      </c>
      <c r="H28" s="642">
        <v>0.36842105263157893</v>
      </c>
      <c r="I28" s="650">
        <v>41</v>
      </c>
      <c r="J28" s="642">
        <v>0.68333333333333324</v>
      </c>
      <c r="K28" s="650">
        <v>5</v>
      </c>
      <c r="L28" s="642">
        <v>0.35714285714285715</v>
      </c>
      <c r="M28" s="650">
        <v>11</v>
      </c>
      <c r="N28" s="642">
        <v>0.55000000000000004</v>
      </c>
      <c r="O28" s="650">
        <v>26</v>
      </c>
      <c r="P28" s="642">
        <v>0.61904761904761907</v>
      </c>
      <c r="Q28" s="650">
        <v>29</v>
      </c>
      <c r="R28" s="642">
        <v>0.56862745098039214</v>
      </c>
      <c r="S28" s="650">
        <v>33</v>
      </c>
      <c r="T28" s="642">
        <v>0.62264150943396224</v>
      </c>
      <c r="U28" s="650">
        <v>16</v>
      </c>
      <c r="V28" s="642">
        <v>0.61538461538461542</v>
      </c>
      <c r="W28" s="650">
        <v>9</v>
      </c>
      <c r="X28" s="642">
        <v>0.6</v>
      </c>
      <c r="Y28" s="650">
        <v>4</v>
      </c>
      <c r="Z28" s="642">
        <v>0.30769230769230771</v>
      </c>
      <c r="AA28" s="650">
        <v>4</v>
      </c>
      <c r="AB28" s="643">
        <v>0.66666666666666652</v>
      </c>
    </row>
    <row r="29" spans="2:28" s="637" customFormat="1" ht="15" customHeight="1">
      <c r="B29" s="644" t="s">
        <v>531</v>
      </c>
      <c r="C29" s="652">
        <v>5</v>
      </c>
      <c r="D29" s="645">
        <v>4.4247787610619468E-2</v>
      </c>
      <c r="E29" s="652">
        <v>1</v>
      </c>
      <c r="F29" s="645">
        <v>0.05</v>
      </c>
      <c r="G29" s="652">
        <v>2</v>
      </c>
      <c r="H29" s="645">
        <v>0.10526315789473684</v>
      </c>
      <c r="I29" s="652">
        <v>1</v>
      </c>
      <c r="J29" s="645">
        <v>1.6666666666666666E-2</v>
      </c>
      <c r="K29" s="652">
        <v>1</v>
      </c>
      <c r="L29" s="645">
        <v>7.1428571428571425E-2</v>
      </c>
      <c r="M29" s="652">
        <v>2</v>
      </c>
      <c r="N29" s="645">
        <v>0.1</v>
      </c>
      <c r="O29" s="652">
        <v>1</v>
      </c>
      <c r="P29" s="645">
        <v>2.3809523809523808E-2</v>
      </c>
      <c r="Q29" s="652">
        <v>2</v>
      </c>
      <c r="R29" s="645">
        <v>3.9215686274509803E-2</v>
      </c>
      <c r="S29" s="652">
        <v>2</v>
      </c>
      <c r="T29" s="645">
        <v>3.7735849056603772E-2</v>
      </c>
      <c r="U29" s="652">
        <v>0</v>
      </c>
      <c r="V29" s="645">
        <v>0</v>
      </c>
      <c r="W29" s="652">
        <v>2</v>
      </c>
      <c r="X29" s="645">
        <v>0.13333333333333333</v>
      </c>
      <c r="Y29" s="652">
        <v>1</v>
      </c>
      <c r="Z29" s="645">
        <v>7.6923076923076927E-2</v>
      </c>
      <c r="AA29" s="652">
        <v>0</v>
      </c>
      <c r="AB29" s="646">
        <v>0</v>
      </c>
    </row>
    <row r="30" spans="2:28" s="637" customFormat="1" ht="15" customHeight="1">
      <c r="B30" s="644" t="s">
        <v>532</v>
      </c>
      <c r="C30" s="652">
        <v>18</v>
      </c>
      <c r="D30" s="645">
        <v>0.15929203539823009</v>
      </c>
      <c r="E30" s="652">
        <v>5</v>
      </c>
      <c r="F30" s="645">
        <v>0.25</v>
      </c>
      <c r="G30" s="652">
        <v>2</v>
      </c>
      <c r="H30" s="645">
        <v>0.10526315789473684</v>
      </c>
      <c r="I30" s="652">
        <v>8</v>
      </c>
      <c r="J30" s="645">
        <v>0.13333333333333333</v>
      </c>
      <c r="K30" s="652">
        <v>3</v>
      </c>
      <c r="L30" s="645">
        <v>0.21428571428571427</v>
      </c>
      <c r="M30" s="652">
        <v>1</v>
      </c>
      <c r="N30" s="645">
        <v>0.05</v>
      </c>
      <c r="O30" s="652">
        <v>6</v>
      </c>
      <c r="P30" s="645">
        <v>0.14285714285714285</v>
      </c>
      <c r="Q30" s="652">
        <v>11</v>
      </c>
      <c r="R30" s="645">
        <v>0.21568627450980393</v>
      </c>
      <c r="S30" s="652">
        <v>4</v>
      </c>
      <c r="T30" s="645">
        <v>7.5471698113207544E-2</v>
      </c>
      <c r="U30" s="652">
        <v>5</v>
      </c>
      <c r="V30" s="645">
        <v>0.19230769230769235</v>
      </c>
      <c r="W30" s="652">
        <v>2</v>
      </c>
      <c r="X30" s="645">
        <v>0.13333333333333333</v>
      </c>
      <c r="Y30" s="652">
        <v>5</v>
      </c>
      <c r="Z30" s="645">
        <v>0.38461538461538469</v>
      </c>
      <c r="AA30" s="652">
        <v>2</v>
      </c>
      <c r="AB30" s="646">
        <v>0.33333333333333326</v>
      </c>
    </row>
    <row r="31" spans="2:28" s="637" customFormat="1" ht="15" customHeight="1">
      <c r="B31" s="644" t="s">
        <v>286</v>
      </c>
      <c r="C31" s="652">
        <v>22</v>
      </c>
      <c r="D31" s="645">
        <v>0.19469026548672566</v>
      </c>
      <c r="E31" s="652">
        <v>1</v>
      </c>
      <c r="F31" s="645">
        <v>0.05</v>
      </c>
      <c r="G31" s="652">
        <v>8</v>
      </c>
      <c r="H31" s="645">
        <v>0.42105263157894735</v>
      </c>
      <c r="I31" s="652">
        <v>8</v>
      </c>
      <c r="J31" s="645">
        <v>0.13333333333333333</v>
      </c>
      <c r="K31" s="652">
        <v>5</v>
      </c>
      <c r="L31" s="645">
        <v>0.35714285714285715</v>
      </c>
      <c r="M31" s="652">
        <v>5</v>
      </c>
      <c r="N31" s="645">
        <v>0.25</v>
      </c>
      <c r="O31" s="652">
        <v>8</v>
      </c>
      <c r="P31" s="645">
        <v>0.19047619047619047</v>
      </c>
      <c r="Q31" s="652">
        <v>9</v>
      </c>
      <c r="R31" s="645">
        <v>0.17647058823529413</v>
      </c>
      <c r="S31" s="652">
        <v>13</v>
      </c>
      <c r="T31" s="645">
        <v>0.24528301886792453</v>
      </c>
      <c r="U31" s="652">
        <v>4</v>
      </c>
      <c r="V31" s="645">
        <v>0.15384615384615385</v>
      </c>
      <c r="W31" s="652">
        <v>2</v>
      </c>
      <c r="X31" s="645">
        <v>0.13333333333333333</v>
      </c>
      <c r="Y31" s="652">
        <v>3</v>
      </c>
      <c r="Z31" s="645">
        <v>0.23076923076923075</v>
      </c>
      <c r="AA31" s="652">
        <v>0</v>
      </c>
      <c r="AB31" s="646">
        <v>0</v>
      </c>
    </row>
    <row r="32" spans="2:28" s="637" customFormat="1" ht="15" customHeight="1">
      <c r="B32" s="644" t="s">
        <v>47</v>
      </c>
      <c r="C32" s="652">
        <v>2</v>
      </c>
      <c r="D32" s="645">
        <v>1.7699115044247787E-2</v>
      </c>
      <c r="E32" s="652">
        <v>0</v>
      </c>
      <c r="F32" s="645">
        <v>0</v>
      </c>
      <c r="G32" s="652">
        <v>0</v>
      </c>
      <c r="H32" s="645">
        <v>0</v>
      </c>
      <c r="I32" s="652">
        <v>2</v>
      </c>
      <c r="J32" s="645">
        <v>3.3333333333333333E-2</v>
      </c>
      <c r="K32" s="652">
        <v>0</v>
      </c>
      <c r="L32" s="645">
        <v>0</v>
      </c>
      <c r="M32" s="652">
        <v>1</v>
      </c>
      <c r="N32" s="645">
        <v>0.05</v>
      </c>
      <c r="O32" s="652">
        <v>1</v>
      </c>
      <c r="P32" s="645">
        <v>2.3809523809523808E-2</v>
      </c>
      <c r="Q32" s="652">
        <v>0</v>
      </c>
      <c r="R32" s="645">
        <v>0</v>
      </c>
      <c r="S32" s="652">
        <v>1</v>
      </c>
      <c r="T32" s="645">
        <v>1.8867924528301886E-2</v>
      </c>
      <c r="U32" s="652">
        <v>1</v>
      </c>
      <c r="V32" s="645">
        <v>3.8461538461538464E-2</v>
      </c>
      <c r="W32" s="652">
        <v>0</v>
      </c>
      <c r="X32" s="645">
        <v>0</v>
      </c>
      <c r="Y32" s="652">
        <v>0</v>
      </c>
      <c r="Z32" s="645">
        <v>0</v>
      </c>
      <c r="AA32" s="652">
        <v>0</v>
      </c>
      <c r="AB32" s="646">
        <v>0</v>
      </c>
    </row>
    <row r="33" spans="2:28" s="637" customFormat="1" ht="15" customHeight="1" thickBot="1">
      <c r="B33" s="647" t="s">
        <v>1269</v>
      </c>
      <c r="C33" s="654">
        <v>113</v>
      </c>
      <c r="D33" s="648">
        <v>1</v>
      </c>
      <c r="E33" s="654">
        <v>20</v>
      </c>
      <c r="F33" s="648">
        <v>1</v>
      </c>
      <c r="G33" s="654">
        <v>19</v>
      </c>
      <c r="H33" s="648">
        <v>1</v>
      </c>
      <c r="I33" s="654">
        <v>60</v>
      </c>
      <c r="J33" s="648">
        <v>1</v>
      </c>
      <c r="K33" s="654">
        <v>14</v>
      </c>
      <c r="L33" s="648">
        <v>1</v>
      </c>
      <c r="M33" s="654">
        <v>20</v>
      </c>
      <c r="N33" s="648">
        <v>1</v>
      </c>
      <c r="O33" s="654">
        <v>42</v>
      </c>
      <c r="P33" s="648">
        <v>1</v>
      </c>
      <c r="Q33" s="654">
        <v>51</v>
      </c>
      <c r="R33" s="648">
        <v>1</v>
      </c>
      <c r="S33" s="654">
        <v>53</v>
      </c>
      <c r="T33" s="648">
        <v>1</v>
      </c>
      <c r="U33" s="654">
        <v>26</v>
      </c>
      <c r="V33" s="648">
        <v>1</v>
      </c>
      <c r="W33" s="654">
        <v>15</v>
      </c>
      <c r="X33" s="648">
        <v>1</v>
      </c>
      <c r="Y33" s="654">
        <v>13</v>
      </c>
      <c r="Z33" s="648">
        <v>1</v>
      </c>
      <c r="AA33" s="654">
        <v>6</v>
      </c>
      <c r="AB33" s="649">
        <v>1</v>
      </c>
    </row>
    <row r="34" spans="2:28" s="637" customFormat="1" ht="12.95" customHeight="1" thickTop="1">
      <c r="B34" s="2066" t="s">
        <v>1457</v>
      </c>
      <c r="C34" s="2066"/>
      <c r="D34" s="2066"/>
      <c r="E34" s="2066"/>
      <c r="F34" s="2066"/>
      <c r="G34" s="2066"/>
      <c r="H34" s="2066"/>
      <c r="I34" s="2066"/>
      <c r="J34" s="2066"/>
      <c r="K34" s="2066"/>
      <c r="L34" s="2066"/>
      <c r="M34" s="2066"/>
      <c r="N34" s="2066"/>
      <c r="O34" s="2066"/>
      <c r="P34" s="2066"/>
      <c r="Q34" s="2066"/>
      <c r="R34" s="2066"/>
      <c r="S34" s="2066"/>
      <c r="T34" s="2066"/>
      <c r="U34" s="2066"/>
      <c r="V34" s="2066"/>
      <c r="W34" s="2066"/>
      <c r="X34" s="2066"/>
      <c r="Y34" s="2066"/>
      <c r="Z34" s="2066"/>
      <c r="AA34" s="2066"/>
      <c r="AB34" s="2066"/>
    </row>
    <row r="35" spans="2:28" s="637" customFormat="1"/>
    <row r="36" spans="2:28" s="637" customFormat="1" ht="60.95" customHeight="1" thickBot="1">
      <c r="B36" s="2067" t="s">
        <v>539</v>
      </c>
      <c r="C36" s="2067"/>
      <c r="D36" s="2067"/>
      <c r="E36" s="2067"/>
      <c r="F36" s="2067"/>
      <c r="G36" s="2067"/>
      <c r="H36" s="2067"/>
      <c r="I36" s="2067"/>
      <c r="J36" s="2067"/>
      <c r="K36" s="2067"/>
      <c r="L36" s="2067"/>
      <c r="M36" s="2067"/>
      <c r="N36" s="2067"/>
      <c r="O36" s="2067"/>
      <c r="P36" s="2067"/>
      <c r="Q36" s="2067"/>
      <c r="R36" s="2067"/>
      <c r="S36" s="2067"/>
      <c r="T36" s="2067"/>
      <c r="U36" s="2067"/>
      <c r="V36" s="2067"/>
      <c r="W36" s="2067"/>
      <c r="X36" s="2067"/>
      <c r="Y36" s="2067"/>
      <c r="Z36" s="2067"/>
      <c r="AA36" s="2067"/>
      <c r="AB36" s="2067"/>
    </row>
    <row r="37" spans="2:28" s="637" customFormat="1" ht="15" customHeight="1" thickTop="1">
      <c r="B37" s="2068"/>
      <c r="C37" s="2071" t="s">
        <v>44</v>
      </c>
      <c r="D37" s="2071"/>
      <c r="E37" s="2071" t="s">
        <v>123</v>
      </c>
      <c r="F37" s="2071"/>
      <c r="G37" s="2071"/>
      <c r="H37" s="2071"/>
      <c r="I37" s="2071"/>
      <c r="J37" s="2071"/>
      <c r="K37" s="2071"/>
      <c r="L37" s="2071"/>
      <c r="M37" s="2071" t="s">
        <v>124</v>
      </c>
      <c r="N37" s="2071"/>
      <c r="O37" s="2071"/>
      <c r="P37" s="2071"/>
      <c r="Q37" s="2071"/>
      <c r="R37" s="2071"/>
      <c r="S37" s="2071" t="s">
        <v>45</v>
      </c>
      <c r="T37" s="2071"/>
      <c r="U37" s="2071"/>
      <c r="V37" s="2071"/>
      <c r="W37" s="2071"/>
      <c r="X37" s="2071"/>
      <c r="Y37" s="2071"/>
      <c r="Z37" s="2071"/>
      <c r="AA37" s="2071"/>
      <c r="AB37" s="2072"/>
    </row>
    <row r="38" spans="2:28" s="637" customFormat="1" ht="27.95" customHeight="1">
      <c r="B38" s="2069"/>
      <c r="C38" s="2073" t="s">
        <v>127</v>
      </c>
      <c r="D38" s="2073" t="s">
        <v>128</v>
      </c>
      <c r="E38" s="2073" t="s">
        <v>46</v>
      </c>
      <c r="F38" s="2073"/>
      <c r="G38" s="2073" t="s">
        <v>1078</v>
      </c>
      <c r="H38" s="2073"/>
      <c r="I38" s="2073" t="s">
        <v>1077</v>
      </c>
      <c r="J38" s="2073"/>
      <c r="K38" s="2073" t="s">
        <v>1098</v>
      </c>
      <c r="L38" s="2073"/>
      <c r="M38" s="2073" t="s">
        <v>48</v>
      </c>
      <c r="N38" s="2073"/>
      <c r="O38" s="2073" t="s">
        <v>49</v>
      </c>
      <c r="P38" s="2073"/>
      <c r="Q38" s="2073" t="s">
        <v>1441</v>
      </c>
      <c r="R38" s="2073"/>
      <c r="S38" s="2073" t="s">
        <v>1065</v>
      </c>
      <c r="T38" s="2073"/>
      <c r="U38" s="2073" t="s">
        <v>1066</v>
      </c>
      <c r="V38" s="2073"/>
      <c r="W38" s="2073" t="s">
        <v>1067</v>
      </c>
      <c r="X38" s="2073"/>
      <c r="Y38" s="2073" t="s">
        <v>125</v>
      </c>
      <c r="Z38" s="2073"/>
      <c r="AA38" s="2073" t="s">
        <v>47</v>
      </c>
      <c r="AB38" s="2074"/>
    </row>
    <row r="39" spans="2:28" s="637" customFormat="1" ht="15" customHeight="1">
      <c r="B39" s="2070"/>
      <c r="C39" s="2073"/>
      <c r="D39" s="2073"/>
      <c r="E39" s="656" t="s">
        <v>127</v>
      </c>
      <c r="F39" s="656" t="s">
        <v>128</v>
      </c>
      <c r="G39" s="656" t="s">
        <v>127</v>
      </c>
      <c r="H39" s="656" t="s">
        <v>128</v>
      </c>
      <c r="I39" s="656" t="s">
        <v>127</v>
      </c>
      <c r="J39" s="656" t="s">
        <v>128</v>
      </c>
      <c r="K39" s="656" t="s">
        <v>127</v>
      </c>
      <c r="L39" s="656" t="s">
        <v>128</v>
      </c>
      <c r="M39" s="656" t="s">
        <v>127</v>
      </c>
      <c r="N39" s="656" t="s">
        <v>128</v>
      </c>
      <c r="O39" s="656" t="s">
        <v>127</v>
      </c>
      <c r="P39" s="656" t="s">
        <v>128</v>
      </c>
      <c r="Q39" s="656" t="s">
        <v>127</v>
      </c>
      <c r="R39" s="656" t="s">
        <v>128</v>
      </c>
      <c r="S39" s="656" t="s">
        <v>127</v>
      </c>
      <c r="T39" s="656" t="s">
        <v>128</v>
      </c>
      <c r="U39" s="656" t="s">
        <v>127</v>
      </c>
      <c r="V39" s="656" t="s">
        <v>128</v>
      </c>
      <c r="W39" s="656" t="s">
        <v>127</v>
      </c>
      <c r="X39" s="656" t="s">
        <v>128</v>
      </c>
      <c r="Y39" s="656" t="s">
        <v>127</v>
      </c>
      <c r="Z39" s="656" t="s">
        <v>128</v>
      </c>
      <c r="AA39" s="656" t="s">
        <v>127</v>
      </c>
      <c r="AB39" s="657" t="s">
        <v>128</v>
      </c>
    </row>
    <row r="40" spans="2:28" s="637" customFormat="1" ht="15" customHeight="1">
      <c r="B40" s="641" t="s">
        <v>986</v>
      </c>
      <c r="C40" s="650">
        <v>96</v>
      </c>
      <c r="D40" s="642">
        <v>0.84955752212389379</v>
      </c>
      <c r="E40" s="650">
        <v>15</v>
      </c>
      <c r="F40" s="642">
        <v>0.75</v>
      </c>
      <c r="G40" s="650">
        <v>17</v>
      </c>
      <c r="H40" s="642">
        <v>0.89473684210526316</v>
      </c>
      <c r="I40" s="650">
        <v>55</v>
      </c>
      <c r="J40" s="642">
        <v>0.91666666666666652</v>
      </c>
      <c r="K40" s="650">
        <v>9</v>
      </c>
      <c r="L40" s="642">
        <v>0.6428571428571429</v>
      </c>
      <c r="M40" s="650">
        <v>15</v>
      </c>
      <c r="N40" s="642">
        <v>0.75</v>
      </c>
      <c r="O40" s="650">
        <v>38</v>
      </c>
      <c r="P40" s="642">
        <v>0.90476190476190477</v>
      </c>
      <c r="Q40" s="650">
        <v>43</v>
      </c>
      <c r="R40" s="642">
        <v>0.84313725490196079</v>
      </c>
      <c r="S40" s="650">
        <v>45</v>
      </c>
      <c r="T40" s="642">
        <v>0.84905660377358483</v>
      </c>
      <c r="U40" s="650">
        <v>21</v>
      </c>
      <c r="V40" s="642">
        <v>0.80769230769230771</v>
      </c>
      <c r="W40" s="650">
        <v>13</v>
      </c>
      <c r="X40" s="642">
        <v>0.8666666666666667</v>
      </c>
      <c r="Y40" s="650">
        <v>12</v>
      </c>
      <c r="Z40" s="642">
        <v>0.92307692307692302</v>
      </c>
      <c r="AA40" s="650">
        <v>5</v>
      </c>
      <c r="AB40" s="643">
        <v>0.83333333333333348</v>
      </c>
    </row>
    <row r="41" spans="2:28" s="637" customFormat="1" ht="15" customHeight="1">
      <c r="B41" s="644" t="s">
        <v>531</v>
      </c>
      <c r="C41" s="652">
        <v>1</v>
      </c>
      <c r="D41" s="645">
        <v>8.8495575221238937E-3</v>
      </c>
      <c r="E41" s="652">
        <v>1</v>
      </c>
      <c r="F41" s="645">
        <v>0.05</v>
      </c>
      <c r="G41" s="652">
        <v>0</v>
      </c>
      <c r="H41" s="645">
        <v>0</v>
      </c>
      <c r="I41" s="652">
        <v>0</v>
      </c>
      <c r="J41" s="645">
        <v>0</v>
      </c>
      <c r="K41" s="652">
        <v>0</v>
      </c>
      <c r="L41" s="645">
        <v>0</v>
      </c>
      <c r="M41" s="652">
        <v>1</v>
      </c>
      <c r="N41" s="645">
        <v>0.05</v>
      </c>
      <c r="O41" s="652">
        <v>0</v>
      </c>
      <c r="P41" s="645">
        <v>0</v>
      </c>
      <c r="Q41" s="652">
        <v>0</v>
      </c>
      <c r="R41" s="645">
        <v>0</v>
      </c>
      <c r="S41" s="652">
        <v>0</v>
      </c>
      <c r="T41" s="645">
        <v>0</v>
      </c>
      <c r="U41" s="652">
        <v>1</v>
      </c>
      <c r="V41" s="645">
        <v>3.8461538461538464E-2</v>
      </c>
      <c r="W41" s="652">
        <v>0</v>
      </c>
      <c r="X41" s="645">
        <v>0</v>
      </c>
      <c r="Y41" s="652">
        <v>0</v>
      </c>
      <c r="Z41" s="645">
        <v>0</v>
      </c>
      <c r="AA41" s="652">
        <v>0</v>
      </c>
      <c r="AB41" s="646">
        <v>0</v>
      </c>
    </row>
    <row r="42" spans="2:28" s="637" customFormat="1" ht="15" customHeight="1">
      <c r="B42" s="644" t="s">
        <v>532</v>
      </c>
      <c r="C42" s="652">
        <v>11</v>
      </c>
      <c r="D42" s="645">
        <v>9.7345132743362831E-2</v>
      </c>
      <c r="E42" s="652">
        <v>2</v>
      </c>
      <c r="F42" s="645">
        <v>0.1</v>
      </c>
      <c r="G42" s="652">
        <v>1</v>
      </c>
      <c r="H42" s="645">
        <v>5.2631578947368418E-2</v>
      </c>
      <c r="I42" s="652">
        <v>3</v>
      </c>
      <c r="J42" s="645">
        <v>0.05</v>
      </c>
      <c r="K42" s="652">
        <v>5</v>
      </c>
      <c r="L42" s="645">
        <v>0.35714285714285715</v>
      </c>
      <c r="M42" s="652">
        <v>1</v>
      </c>
      <c r="N42" s="645">
        <v>0.05</v>
      </c>
      <c r="O42" s="652">
        <v>3</v>
      </c>
      <c r="P42" s="645">
        <v>7.1428571428571425E-2</v>
      </c>
      <c r="Q42" s="652">
        <v>7</v>
      </c>
      <c r="R42" s="645">
        <v>0.13725490196078433</v>
      </c>
      <c r="S42" s="652">
        <v>5</v>
      </c>
      <c r="T42" s="645">
        <v>9.4339622641509441E-2</v>
      </c>
      <c r="U42" s="652">
        <v>3</v>
      </c>
      <c r="V42" s="645">
        <v>0.11538461538461538</v>
      </c>
      <c r="W42" s="652">
        <v>2</v>
      </c>
      <c r="X42" s="645">
        <v>0.13333333333333333</v>
      </c>
      <c r="Y42" s="652">
        <v>0</v>
      </c>
      <c r="Z42" s="645">
        <v>0</v>
      </c>
      <c r="AA42" s="652">
        <v>1</v>
      </c>
      <c r="AB42" s="646">
        <v>0.16666666666666663</v>
      </c>
    </row>
    <row r="43" spans="2:28" s="637" customFormat="1" ht="15" customHeight="1">
      <c r="B43" s="644" t="s">
        <v>286</v>
      </c>
      <c r="C43" s="652">
        <v>3</v>
      </c>
      <c r="D43" s="645">
        <v>2.6548672566371681E-2</v>
      </c>
      <c r="E43" s="652">
        <v>2</v>
      </c>
      <c r="F43" s="645">
        <v>0.1</v>
      </c>
      <c r="G43" s="652">
        <v>1</v>
      </c>
      <c r="H43" s="645">
        <v>5.2631578947368418E-2</v>
      </c>
      <c r="I43" s="652">
        <v>0</v>
      </c>
      <c r="J43" s="645">
        <v>0</v>
      </c>
      <c r="K43" s="652">
        <v>0</v>
      </c>
      <c r="L43" s="645">
        <v>0</v>
      </c>
      <c r="M43" s="652">
        <v>2</v>
      </c>
      <c r="N43" s="645">
        <v>0.1</v>
      </c>
      <c r="O43" s="652">
        <v>0</v>
      </c>
      <c r="P43" s="645">
        <v>0</v>
      </c>
      <c r="Q43" s="652">
        <v>1</v>
      </c>
      <c r="R43" s="645">
        <v>1.9607843137254902E-2</v>
      </c>
      <c r="S43" s="652">
        <v>2</v>
      </c>
      <c r="T43" s="645">
        <v>3.7735849056603772E-2</v>
      </c>
      <c r="U43" s="652">
        <v>0</v>
      </c>
      <c r="V43" s="645">
        <v>0</v>
      </c>
      <c r="W43" s="652">
        <v>0</v>
      </c>
      <c r="X43" s="645">
        <v>0</v>
      </c>
      <c r="Y43" s="652">
        <v>1</v>
      </c>
      <c r="Z43" s="645">
        <v>7.6923076923076927E-2</v>
      </c>
      <c r="AA43" s="652">
        <v>0</v>
      </c>
      <c r="AB43" s="646">
        <v>0</v>
      </c>
    </row>
    <row r="44" spans="2:28" s="637" customFormat="1" ht="15" customHeight="1">
      <c r="B44" s="644" t="s">
        <v>47</v>
      </c>
      <c r="C44" s="652">
        <v>2</v>
      </c>
      <c r="D44" s="645">
        <v>1.7699115044247787E-2</v>
      </c>
      <c r="E44" s="652">
        <v>0</v>
      </c>
      <c r="F44" s="645">
        <v>0</v>
      </c>
      <c r="G44" s="652">
        <v>0</v>
      </c>
      <c r="H44" s="645">
        <v>0</v>
      </c>
      <c r="I44" s="652">
        <v>2</v>
      </c>
      <c r="J44" s="645">
        <v>3.3333333333333333E-2</v>
      </c>
      <c r="K44" s="652">
        <v>0</v>
      </c>
      <c r="L44" s="645">
        <v>0</v>
      </c>
      <c r="M44" s="652">
        <v>1</v>
      </c>
      <c r="N44" s="645">
        <v>0.05</v>
      </c>
      <c r="O44" s="652">
        <v>1</v>
      </c>
      <c r="P44" s="645">
        <v>2.3809523809523808E-2</v>
      </c>
      <c r="Q44" s="652">
        <v>0</v>
      </c>
      <c r="R44" s="645">
        <v>0</v>
      </c>
      <c r="S44" s="652">
        <v>1</v>
      </c>
      <c r="T44" s="645">
        <v>1.8867924528301886E-2</v>
      </c>
      <c r="U44" s="652">
        <v>1</v>
      </c>
      <c r="V44" s="645">
        <v>3.8461538461538464E-2</v>
      </c>
      <c r="W44" s="652">
        <v>0</v>
      </c>
      <c r="X44" s="645">
        <v>0</v>
      </c>
      <c r="Y44" s="652">
        <v>0</v>
      </c>
      <c r="Z44" s="645">
        <v>0</v>
      </c>
      <c r="AA44" s="652">
        <v>0</v>
      </c>
      <c r="AB44" s="646">
        <v>0</v>
      </c>
    </row>
    <row r="45" spans="2:28" s="637" customFormat="1" ht="15" customHeight="1" thickBot="1">
      <c r="B45" s="647" t="s">
        <v>1269</v>
      </c>
      <c r="C45" s="654">
        <v>113</v>
      </c>
      <c r="D45" s="648">
        <v>1</v>
      </c>
      <c r="E45" s="654">
        <v>20</v>
      </c>
      <c r="F45" s="648">
        <v>1</v>
      </c>
      <c r="G45" s="654">
        <v>19</v>
      </c>
      <c r="H45" s="648">
        <v>1</v>
      </c>
      <c r="I45" s="654">
        <v>60</v>
      </c>
      <c r="J45" s="648">
        <v>1</v>
      </c>
      <c r="K45" s="654">
        <v>14</v>
      </c>
      <c r="L45" s="648">
        <v>1</v>
      </c>
      <c r="M45" s="654">
        <v>20</v>
      </c>
      <c r="N45" s="648">
        <v>1</v>
      </c>
      <c r="O45" s="654">
        <v>42</v>
      </c>
      <c r="P45" s="648">
        <v>1</v>
      </c>
      <c r="Q45" s="654">
        <v>51</v>
      </c>
      <c r="R45" s="648">
        <v>1</v>
      </c>
      <c r="S45" s="654">
        <v>53</v>
      </c>
      <c r="T45" s="648">
        <v>1</v>
      </c>
      <c r="U45" s="654">
        <v>26</v>
      </c>
      <c r="V45" s="648">
        <v>1</v>
      </c>
      <c r="W45" s="654">
        <v>15</v>
      </c>
      <c r="X45" s="648">
        <v>1</v>
      </c>
      <c r="Y45" s="654">
        <v>13</v>
      </c>
      <c r="Z45" s="648">
        <v>1</v>
      </c>
      <c r="AA45" s="654">
        <v>6</v>
      </c>
      <c r="AB45" s="649">
        <v>1</v>
      </c>
    </row>
    <row r="46" spans="2:28" s="637" customFormat="1" ht="12.95" customHeight="1" thickTop="1">
      <c r="B46" s="2066" t="s">
        <v>1457</v>
      </c>
      <c r="C46" s="2066"/>
      <c r="D46" s="2066"/>
      <c r="E46" s="2066"/>
      <c r="F46" s="2066"/>
      <c r="G46" s="2066"/>
      <c r="H46" s="2066"/>
      <c r="I46" s="2066"/>
      <c r="J46" s="2066"/>
      <c r="K46" s="2066"/>
      <c r="L46" s="2066"/>
      <c r="M46" s="2066"/>
      <c r="N46" s="2066"/>
      <c r="O46" s="2066"/>
      <c r="P46" s="2066"/>
      <c r="Q46" s="2066"/>
      <c r="R46" s="2066"/>
      <c r="S46" s="2066"/>
      <c r="T46" s="2066"/>
      <c r="U46" s="2066"/>
      <c r="V46" s="2066"/>
      <c r="W46" s="2066"/>
      <c r="X46" s="2066"/>
      <c r="Y46" s="2066"/>
      <c r="Z46" s="2066"/>
      <c r="AA46" s="2066"/>
      <c r="AB46" s="2066"/>
    </row>
    <row r="47" spans="2:28" s="637" customFormat="1"/>
    <row r="48" spans="2:28" s="637" customFormat="1" ht="60.95" customHeight="1" thickBot="1">
      <c r="B48" s="2067" t="s">
        <v>540</v>
      </c>
      <c r="C48" s="2067"/>
      <c r="D48" s="2067"/>
      <c r="E48" s="2067"/>
      <c r="F48" s="2067"/>
      <c r="G48" s="2067"/>
      <c r="H48" s="2067"/>
      <c r="I48" s="2067"/>
      <c r="J48" s="2067"/>
      <c r="K48" s="2067"/>
      <c r="L48" s="2067"/>
      <c r="M48" s="2067"/>
      <c r="N48" s="2067"/>
      <c r="O48" s="2067"/>
      <c r="P48" s="2067"/>
      <c r="Q48" s="2067"/>
      <c r="R48" s="2067"/>
      <c r="S48" s="2067"/>
      <c r="T48" s="2067"/>
      <c r="U48" s="2067"/>
      <c r="V48" s="2067"/>
      <c r="W48" s="2067"/>
      <c r="X48" s="2067"/>
      <c r="Y48" s="2067"/>
      <c r="Z48" s="2067"/>
      <c r="AA48" s="2067"/>
      <c r="AB48" s="2067"/>
    </row>
    <row r="49" spans="2:28" s="637" customFormat="1" ht="15" customHeight="1" thickTop="1">
      <c r="B49" s="2068"/>
      <c r="C49" s="2071" t="s">
        <v>44</v>
      </c>
      <c r="D49" s="2071"/>
      <c r="E49" s="2071" t="s">
        <v>123</v>
      </c>
      <c r="F49" s="2071"/>
      <c r="G49" s="2071"/>
      <c r="H49" s="2071"/>
      <c r="I49" s="2071"/>
      <c r="J49" s="2071"/>
      <c r="K49" s="2071"/>
      <c r="L49" s="2071"/>
      <c r="M49" s="2071" t="s">
        <v>124</v>
      </c>
      <c r="N49" s="2071"/>
      <c r="O49" s="2071"/>
      <c r="P49" s="2071"/>
      <c r="Q49" s="2071"/>
      <c r="R49" s="2071"/>
      <c r="S49" s="2071" t="s">
        <v>45</v>
      </c>
      <c r="T49" s="2071"/>
      <c r="U49" s="2071"/>
      <c r="V49" s="2071"/>
      <c r="W49" s="2071"/>
      <c r="X49" s="2071"/>
      <c r="Y49" s="2071"/>
      <c r="Z49" s="2071"/>
      <c r="AA49" s="2071"/>
      <c r="AB49" s="2072"/>
    </row>
    <row r="50" spans="2:28" s="637" customFormat="1" ht="27.95" customHeight="1">
      <c r="B50" s="2069"/>
      <c r="C50" s="2073" t="s">
        <v>127</v>
      </c>
      <c r="D50" s="2073" t="s">
        <v>128</v>
      </c>
      <c r="E50" s="2073" t="s">
        <v>46</v>
      </c>
      <c r="F50" s="2073"/>
      <c r="G50" s="2073" t="s">
        <v>1078</v>
      </c>
      <c r="H50" s="2073"/>
      <c r="I50" s="2073" t="s">
        <v>1077</v>
      </c>
      <c r="J50" s="2073"/>
      <c r="K50" s="2073" t="s">
        <v>1098</v>
      </c>
      <c r="L50" s="2073"/>
      <c r="M50" s="2073" t="s">
        <v>48</v>
      </c>
      <c r="N50" s="2073"/>
      <c r="O50" s="2073" t="s">
        <v>49</v>
      </c>
      <c r="P50" s="2073"/>
      <c r="Q50" s="2073" t="s">
        <v>1441</v>
      </c>
      <c r="R50" s="2073"/>
      <c r="S50" s="2073" t="s">
        <v>1065</v>
      </c>
      <c r="T50" s="2073"/>
      <c r="U50" s="2073" t="s">
        <v>1066</v>
      </c>
      <c r="V50" s="2073"/>
      <c r="W50" s="2073" t="s">
        <v>1067</v>
      </c>
      <c r="X50" s="2073"/>
      <c r="Y50" s="2073" t="s">
        <v>125</v>
      </c>
      <c r="Z50" s="2073"/>
      <c r="AA50" s="2073" t="s">
        <v>47</v>
      </c>
      <c r="AB50" s="2074"/>
    </row>
    <row r="51" spans="2:28" s="637" customFormat="1" ht="15" customHeight="1">
      <c r="B51" s="2070"/>
      <c r="C51" s="2073"/>
      <c r="D51" s="2073"/>
      <c r="E51" s="656" t="s">
        <v>127</v>
      </c>
      <c r="F51" s="656" t="s">
        <v>128</v>
      </c>
      <c r="G51" s="656" t="s">
        <v>127</v>
      </c>
      <c r="H51" s="656" t="s">
        <v>128</v>
      </c>
      <c r="I51" s="656" t="s">
        <v>127</v>
      </c>
      <c r="J51" s="656" t="s">
        <v>128</v>
      </c>
      <c r="K51" s="656" t="s">
        <v>127</v>
      </c>
      <c r="L51" s="656" t="s">
        <v>128</v>
      </c>
      <c r="M51" s="656" t="s">
        <v>127</v>
      </c>
      <c r="N51" s="656" t="s">
        <v>128</v>
      </c>
      <c r="O51" s="656" t="s">
        <v>127</v>
      </c>
      <c r="P51" s="656" t="s">
        <v>128</v>
      </c>
      <c r="Q51" s="656" t="s">
        <v>127</v>
      </c>
      <c r="R51" s="656" t="s">
        <v>128</v>
      </c>
      <c r="S51" s="656" t="s">
        <v>127</v>
      </c>
      <c r="T51" s="656" t="s">
        <v>128</v>
      </c>
      <c r="U51" s="656" t="s">
        <v>127</v>
      </c>
      <c r="V51" s="656" t="s">
        <v>128</v>
      </c>
      <c r="W51" s="656" t="s">
        <v>127</v>
      </c>
      <c r="X51" s="656" t="s">
        <v>128</v>
      </c>
      <c r="Y51" s="656" t="s">
        <v>127</v>
      </c>
      <c r="Z51" s="656" t="s">
        <v>128</v>
      </c>
      <c r="AA51" s="656" t="s">
        <v>127</v>
      </c>
      <c r="AB51" s="657" t="s">
        <v>128</v>
      </c>
    </row>
    <row r="52" spans="2:28" s="637" customFormat="1" ht="15" customHeight="1">
      <c r="B52" s="641" t="s">
        <v>986</v>
      </c>
      <c r="C52" s="650">
        <v>85</v>
      </c>
      <c r="D52" s="642">
        <v>0.75221238938053092</v>
      </c>
      <c r="E52" s="650">
        <v>15</v>
      </c>
      <c r="F52" s="642">
        <v>0.75</v>
      </c>
      <c r="G52" s="650">
        <v>16</v>
      </c>
      <c r="H52" s="642">
        <v>0.84210526315789469</v>
      </c>
      <c r="I52" s="650">
        <v>47</v>
      </c>
      <c r="J52" s="642">
        <v>0.78333333333333333</v>
      </c>
      <c r="K52" s="650">
        <v>7</v>
      </c>
      <c r="L52" s="642">
        <v>0.5</v>
      </c>
      <c r="M52" s="650">
        <v>16</v>
      </c>
      <c r="N52" s="642">
        <v>0.8</v>
      </c>
      <c r="O52" s="650">
        <v>32</v>
      </c>
      <c r="P52" s="642">
        <v>0.76190476190476186</v>
      </c>
      <c r="Q52" s="650">
        <v>37</v>
      </c>
      <c r="R52" s="642">
        <v>0.72549019607843135</v>
      </c>
      <c r="S52" s="650">
        <v>43</v>
      </c>
      <c r="T52" s="642">
        <v>0.81132075471698117</v>
      </c>
      <c r="U52" s="650">
        <v>21</v>
      </c>
      <c r="V52" s="642">
        <v>0.80769230769230771</v>
      </c>
      <c r="W52" s="650">
        <v>10</v>
      </c>
      <c r="X52" s="642">
        <v>0.66666666666666652</v>
      </c>
      <c r="Y52" s="650">
        <v>7</v>
      </c>
      <c r="Z52" s="642">
        <v>0.53846153846153844</v>
      </c>
      <c r="AA52" s="650">
        <v>4</v>
      </c>
      <c r="AB52" s="643">
        <v>0.66666666666666652</v>
      </c>
    </row>
    <row r="53" spans="2:28" s="637" customFormat="1" ht="15" customHeight="1">
      <c r="B53" s="644" t="s">
        <v>531</v>
      </c>
      <c r="C53" s="652">
        <v>2</v>
      </c>
      <c r="D53" s="645">
        <v>1.7699115044247787E-2</v>
      </c>
      <c r="E53" s="652">
        <v>1</v>
      </c>
      <c r="F53" s="645">
        <v>0.05</v>
      </c>
      <c r="G53" s="652">
        <v>1</v>
      </c>
      <c r="H53" s="645">
        <v>5.2631578947368418E-2</v>
      </c>
      <c r="I53" s="652">
        <v>0</v>
      </c>
      <c r="J53" s="645">
        <v>0</v>
      </c>
      <c r="K53" s="652">
        <v>0</v>
      </c>
      <c r="L53" s="645">
        <v>0</v>
      </c>
      <c r="M53" s="652">
        <v>2</v>
      </c>
      <c r="N53" s="645">
        <v>0.1</v>
      </c>
      <c r="O53" s="652">
        <v>0</v>
      </c>
      <c r="P53" s="645">
        <v>0</v>
      </c>
      <c r="Q53" s="652">
        <v>0</v>
      </c>
      <c r="R53" s="645">
        <v>0</v>
      </c>
      <c r="S53" s="652">
        <v>2</v>
      </c>
      <c r="T53" s="645">
        <v>3.7735849056603772E-2</v>
      </c>
      <c r="U53" s="652">
        <v>0</v>
      </c>
      <c r="V53" s="645">
        <v>0</v>
      </c>
      <c r="W53" s="652">
        <v>0</v>
      </c>
      <c r="X53" s="645">
        <v>0</v>
      </c>
      <c r="Y53" s="652">
        <v>0</v>
      </c>
      <c r="Z53" s="645">
        <v>0</v>
      </c>
      <c r="AA53" s="652">
        <v>0</v>
      </c>
      <c r="AB53" s="646">
        <v>0</v>
      </c>
    </row>
    <row r="54" spans="2:28" s="637" customFormat="1" ht="15" customHeight="1">
      <c r="B54" s="644" t="s">
        <v>532</v>
      </c>
      <c r="C54" s="652">
        <v>21</v>
      </c>
      <c r="D54" s="645">
        <v>0.18584070796460178</v>
      </c>
      <c r="E54" s="652">
        <v>3</v>
      </c>
      <c r="F54" s="645">
        <v>0.15</v>
      </c>
      <c r="G54" s="652">
        <v>1</v>
      </c>
      <c r="H54" s="645">
        <v>5.2631578947368418E-2</v>
      </c>
      <c r="I54" s="652">
        <v>10</v>
      </c>
      <c r="J54" s="645">
        <v>0.16666666666666663</v>
      </c>
      <c r="K54" s="652">
        <v>7</v>
      </c>
      <c r="L54" s="645">
        <v>0.5</v>
      </c>
      <c r="M54" s="652">
        <v>1</v>
      </c>
      <c r="N54" s="645">
        <v>0.05</v>
      </c>
      <c r="O54" s="652">
        <v>8</v>
      </c>
      <c r="P54" s="645">
        <v>0.19047619047619047</v>
      </c>
      <c r="Q54" s="652">
        <v>12</v>
      </c>
      <c r="R54" s="645">
        <v>0.23529411764705879</v>
      </c>
      <c r="S54" s="652">
        <v>7</v>
      </c>
      <c r="T54" s="645">
        <v>0.13207547169811321</v>
      </c>
      <c r="U54" s="652">
        <v>4</v>
      </c>
      <c r="V54" s="645">
        <v>0.15384615384615385</v>
      </c>
      <c r="W54" s="652">
        <v>3</v>
      </c>
      <c r="X54" s="645">
        <v>0.2</v>
      </c>
      <c r="Y54" s="652">
        <v>5</v>
      </c>
      <c r="Z54" s="645">
        <v>0.38461538461538469</v>
      </c>
      <c r="AA54" s="652">
        <v>2</v>
      </c>
      <c r="AB54" s="646">
        <v>0.33333333333333326</v>
      </c>
    </row>
    <row r="55" spans="2:28" s="637" customFormat="1" ht="15" customHeight="1">
      <c r="B55" s="644" t="s">
        <v>286</v>
      </c>
      <c r="C55" s="652">
        <v>3</v>
      </c>
      <c r="D55" s="645">
        <v>2.6548672566371681E-2</v>
      </c>
      <c r="E55" s="652">
        <v>1</v>
      </c>
      <c r="F55" s="645">
        <v>0.05</v>
      </c>
      <c r="G55" s="652">
        <v>1</v>
      </c>
      <c r="H55" s="645">
        <v>5.2631578947368418E-2</v>
      </c>
      <c r="I55" s="652">
        <v>1</v>
      </c>
      <c r="J55" s="645">
        <v>1.6666666666666666E-2</v>
      </c>
      <c r="K55" s="652">
        <v>0</v>
      </c>
      <c r="L55" s="645">
        <v>0</v>
      </c>
      <c r="M55" s="652">
        <v>0</v>
      </c>
      <c r="N55" s="645">
        <v>0</v>
      </c>
      <c r="O55" s="652">
        <v>1</v>
      </c>
      <c r="P55" s="645">
        <v>2.3809523809523808E-2</v>
      </c>
      <c r="Q55" s="652">
        <v>2</v>
      </c>
      <c r="R55" s="645">
        <v>3.9215686274509803E-2</v>
      </c>
      <c r="S55" s="652">
        <v>0</v>
      </c>
      <c r="T55" s="645">
        <v>0</v>
      </c>
      <c r="U55" s="652">
        <v>0</v>
      </c>
      <c r="V55" s="645">
        <v>0</v>
      </c>
      <c r="W55" s="652">
        <v>2</v>
      </c>
      <c r="X55" s="645">
        <v>0.13333333333333333</v>
      </c>
      <c r="Y55" s="652">
        <v>1</v>
      </c>
      <c r="Z55" s="645">
        <v>7.6923076923076927E-2</v>
      </c>
      <c r="AA55" s="652">
        <v>0</v>
      </c>
      <c r="AB55" s="646">
        <v>0</v>
      </c>
    </row>
    <row r="56" spans="2:28" s="637" customFormat="1" ht="15" customHeight="1">
      <c r="B56" s="644" t="s">
        <v>47</v>
      </c>
      <c r="C56" s="652">
        <v>2</v>
      </c>
      <c r="D56" s="645">
        <v>1.7699115044247787E-2</v>
      </c>
      <c r="E56" s="652">
        <v>0</v>
      </c>
      <c r="F56" s="645">
        <v>0</v>
      </c>
      <c r="G56" s="652">
        <v>0</v>
      </c>
      <c r="H56" s="645">
        <v>0</v>
      </c>
      <c r="I56" s="652">
        <v>2</v>
      </c>
      <c r="J56" s="645">
        <v>3.3333333333333333E-2</v>
      </c>
      <c r="K56" s="652">
        <v>0</v>
      </c>
      <c r="L56" s="645">
        <v>0</v>
      </c>
      <c r="M56" s="652">
        <v>1</v>
      </c>
      <c r="N56" s="645">
        <v>0.05</v>
      </c>
      <c r="O56" s="652">
        <v>1</v>
      </c>
      <c r="P56" s="645">
        <v>2.3809523809523808E-2</v>
      </c>
      <c r="Q56" s="652">
        <v>0</v>
      </c>
      <c r="R56" s="645">
        <v>0</v>
      </c>
      <c r="S56" s="652">
        <v>1</v>
      </c>
      <c r="T56" s="645">
        <v>1.8867924528301886E-2</v>
      </c>
      <c r="U56" s="652">
        <v>1</v>
      </c>
      <c r="V56" s="645">
        <v>3.8461538461538464E-2</v>
      </c>
      <c r="W56" s="652">
        <v>0</v>
      </c>
      <c r="X56" s="645">
        <v>0</v>
      </c>
      <c r="Y56" s="652">
        <v>0</v>
      </c>
      <c r="Z56" s="645">
        <v>0</v>
      </c>
      <c r="AA56" s="652">
        <v>0</v>
      </c>
      <c r="AB56" s="646">
        <v>0</v>
      </c>
    </row>
    <row r="57" spans="2:28" s="637" customFormat="1" ht="15" customHeight="1" thickBot="1">
      <c r="B57" s="647" t="s">
        <v>1269</v>
      </c>
      <c r="C57" s="654">
        <v>113</v>
      </c>
      <c r="D57" s="648">
        <v>1</v>
      </c>
      <c r="E57" s="654">
        <v>20</v>
      </c>
      <c r="F57" s="648">
        <v>1</v>
      </c>
      <c r="G57" s="654">
        <v>19</v>
      </c>
      <c r="H57" s="648">
        <v>1</v>
      </c>
      <c r="I57" s="654">
        <v>60</v>
      </c>
      <c r="J57" s="648">
        <v>1</v>
      </c>
      <c r="K57" s="654">
        <v>14</v>
      </c>
      <c r="L57" s="648">
        <v>1</v>
      </c>
      <c r="M57" s="654">
        <v>20</v>
      </c>
      <c r="N57" s="648">
        <v>1</v>
      </c>
      <c r="O57" s="654">
        <v>42</v>
      </c>
      <c r="P57" s="648">
        <v>1</v>
      </c>
      <c r="Q57" s="654">
        <v>51</v>
      </c>
      <c r="R57" s="648">
        <v>1</v>
      </c>
      <c r="S57" s="654">
        <v>53</v>
      </c>
      <c r="T57" s="648">
        <v>1</v>
      </c>
      <c r="U57" s="654">
        <v>26</v>
      </c>
      <c r="V57" s="648">
        <v>1</v>
      </c>
      <c r="W57" s="654">
        <v>15</v>
      </c>
      <c r="X57" s="648">
        <v>1</v>
      </c>
      <c r="Y57" s="654">
        <v>13</v>
      </c>
      <c r="Z57" s="648">
        <v>1</v>
      </c>
      <c r="AA57" s="654">
        <v>6</v>
      </c>
      <c r="AB57" s="649">
        <v>1</v>
      </c>
    </row>
    <row r="58" spans="2:28" s="637" customFormat="1" ht="12.95" customHeight="1" thickTop="1">
      <c r="B58" s="2066" t="s">
        <v>1457</v>
      </c>
      <c r="C58" s="2066"/>
      <c r="D58" s="2066"/>
      <c r="E58" s="2066"/>
      <c r="F58" s="2066"/>
      <c r="G58" s="2066"/>
      <c r="H58" s="2066"/>
      <c r="I58" s="2066"/>
      <c r="J58" s="2066"/>
      <c r="K58" s="2066"/>
      <c r="L58" s="2066"/>
      <c r="M58" s="2066"/>
      <c r="N58" s="2066"/>
      <c r="O58" s="2066"/>
      <c r="P58" s="2066"/>
      <c r="Q58" s="2066"/>
      <c r="R58" s="2066"/>
      <c r="S58" s="2066"/>
      <c r="T58" s="2066"/>
      <c r="U58" s="2066"/>
      <c r="V58" s="2066"/>
      <c r="W58" s="2066"/>
      <c r="X58" s="2066"/>
      <c r="Y58" s="2066"/>
      <c r="Z58" s="2066"/>
      <c r="AA58" s="2066"/>
      <c r="AB58" s="2066"/>
    </row>
    <row r="59" spans="2:28" s="637" customFormat="1"/>
    <row r="60" spans="2:28" s="637" customFormat="1" ht="60.95" customHeight="1" thickBot="1">
      <c r="B60" s="2067" t="s">
        <v>541</v>
      </c>
      <c r="C60" s="2067"/>
      <c r="D60" s="2067"/>
      <c r="E60" s="2067"/>
      <c r="F60" s="2067"/>
      <c r="G60" s="2067"/>
      <c r="H60" s="2067"/>
      <c r="I60" s="2067"/>
      <c r="J60" s="2067"/>
      <c r="K60" s="2067"/>
      <c r="L60" s="2067"/>
      <c r="M60" s="2067"/>
      <c r="N60" s="2067"/>
      <c r="O60" s="2067"/>
      <c r="P60" s="2067"/>
      <c r="Q60" s="2067"/>
      <c r="R60" s="2067"/>
      <c r="S60" s="2067"/>
      <c r="T60" s="2067"/>
      <c r="U60" s="2067"/>
      <c r="V60" s="2067"/>
      <c r="W60" s="2067"/>
      <c r="X60" s="2067"/>
      <c r="Y60" s="2067"/>
      <c r="Z60" s="2067"/>
      <c r="AA60" s="2067"/>
      <c r="AB60" s="2067"/>
    </row>
    <row r="61" spans="2:28" s="637" customFormat="1" ht="15" customHeight="1" thickTop="1">
      <c r="B61" s="2068"/>
      <c r="C61" s="2071" t="s">
        <v>44</v>
      </c>
      <c r="D61" s="2071"/>
      <c r="E61" s="2071" t="s">
        <v>123</v>
      </c>
      <c r="F61" s="2071"/>
      <c r="G61" s="2071"/>
      <c r="H61" s="2071"/>
      <c r="I61" s="2071"/>
      <c r="J61" s="2071"/>
      <c r="K61" s="2071"/>
      <c r="L61" s="2071"/>
      <c r="M61" s="2071" t="s">
        <v>124</v>
      </c>
      <c r="N61" s="2071"/>
      <c r="O61" s="2071"/>
      <c r="P61" s="2071"/>
      <c r="Q61" s="2071"/>
      <c r="R61" s="2071"/>
      <c r="S61" s="2071" t="s">
        <v>45</v>
      </c>
      <c r="T61" s="2071"/>
      <c r="U61" s="2071"/>
      <c r="V61" s="2071"/>
      <c r="W61" s="2071"/>
      <c r="X61" s="2071"/>
      <c r="Y61" s="2071"/>
      <c r="Z61" s="2071"/>
      <c r="AA61" s="2071"/>
      <c r="AB61" s="2072"/>
    </row>
    <row r="62" spans="2:28" s="637" customFormat="1" ht="27.95" customHeight="1">
      <c r="B62" s="2069"/>
      <c r="C62" s="2073" t="s">
        <v>127</v>
      </c>
      <c r="D62" s="2073" t="s">
        <v>128</v>
      </c>
      <c r="E62" s="2073" t="s">
        <v>46</v>
      </c>
      <c r="F62" s="2073"/>
      <c r="G62" s="2073" t="s">
        <v>1078</v>
      </c>
      <c r="H62" s="2073"/>
      <c r="I62" s="2073" t="s">
        <v>1077</v>
      </c>
      <c r="J62" s="2073"/>
      <c r="K62" s="2073" t="s">
        <v>1098</v>
      </c>
      <c r="L62" s="2073"/>
      <c r="M62" s="2073" t="s">
        <v>48</v>
      </c>
      <c r="N62" s="2073"/>
      <c r="O62" s="2073" t="s">
        <v>49</v>
      </c>
      <c r="P62" s="2073"/>
      <c r="Q62" s="2073" t="s">
        <v>1441</v>
      </c>
      <c r="R62" s="2073"/>
      <c r="S62" s="2073" t="s">
        <v>1065</v>
      </c>
      <c r="T62" s="2073"/>
      <c r="U62" s="2073" t="s">
        <v>1066</v>
      </c>
      <c r="V62" s="2073"/>
      <c r="W62" s="2073" t="s">
        <v>1067</v>
      </c>
      <c r="X62" s="2073"/>
      <c r="Y62" s="2073" t="s">
        <v>125</v>
      </c>
      <c r="Z62" s="2073"/>
      <c r="AA62" s="2073" t="s">
        <v>47</v>
      </c>
      <c r="AB62" s="2074"/>
    </row>
    <row r="63" spans="2:28" s="637" customFormat="1" ht="15" customHeight="1">
      <c r="B63" s="2070"/>
      <c r="C63" s="2073"/>
      <c r="D63" s="2073"/>
      <c r="E63" s="656" t="s">
        <v>127</v>
      </c>
      <c r="F63" s="656" t="s">
        <v>128</v>
      </c>
      <c r="G63" s="656" t="s">
        <v>127</v>
      </c>
      <c r="H63" s="656" t="s">
        <v>128</v>
      </c>
      <c r="I63" s="656" t="s">
        <v>127</v>
      </c>
      <c r="J63" s="656" t="s">
        <v>128</v>
      </c>
      <c r="K63" s="656" t="s">
        <v>127</v>
      </c>
      <c r="L63" s="656" t="s">
        <v>128</v>
      </c>
      <c r="M63" s="656" t="s">
        <v>127</v>
      </c>
      <c r="N63" s="656" t="s">
        <v>128</v>
      </c>
      <c r="O63" s="656" t="s">
        <v>127</v>
      </c>
      <c r="P63" s="656" t="s">
        <v>128</v>
      </c>
      <c r="Q63" s="656" t="s">
        <v>127</v>
      </c>
      <c r="R63" s="656" t="s">
        <v>128</v>
      </c>
      <c r="S63" s="656" t="s">
        <v>127</v>
      </c>
      <c r="T63" s="656" t="s">
        <v>128</v>
      </c>
      <c r="U63" s="656" t="s">
        <v>127</v>
      </c>
      <c r="V63" s="656" t="s">
        <v>128</v>
      </c>
      <c r="W63" s="656" t="s">
        <v>127</v>
      </c>
      <c r="X63" s="656" t="s">
        <v>128</v>
      </c>
      <c r="Y63" s="656" t="s">
        <v>127</v>
      </c>
      <c r="Z63" s="656" t="s">
        <v>128</v>
      </c>
      <c r="AA63" s="656" t="s">
        <v>127</v>
      </c>
      <c r="AB63" s="657" t="s">
        <v>128</v>
      </c>
    </row>
    <row r="64" spans="2:28" s="637" customFormat="1" ht="15" customHeight="1">
      <c r="B64" s="641" t="s">
        <v>986</v>
      </c>
      <c r="C64" s="650">
        <v>69</v>
      </c>
      <c r="D64" s="642">
        <v>0.61061946902654862</v>
      </c>
      <c r="E64" s="650">
        <v>11</v>
      </c>
      <c r="F64" s="642">
        <v>0.55000000000000004</v>
      </c>
      <c r="G64" s="650">
        <v>12</v>
      </c>
      <c r="H64" s="642">
        <v>0.63157894736842102</v>
      </c>
      <c r="I64" s="650">
        <v>35</v>
      </c>
      <c r="J64" s="642">
        <v>0.58333333333333337</v>
      </c>
      <c r="K64" s="650">
        <v>11</v>
      </c>
      <c r="L64" s="642">
        <v>0.7857142857142857</v>
      </c>
      <c r="M64" s="650">
        <v>13</v>
      </c>
      <c r="N64" s="642">
        <v>0.65</v>
      </c>
      <c r="O64" s="650">
        <v>26</v>
      </c>
      <c r="P64" s="642">
        <v>0.61904761904761907</v>
      </c>
      <c r="Q64" s="650">
        <v>30</v>
      </c>
      <c r="R64" s="642">
        <v>0.58823529411764708</v>
      </c>
      <c r="S64" s="650">
        <v>32</v>
      </c>
      <c r="T64" s="642">
        <v>0.60377358490566035</v>
      </c>
      <c r="U64" s="650">
        <v>15</v>
      </c>
      <c r="V64" s="642">
        <v>0.57692307692307687</v>
      </c>
      <c r="W64" s="650">
        <v>11</v>
      </c>
      <c r="X64" s="642">
        <v>0.73333333333333328</v>
      </c>
      <c r="Y64" s="650">
        <v>7</v>
      </c>
      <c r="Z64" s="642">
        <v>0.53846153846153844</v>
      </c>
      <c r="AA64" s="650">
        <v>4</v>
      </c>
      <c r="AB64" s="643">
        <v>0.66666666666666652</v>
      </c>
    </row>
    <row r="65" spans="2:28" s="637" customFormat="1" ht="15" customHeight="1">
      <c r="B65" s="644" t="s">
        <v>531</v>
      </c>
      <c r="C65" s="652">
        <v>9</v>
      </c>
      <c r="D65" s="645">
        <v>7.9646017699115043E-2</v>
      </c>
      <c r="E65" s="652">
        <v>2</v>
      </c>
      <c r="F65" s="645">
        <v>0.1</v>
      </c>
      <c r="G65" s="652">
        <v>3</v>
      </c>
      <c r="H65" s="645">
        <v>0.15789473684210525</v>
      </c>
      <c r="I65" s="652">
        <v>4</v>
      </c>
      <c r="J65" s="645">
        <v>6.6666666666666666E-2</v>
      </c>
      <c r="K65" s="652">
        <v>0</v>
      </c>
      <c r="L65" s="645">
        <v>0</v>
      </c>
      <c r="M65" s="652">
        <v>2</v>
      </c>
      <c r="N65" s="645">
        <v>0.1</v>
      </c>
      <c r="O65" s="652">
        <v>3</v>
      </c>
      <c r="P65" s="645">
        <v>7.1428571428571425E-2</v>
      </c>
      <c r="Q65" s="652">
        <v>4</v>
      </c>
      <c r="R65" s="645">
        <v>7.8431372549019607E-2</v>
      </c>
      <c r="S65" s="652">
        <v>6</v>
      </c>
      <c r="T65" s="645">
        <v>0.11320754716981134</v>
      </c>
      <c r="U65" s="652">
        <v>2</v>
      </c>
      <c r="V65" s="645">
        <v>7.6923076923076927E-2</v>
      </c>
      <c r="W65" s="652">
        <v>0</v>
      </c>
      <c r="X65" s="645">
        <v>0</v>
      </c>
      <c r="Y65" s="652">
        <v>1</v>
      </c>
      <c r="Z65" s="645">
        <v>7.6923076923076927E-2</v>
      </c>
      <c r="AA65" s="652">
        <v>0</v>
      </c>
      <c r="AB65" s="646">
        <v>0</v>
      </c>
    </row>
    <row r="66" spans="2:28" s="637" customFormat="1" ht="15" customHeight="1">
      <c r="B66" s="644" t="s">
        <v>532</v>
      </c>
      <c r="C66" s="652">
        <v>28</v>
      </c>
      <c r="D66" s="645">
        <v>0.24778761061946902</v>
      </c>
      <c r="E66" s="652">
        <v>4</v>
      </c>
      <c r="F66" s="645">
        <v>0.2</v>
      </c>
      <c r="G66" s="652">
        <v>4</v>
      </c>
      <c r="H66" s="645">
        <v>0.21052631578947367</v>
      </c>
      <c r="I66" s="652">
        <v>17</v>
      </c>
      <c r="J66" s="645">
        <v>0.28333333333333333</v>
      </c>
      <c r="K66" s="652">
        <v>3</v>
      </c>
      <c r="L66" s="645">
        <v>0.21428571428571427</v>
      </c>
      <c r="M66" s="652">
        <v>1</v>
      </c>
      <c r="N66" s="645">
        <v>0.05</v>
      </c>
      <c r="O66" s="652">
        <v>11</v>
      </c>
      <c r="P66" s="645">
        <v>0.26190476190476192</v>
      </c>
      <c r="Q66" s="652">
        <v>16</v>
      </c>
      <c r="R66" s="645">
        <v>0.31372549019607843</v>
      </c>
      <c r="S66" s="652">
        <v>11</v>
      </c>
      <c r="T66" s="645">
        <v>0.20754716981132076</v>
      </c>
      <c r="U66" s="652">
        <v>7</v>
      </c>
      <c r="V66" s="645">
        <v>0.26923076923076922</v>
      </c>
      <c r="W66" s="652">
        <v>4</v>
      </c>
      <c r="X66" s="645">
        <v>0.26666666666666666</v>
      </c>
      <c r="Y66" s="652">
        <v>4</v>
      </c>
      <c r="Z66" s="645">
        <v>0.30769230769230771</v>
      </c>
      <c r="AA66" s="652">
        <v>2</v>
      </c>
      <c r="AB66" s="646">
        <v>0.33333333333333326</v>
      </c>
    </row>
    <row r="67" spans="2:28" s="637" customFormat="1" ht="15" customHeight="1">
      <c r="B67" s="644" t="s">
        <v>286</v>
      </c>
      <c r="C67" s="652">
        <v>5</v>
      </c>
      <c r="D67" s="645">
        <v>4.4247787610619468E-2</v>
      </c>
      <c r="E67" s="652">
        <v>3</v>
      </c>
      <c r="F67" s="645">
        <v>0.15</v>
      </c>
      <c r="G67" s="652">
        <v>0</v>
      </c>
      <c r="H67" s="645">
        <v>0</v>
      </c>
      <c r="I67" s="652">
        <v>2</v>
      </c>
      <c r="J67" s="645">
        <v>3.3333333333333333E-2</v>
      </c>
      <c r="K67" s="652">
        <v>0</v>
      </c>
      <c r="L67" s="645">
        <v>0</v>
      </c>
      <c r="M67" s="652">
        <v>3</v>
      </c>
      <c r="N67" s="645">
        <v>0.15</v>
      </c>
      <c r="O67" s="652">
        <v>1</v>
      </c>
      <c r="P67" s="645">
        <v>2.3809523809523808E-2</v>
      </c>
      <c r="Q67" s="652">
        <v>1</v>
      </c>
      <c r="R67" s="645">
        <v>1.9607843137254902E-2</v>
      </c>
      <c r="S67" s="652">
        <v>3</v>
      </c>
      <c r="T67" s="645">
        <v>5.6603773584905669E-2</v>
      </c>
      <c r="U67" s="652">
        <v>1</v>
      </c>
      <c r="V67" s="645">
        <v>3.8461538461538464E-2</v>
      </c>
      <c r="W67" s="652">
        <v>0</v>
      </c>
      <c r="X67" s="645">
        <v>0</v>
      </c>
      <c r="Y67" s="652">
        <v>1</v>
      </c>
      <c r="Z67" s="645">
        <v>7.6923076923076927E-2</v>
      </c>
      <c r="AA67" s="652">
        <v>0</v>
      </c>
      <c r="AB67" s="646">
        <v>0</v>
      </c>
    </row>
    <row r="68" spans="2:28" s="637" customFormat="1" ht="15" customHeight="1">
      <c r="B68" s="644" t="s">
        <v>47</v>
      </c>
      <c r="C68" s="652">
        <v>2</v>
      </c>
      <c r="D68" s="645">
        <v>1.7699115044247787E-2</v>
      </c>
      <c r="E68" s="652">
        <v>0</v>
      </c>
      <c r="F68" s="645">
        <v>0</v>
      </c>
      <c r="G68" s="652">
        <v>0</v>
      </c>
      <c r="H68" s="645">
        <v>0</v>
      </c>
      <c r="I68" s="652">
        <v>2</v>
      </c>
      <c r="J68" s="645">
        <v>3.3333333333333333E-2</v>
      </c>
      <c r="K68" s="652">
        <v>0</v>
      </c>
      <c r="L68" s="645">
        <v>0</v>
      </c>
      <c r="M68" s="652">
        <v>1</v>
      </c>
      <c r="N68" s="645">
        <v>0.05</v>
      </c>
      <c r="O68" s="652">
        <v>1</v>
      </c>
      <c r="P68" s="645">
        <v>2.3809523809523808E-2</v>
      </c>
      <c r="Q68" s="652">
        <v>0</v>
      </c>
      <c r="R68" s="645">
        <v>0</v>
      </c>
      <c r="S68" s="652">
        <v>1</v>
      </c>
      <c r="T68" s="645">
        <v>1.8867924528301886E-2</v>
      </c>
      <c r="U68" s="652">
        <v>1</v>
      </c>
      <c r="V68" s="645">
        <v>3.8461538461538464E-2</v>
      </c>
      <c r="W68" s="652">
        <v>0</v>
      </c>
      <c r="X68" s="645">
        <v>0</v>
      </c>
      <c r="Y68" s="652">
        <v>0</v>
      </c>
      <c r="Z68" s="645">
        <v>0</v>
      </c>
      <c r="AA68" s="652">
        <v>0</v>
      </c>
      <c r="AB68" s="646">
        <v>0</v>
      </c>
    </row>
    <row r="69" spans="2:28" s="637" customFormat="1" ht="15" customHeight="1" thickBot="1">
      <c r="B69" s="647" t="s">
        <v>1269</v>
      </c>
      <c r="C69" s="654">
        <v>113</v>
      </c>
      <c r="D69" s="648">
        <v>1</v>
      </c>
      <c r="E69" s="654">
        <v>20</v>
      </c>
      <c r="F69" s="648">
        <v>1</v>
      </c>
      <c r="G69" s="654">
        <v>19</v>
      </c>
      <c r="H69" s="648">
        <v>1</v>
      </c>
      <c r="I69" s="654">
        <v>60</v>
      </c>
      <c r="J69" s="648">
        <v>1</v>
      </c>
      <c r="K69" s="654">
        <v>14</v>
      </c>
      <c r="L69" s="648">
        <v>1</v>
      </c>
      <c r="M69" s="654">
        <v>20</v>
      </c>
      <c r="N69" s="648">
        <v>1</v>
      </c>
      <c r="O69" s="654">
        <v>42</v>
      </c>
      <c r="P69" s="648">
        <v>1</v>
      </c>
      <c r="Q69" s="654">
        <v>51</v>
      </c>
      <c r="R69" s="648">
        <v>1</v>
      </c>
      <c r="S69" s="654">
        <v>53</v>
      </c>
      <c r="T69" s="648">
        <v>1</v>
      </c>
      <c r="U69" s="654">
        <v>26</v>
      </c>
      <c r="V69" s="648">
        <v>1</v>
      </c>
      <c r="W69" s="654">
        <v>15</v>
      </c>
      <c r="X69" s="648">
        <v>1</v>
      </c>
      <c r="Y69" s="654">
        <v>13</v>
      </c>
      <c r="Z69" s="648">
        <v>1</v>
      </c>
      <c r="AA69" s="654">
        <v>6</v>
      </c>
      <c r="AB69" s="649">
        <v>1</v>
      </c>
    </row>
    <row r="70" spans="2:28" s="637" customFormat="1" ht="12.95" customHeight="1" thickTop="1">
      <c r="B70" s="2066" t="s">
        <v>1457</v>
      </c>
      <c r="C70" s="2066"/>
      <c r="D70" s="2066"/>
      <c r="E70" s="2066"/>
      <c r="F70" s="2066"/>
      <c r="G70" s="2066"/>
      <c r="H70" s="2066"/>
      <c r="I70" s="2066"/>
      <c r="J70" s="2066"/>
      <c r="K70" s="2066"/>
      <c r="L70" s="2066"/>
      <c r="M70" s="2066"/>
      <c r="N70" s="2066"/>
      <c r="O70" s="2066"/>
      <c r="P70" s="2066"/>
      <c r="Q70" s="2066"/>
      <c r="R70" s="2066"/>
      <c r="S70" s="2066"/>
      <c r="T70" s="2066"/>
      <c r="U70" s="2066"/>
      <c r="V70" s="2066"/>
      <c r="W70" s="2066"/>
      <c r="X70" s="2066"/>
      <c r="Y70" s="2066"/>
      <c r="Z70" s="2066"/>
      <c r="AA70" s="2066"/>
      <c r="AB70" s="2066"/>
    </row>
    <row r="71" spans="2:28" s="637" customFormat="1"/>
    <row r="72" spans="2:28" s="637" customFormat="1" ht="60.95" customHeight="1" thickBot="1">
      <c r="B72" s="2067" t="s">
        <v>542</v>
      </c>
      <c r="C72" s="2067"/>
      <c r="D72" s="2067"/>
      <c r="E72" s="2067"/>
      <c r="F72" s="2067"/>
      <c r="G72" s="2067"/>
      <c r="H72" s="2067"/>
      <c r="I72" s="2067"/>
      <c r="J72" s="2067"/>
      <c r="K72" s="2067"/>
      <c r="L72" s="2067"/>
      <c r="M72" s="2067"/>
      <c r="N72" s="2067"/>
      <c r="O72" s="2067"/>
      <c r="P72" s="2067"/>
      <c r="Q72" s="2067"/>
      <c r="R72" s="2067"/>
      <c r="S72" s="2067"/>
      <c r="T72" s="2067"/>
      <c r="U72" s="2067"/>
      <c r="V72" s="2067"/>
      <c r="W72" s="2067"/>
      <c r="X72" s="2067"/>
      <c r="Y72" s="2067"/>
      <c r="Z72" s="2067"/>
      <c r="AA72" s="2067"/>
      <c r="AB72" s="2067"/>
    </row>
    <row r="73" spans="2:28" s="637" customFormat="1" ht="15" customHeight="1" thickTop="1">
      <c r="B73" s="2068"/>
      <c r="C73" s="2071" t="s">
        <v>44</v>
      </c>
      <c r="D73" s="2071"/>
      <c r="E73" s="2071" t="s">
        <v>123</v>
      </c>
      <c r="F73" s="2071"/>
      <c r="G73" s="2071"/>
      <c r="H73" s="2071"/>
      <c r="I73" s="2071"/>
      <c r="J73" s="2071"/>
      <c r="K73" s="2071"/>
      <c r="L73" s="2071"/>
      <c r="M73" s="2071" t="s">
        <v>124</v>
      </c>
      <c r="N73" s="2071"/>
      <c r="O73" s="2071"/>
      <c r="P73" s="2071"/>
      <c r="Q73" s="2071"/>
      <c r="R73" s="2071"/>
      <c r="S73" s="2071" t="s">
        <v>45</v>
      </c>
      <c r="T73" s="2071"/>
      <c r="U73" s="2071"/>
      <c r="V73" s="2071"/>
      <c r="W73" s="2071"/>
      <c r="X73" s="2071"/>
      <c r="Y73" s="2071"/>
      <c r="Z73" s="2071"/>
      <c r="AA73" s="2071"/>
      <c r="AB73" s="2072"/>
    </row>
    <row r="74" spans="2:28" s="637" customFormat="1" ht="27.95" customHeight="1">
      <c r="B74" s="2069"/>
      <c r="C74" s="2073" t="s">
        <v>127</v>
      </c>
      <c r="D74" s="2073" t="s">
        <v>128</v>
      </c>
      <c r="E74" s="2073" t="s">
        <v>46</v>
      </c>
      <c r="F74" s="2073"/>
      <c r="G74" s="2073" t="s">
        <v>1078</v>
      </c>
      <c r="H74" s="2073"/>
      <c r="I74" s="2073" t="s">
        <v>1077</v>
      </c>
      <c r="J74" s="2073"/>
      <c r="K74" s="2073" t="s">
        <v>1098</v>
      </c>
      <c r="L74" s="2073"/>
      <c r="M74" s="2073" t="s">
        <v>48</v>
      </c>
      <c r="N74" s="2073"/>
      <c r="O74" s="2073" t="s">
        <v>49</v>
      </c>
      <c r="P74" s="2073"/>
      <c r="Q74" s="2073" t="s">
        <v>1441</v>
      </c>
      <c r="R74" s="2073"/>
      <c r="S74" s="2073" t="s">
        <v>1065</v>
      </c>
      <c r="T74" s="2073"/>
      <c r="U74" s="2073" t="s">
        <v>1066</v>
      </c>
      <c r="V74" s="2073"/>
      <c r="W74" s="2073" t="s">
        <v>1067</v>
      </c>
      <c r="X74" s="2073"/>
      <c r="Y74" s="2073" t="s">
        <v>125</v>
      </c>
      <c r="Z74" s="2073"/>
      <c r="AA74" s="2073" t="s">
        <v>47</v>
      </c>
      <c r="AB74" s="2074"/>
    </row>
    <row r="75" spans="2:28" s="637" customFormat="1" ht="15" customHeight="1">
      <c r="B75" s="2070"/>
      <c r="C75" s="2073"/>
      <c r="D75" s="2073"/>
      <c r="E75" s="656" t="s">
        <v>127</v>
      </c>
      <c r="F75" s="656" t="s">
        <v>128</v>
      </c>
      <c r="G75" s="656" t="s">
        <v>127</v>
      </c>
      <c r="H75" s="656" t="s">
        <v>128</v>
      </c>
      <c r="I75" s="656" t="s">
        <v>127</v>
      </c>
      <c r="J75" s="656" t="s">
        <v>128</v>
      </c>
      <c r="K75" s="656" t="s">
        <v>127</v>
      </c>
      <c r="L75" s="656" t="s">
        <v>128</v>
      </c>
      <c r="M75" s="656" t="s">
        <v>127</v>
      </c>
      <c r="N75" s="656" t="s">
        <v>128</v>
      </c>
      <c r="O75" s="656" t="s">
        <v>127</v>
      </c>
      <c r="P75" s="656" t="s">
        <v>128</v>
      </c>
      <c r="Q75" s="656" t="s">
        <v>127</v>
      </c>
      <c r="R75" s="656" t="s">
        <v>128</v>
      </c>
      <c r="S75" s="656" t="s">
        <v>127</v>
      </c>
      <c r="T75" s="656" t="s">
        <v>128</v>
      </c>
      <c r="U75" s="656" t="s">
        <v>127</v>
      </c>
      <c r="V75" s="656" t="s">
        <v>128</v>
      </c>
      <c r="W75" s="656" t="s">
        <v>127</v>
      </c>
      <c r="X75" s="656" t="s">
        <v>128</v>
      </c>
      <c r="Y75" s="656" t="s">
        <v>127</v>
      </c>
      <c r="Z75" s="656" t="s">
        <v>128</v>
      </c>
      <c r="AA75" s="656" t="s">
        <v>127</v>
      </c>
      <c r="AB75" s="657" t="s">
        <v>128</v>
      </c>
    </row>
    <row r="76" spans="2:28" s="637" customFormat="1" ht="15" customHeight="1">
      <c r="B76" s="641" t="s">
        <v>986</v>
      </c>
      <c r="C76" s="650">
        <v>74</v>
      </c>
      <c r="D76" s="642">
        <v>0.65486725663716816</v>
      </c>
      <c r="E76" s="650">
        <v>11</v>
      </c>
      <c r="F76" s="642">
        <v>0.55000000000000004</v>
      </c>
      <c r="G76" s="650">
        <v>11</v>
      </c>
      <c r="H76" s="642">
        <v>0.57894736842105265</v>
      </c>
      <c r="I76" s="650">
        <v>41</v>
      </c>
      <c r="J76" s="642">
        <v>0.68333333333333324</v>
      </c>
      <c r="K76" s="650">
        <v>11</v>
      </c>
      <c r="L76" s="642">
        <v>0.7857142857142857</v>
      </c>
      <c r="M76" s="650">
        <v>17</v>
      </c>
      <c r="N76" s="642">
        <v>0.85</v>
      </c>
      <c r="O76" s="650">
        <v>29</v>
      </c>
      <c r="P76" s="642">
        <v>0.69047619047619047</v>
      </c>
      <c r="Q76" s="650">
        <v>28</v>
      </c>
      <c r="R76" s="642">
        <v>0.5490196078431373</v>
      </c>
      <c r="S76" s="650">
        <v>38</v>
      </c>
      <c r="T76" s="642">
        <v>0.71698113207547165</v>
      </c>
      <c r="U76" s="650">
        <v>15</v>
      </c>
      <c r="V76" s="642">
        <v>0.57692307692307687</v>
      </c>
      <c r="W76" s="650">
        <v>11</v>
      </c>
      <c r="X76" s="642">
        <v>0.73333333333333328</v>
      </c>
      <c r="Y76" s="650">
        <v>7</v>
      </c>
      <c r="Z76" s="642">
        <v>0.53846153846153844</v>
      </c>
      <c r="AA76" s="650">
        <v>3</v>
      </c>
      <c r="AB76" s="643">
        <v>0.5</v>
      </c>
    </row>
    <row r="77" spans="2:28" s="637" customFormat="1" ht="15" customHeight="1">
      <c r="B77" s="644" t="s">
        <v>531</v>
      </c>
      <c r="C77" s="652">
        <v>5</v>
      </c>
      <c r="D77" s="645">
        <v>4.4247787610619468E-2</v>
      </c>
      <c r="E77" s="652">
        <v>2</v>
      </c>
      <c r="F77" s="645">
        <v>0.1</v>
      </c>
      <c r="G77" s="652">
        <v>2</v>
      </c>
      <c r="H77" s="645">
        <v>0.10526315789473684</v>
      </c>
      <c r="I77" s="652">
        <v>1</v>
      </c>
      <c r="J77" s="645">
        <v>1.6666666666666666E-2</v>
      </c>
      <c r="K77" s="652">
        <v>0</v>
      </c>
      <c r="L77" s="645">
        <v>0</v>
      </c>
      <c r="M77" s="652">
        <v>1</v>
      </c>
      <c r="N77" s="645">
        <v>0.05</v>
      </c>
      <c r="O77" s="652">
        <v>1</v>
      </c>
      <c r="P77" s="645">
        <v>2.3809523809523808E-2</v>
      </c>
      <c r="Q77" s="652">
        <v>3</v>
      </c>
      <c r="R77" s="645">
        <v>5.8823529411764698E-2</v>
      </c>
      <c r="S77" s="652">
        <v>2</v>
      </c>
      <c r="T77" s="645">
        <v>3.7735849056603772E-2</v>
      </c>
      <c r="U77" s="652">
        <v>1</v>
      </c>
      <c r="V77" s="645">
        <v>3.8461538461538464E-2</v>
      </c>
      <c r="W77" s="652">
        <v>0</v>
      </c>
      <c r="X77" s="645">
        <v>0</v>
      </c>
      <c r="Y77" s="652">
        <v>0</v>
      </c>
      <c r="Z77" s="645">
        <v>0</v>
      </c>
      <c r="AA77" s="652">
        <v>2</v>
      </c>
      <c r="AB77" s="646">
        <v>0.33333333333333326</v>
      </c>
    </row>
    <row r="78" spans="2:28" s="637" customFormat="1" ht="15" customHeight="1">
      <c r="B78" s="644" t="s">
        <v>532</v>
      </c>
      <c r="C78" s="652">
        <v>23</v>
      </c>
      <c r="D78" s="645">
        <v>0.20353982300884957</v>
      </c>
      <c r="E78" s="652">
        <v>5</v>
      </c>
      <c r="F78" s="645">
        <v>0.25</v>
      </c>
      <c r="G78" s="652">
        <v>2</v>
      </c>
      <c r="H78" s="645">
        <v>0.10526315789473684</v>
      </c>
      <c r="I78" s="652">
        <v>14</v>
      </c>
      <c r="J78" s="645">
        <v>0.23333333333333331</v>
      </c>
      <c r="K78" s="652">
        <v>2</v>
      </c>
      <c r="L78" s="645">
        <v>0.14285714285714285</v>
      </c>
      <c r="M78" s="652">
        <v>0</v>
      </c>
      <c r="N78" s="645">
        <v>0</v>
      </c>
      <c r="O78" s="652">
        <v>6</v>
      </c>
      <c r="P78" s="645">
        <v>0.14285714285714285</v>
      </c>
      <c r="Q78" s="652">
        <v>17</v>
      </c>
      <c r="R78" s="645">
        <v>0.33333333333333326</v>
      </c>
      <c r="S78" s="652">
        <v>8</v>
      </c>
      <c r="T78" s="645">
        <v>0.15094339622641509</v>
      </c>
      <c r="U78" s="652">
        <v>7</v>
      </c>
      <c r="V78" s="645">
        <v>0.26923076923076922</v>
      </c>
      <c r="W78" s="652">
        <v>2</v>
      </c>
      <c r="X78" s="645">
        <v>0.13333333333333333</v>
      </c>
      <c r="Y78" s="652">
        <v>5</v>
      </c>
      <c r="Z78" s="645">
        <v>0.38461538461538469</v>
      </c>
      <c r="AA78" s="652">
        <v>1</v>
      </c>
      <c r="AB78" s="646">
        <v>0.16666666666666663</v>
      </c>
    </row>
    <row r="79" spans="2:28" s="637" customFormat="1" ht="15" customHeight="1">
      <c r="B79" s="644" t="s">
        <v>286</v>
      </c>
      <c r="C79" s="652">
        <v>9</v>
      </c>
      <c r="D79" s="645">
        <v>7.9646017699115043E-2</v>
      </c>
      <c r="E79" s="652">
        <v>2</v>
      </c>
      <c r="F79" s="645">
        <v>0.1</v>
      </c>
      <c r="G79" s="652">
        <v>4</v>
      </c>
      <c r="H79" s="645">
        <v>0.21052631578947367</v>
      </c>
      <c r="I79" s="652">
        <v>2</v>
      </c>
      <c r="J79" s="645">
        <v>3.3333333333333333E-2</v>
      </c>
      <c r="K79" s="652">
        <v>1</v>
      </c>
      <c r="L79" s="645">
        <v>7.1428571428571425E-2</v>
      </c>
      <c r="M79" s="652">
        <v>1</v>
      </c>
      <c r="N79" s="645">
        <v>0.05</v>
      </c>
      <c r="O79" s="652">
        <v>5</v>
      </c>
      <c r="P79" s="645">
        <v>0.11904761904761903</v>
      </c>
      <c r="Q79" s="652">
        <v>3</v>
      </c>
      <c r="R79" s="645">
        <v>5.8823529411764698E-2</v>
      </c>
      <c r="S79" s="652">
        <v>4</v>
      </c>
      <c r="T79" s="645">
        <v>7.5471698113207544E-2</v>
      </c>
      <c r="U79" s="652">
        <v>2</v>
      </c>
      <c r="V79" s="645">
        <v>7.6923076923076927E-2</v>
      </c>
      <c r="W79" s="652">
        <v>2</v>
      </c>
      <c r="X79" s="645">
        <v>0.13333333333333333</v>
      </c>
      <c r="Y79" s="652">
        <v>1</v>
      </c>
      <c r="Z79" s="645">
        <v>7.6923076923076927E-2</v>
      </c>
      <c r="AA79" s="652">
        <v>0</v>
      </c>
      <c r="AB79" s="646">
        <v>0</v>
      </c>
    </row>
    <row r="80" spans="2:28" s="637" customFormat="1" ht="15" customHeight="1">
      <c r="B80" s="644" t="s">
        <v>47</v>
      </c>
      <c r="C80" s="652">
        <v>2</v>
      </c>
      <c r="D80" s="645">
        <v>1.7699115044247787E-2</v>
      </c>
      <c r="E80" s="652">
        <v>0</v>
      </c>
      <c r="F80" s="645">
        <v>0</v>
      </c>
      <c r="G80" s="652">
        <v>0</v>
      </c>
      <c r="H80" s="645">
        <v>0</v>
      </c>
      <c r="I80" s="652">
        <v>2</v>
      </c>
      <c r="J80" s="645">
        <v>3.3333333333333333E-2</v>
      </c>
      <c r="K80" s="652">
        <v>0</v>
      </c>
      <c r="L80" s="645">
        <v>0</v>
      </c>
      <c r="M80" s="652">
        <v>1</v>
      </c>
      <c r="N80" s="645">
        <v>0.05</v>
      </c>
      <c r="O80" s="652">
        <v>1</v>
      </c>
      <c r="P80" s="645">
        <v>2.3809523809523808E-2</v>
      </c>
      <c r="Q80" s="652">
        <v>0</v>
      </c>
      <c r="R80" s="645">
        <v>0</v>
      </c>
      <c r="S80" s="652">
        <v>1</v>
      </c>
      <c r="T80" s="645">
        <v>1.8867924528301886E-2</v>
      </c>
      <c r="U80" s="652">
        <v>1</v>
      </c>
      <c r="V80" s="645">
        <v>3.8461538461538464E-2</v>
      </c>
      <c r="W80" s="652">
        <v>0</v>
      </c>
      <c r="X80" s="645">
        <v>0</v>
      </c>
      <c r="Y80" s="652">
        <v>0</v>
      </c>
      <c r="Z80" s="645">
        <v>0</v>
      </c>
      <c r="AA80" s="652">
        <v>0</v>
      </c>
      <c r="AB80" s="646">
        <v>0</v>
      </c>
    </row>
    <row r="81" spans="2:28" s="637" customFormat="1" ht="15" customHeight="1" thickBot="1">
      <c r="B81" s="647" t="s">
        <v>1269</v>
      </c>
      <c r="C81" s="654">
        <v>113</v>
      </c>
      <c r="D81" s="648">
        <v>1</v>
      </c>
      <c r="E81" s="654">
        <v>20</v>
      </c>
      <c r="F81" s="648">
        <v>1</v>
      </c>
      <c r="G81" s="654">
        <v>19</v>
      </c>
      <c r="H81" s="648">
        <v>1</v>
      </c>
      <c r="I81" s="654">
        <v>60</v>
      </c>
      <c r="J81" s="648">
        <v>1</v>
      </c>
      <c r="K81" s="654">
        <v>14</v>
      </c>
      <c r="L81" s="648">
        <v>1</v>
      </c>
      <c r="M81" s="654">
        <v>20</v>
      </c>
      <c r="N81" s="648">
        <v>1</v>
      </c>
      <c r="O81" s="654">
        <v>42</v>
      </c>
      <c r="P81" s="648">
        <v>1</v>
      </c>
      <c r="Q81" s="654">
        <v>51</v>
      </c>
      <c r="R81" s="648">
        <v>1</v>
      </c>
      <c r="S81" s="654">
        <v>53</v>
      </c>
      <c r="T81" s="648">
        <v>1</v>
      </c>
      <c r="U81" s="654">
        <v>26</v>
      </c>
      <c r="V81" s="648">
        <v>1</v>
      </c>
      <c r="W81" s="654">
        <v>15</v>
      </c>
      <c r="X81" s="648">
        <v>1</v>
      </c>
      <c r="Y81" s="654">
        <v>13</v>
      </c>
      <c r="Z81" s="648">
        <v>1</v>
      </c>
      <c r="AA81" s="654">
        <v>6</v>
      </c>
      <c r="AB81" s="649">
        <v>1</v>
      </c>
    </row>
    <row r="82" spans="2:28" s="637" customFormat="1" ht="12.95" customHeight="1" thickTop="1">
      <c r="B82" s="2066" t="s">
        <v>1457</v>
      </c>
      <c r="C82" s="2066"/>
      <c r="D82" s="2066"/>
      <c r="E82" s="2066"/>
      <c r="F82" s="2066"/>
      <c r="G82" s="2066"/>
      <c r="H82" s="2066"/>
      <c r="I82" s="2066"/>
      <c r="J82" s="2066"/>
      <c r="K82" s="2066"/>
      <c r="L82" s="2066"/>
      <c r="M82" s="2066"/>
      <c r="N82" s="2066"/>
      <c r="O82" s="2066"/>
      <c r="P82" s="2066"/>
      <c r="Q82" s="2066"/>
      <c r="R82" s="2066"/>
      <c r="S82" s="2066"/>
      <c r="T82" s="2066"/>
      <c r="U82" s="2066"/>
      <c r="V82" s="2066"/>
      <c r="W82" s="2066"/>
      <c r="X82" s="2066"/>
      <c r="Y82" s="2066"/>
      <c r="Z82" s="2066"/>
      <c r="AA82" s="2066"/>
      <c r="AB82" s="2066"/>
    </row>
    <row r="83" spans="2:28" s="637" customFormat="1"/>
    <row r="84" spans="2:28" s="637" customFormat="1" ht="60.95" customHeight="1" thickBot="1">
      <c r="B84" s="2067" t="s">
        <v>543</v>
      </c>
      <c r="C84" s="2067"/>
      <c r="D84" s="2067"/>
      <c r="E84" s="2067"/>
      <c r="F84" s="2067"/>
      <c r="G84" s="2067"/>
      <c r="H84" s="2067"/>
      <c r="I84" s="2067"/>
      <c r="J84" s="2067"/>
      <c r="K84" s="2067"/>
      <c r="L84" s="2067"/>
      <c r="M84" s="2067"/>
      <c r="N84" s="2067"/>
      <c r="O84" s="2067"/>
      <c r="P84" s="2067"/>
      <c r="Q84" s="2067"/>
      <c r="R84" s="2067"/>
      <c r="S84" s="2067"/>
      <c r="T84" s="2067"/>
      <c r="U84" s="2067"/>
      <c r="V84" s="2067"/>
      <c r="W84" s="2067"/>
      <c r="X84" s="2067"/>
      <c r="Y84" s="2067"/>
      <c r="Z84" s="2067"/>
      <c r="AA84" s="2067"/>
      <c r="AB84" s="2067"/>
    </row>
    <row r="85" spans="2:28" s="637" customFormat="1" ht="15" customHeight="1" thickTop="1">
      <c r="B85" s="2068"/>
      <c r="C85" s="2071" t="s">
        <v>44</v>
      </c>
      <c r="D85" s="2071"/>
      <c r="E85" s="2071" t="s">
        <v>123</v>
      </c>
      <c r="F85" s="2071"/>
      <c r="G85" s="2071"/>
      <c r="H85" s="2071"/>
      <c r="I85" s="2071"/>
      <c r="J85" s="2071"/>
      <c r="K85" s="2071"/>
      <c r="L85" s="2071"/>
      <c r="M85" s="2071" t="s">
        <v>124</v>
      </c>
      <c r="N85" s="2071"/>
      <c r="O85" s="2071"/>
      <c r="P85" s="2071"/>
      <c r="Q85" s="2071"/>
      <c r="R85" s="2071"/>
      <c r="S85" s="2071" t="s">
        <v>45</v>
      </c>
      <c r="T85" s="2071"/>
      <c r="U85" s="2071"/>
      <c r="V85" s="2071"/>
      <c r="W85" s="2071"/>
      <c r="X85" s="2071"/>
      <c r="Y85" s="2071"/>
      <c r="Z85" s="2071"/>
      <c r="AA85" s="2071"/>
      <c r="AB85" s="2072"/>
    </row>
    <row r="86" spans="2:28" s="637" customFormat="1" ht="27.95" customHeight="1">
      <c r="B86" s="2069"/>
      <c r="C86" s="2073" t="s">
        <v>127</v>
      </c>
      <c r="D86" s="2073" t="s">
        <v>128</v>
      </c>
      <c r="E86" s="2073" t="s">
        <v>46</v>
      </c>
      <c r="F86" s="2073"/>
      <c r="G86" s="2073" t="s">
        <v>1078</v>
      </c>
      <c r="H86" s="2073"/>
      <c r="I86" s="2073" t="s">
        <v>1077</v>
      </c>
      <c r="J86" s="2073"/>
      <c r="K86" s="2073" t="s">
        <v>1098</v>
      </c>
      <c r="L86" s="2073"/>
      <c r="M86" s="2073" t="s">
        <v>48</v>
      </c>
      <c r="N86" s="2073"/>
      <c r="O86" s="2073" t="s">
        <v>49</v>
      </c>
      <c r="P86" s="2073"/>
      <c r="Q86" s="2073" t="s">
        <v>1441</v>
      </c>
      <c r="R86" s="2073"/>
      <c r="S86" s="2073" t="s">
        <v>1065</v>
      </c>
      <c r="T86" s="2073"/>
      <c r="U86" s="2073" t="s">
        <v>1066</v>
      </c>
      <c r="V86" s="2073"/>
      <c r="W86" s="2073" t="s">
        <v>1067</v>
      </c>
      <c r="X86" s="2073"/>
      <c r="Y86" s="2073" t="s">
        <v>125</v>
      </c>
      <c r="Z86" s="2073"/>
      <c r="AA86" s="2073" t="s">
        <v>47</v>
      </c>
      <c r="AB86" s="2074"/>
    </row>
    <row r="87" spans="2:28" s="637" customFormat="1" ht="15" customHeight="1">
      <c r="B87" s="2070"/>
      <c r="C87" s="2073"/>
      <c r="D87" s="2073"/>
      <c r="E87" s="656" t="s">
        <v>127</v>
      </c>
      <c r="F87" s="656" t="s">
        <v>128</v>
      </c>
      <c r="G87" s="656" t="s">
        <v>127</v>
      </c>
      <c r="H87" s="656" t="s">
        <v>128</v>
      </c>
      <c r="I87" s="656" t="s">
        <v>127</v>
      </c>
      <c r="J87" s="656" t="s">
        <v>128</v>
      </c>
      <c r="K87" s="656" t="s">
        <v>127</v>
      </c>
      <c r="L87" s="656" t="s">
        <v>128</v>
      </c>
      <c r="M87" s="656" t="s">
        <v>127</v>
      </c>
      <c r="N87" s="656" t="s">
        <v>128</v>
      </c>
      <c r="O87" s="656" t="s">
        <v>127</v>
      </c>
      <c r="P87" s="656" t="s">
        <v>128</v>
      </c>
      <c r="Q87" s="656" t="s">
        <v>127</v>
      </c>
      <c r="R87" s="656" t="s">
        <v>128</v>
      </c>
      <c r="S87" s="656" t="s">
        <v>127</v>
      </c>
      <c r="T87" s="656" t="s">
        <v>128</v>
      </c>
      <c r="U87" s="656" t="s">
        <v>127</v>
      </c>
      <c r="V87" s="656" t="s">
        <v>128</v>
      </c>
      <c r="W87" s="656" t="s">
        <v>127</v>
      </c>
      <c r="X87" s="656" t="s">
        <v>128</v>
      </c>
      <c r="Y87" s="656" t="s">
        <v>127</v>
      </c>
      <c r="Z87" s="656" t="s">
        <v>128</v>
      </c>
      <c r="AA87" s="656" t="s">
        <v>127</v>
      </c>
      <c r="AB87" s="657" t="s">
        <v>128</v>
      </c>
    </row>
    <row r="88" spans="2:28" s="637" customFormat="1" ht="15" customHeight="1">
      <c r="B88" s="641" t="s">
        <v>986</v>
      </c>
      <c r="C88" s="650">
        <v>3</v>
      </c>
      <c r="D88" s="642">
        <v>2.6548672566371681E-2</v>
      </c>
      <c r="E88" s="650">
        <v>1</v>
      </c>
      <c r="F88" s="642">
        <v>0.05</v>
      </c>
      <c r="G88" s="650">
        <v>0</v>
      </c>
      <c r="H88" s="642">
        <v>0</v>
      </c>
      <c r="I88" s="650">
        <v>2</v>
      </c>
      <c r="J88" s="642">
        <v>3.3333333333333333E-2</v>
      </c>
      <c r="K88" s="650">
        <v>0</v>
      </c>
      <c r="L88" s="642">
        <v>0</v>
      </c>
      <c r="M88" s="650">
        <v>0</v>
      </c>
      <c r="N88" s="642">
        <v>0</v>
      </c>
      <c r="O88" s="650">
        <v>1</v>
      </c>
      <c r="P88" s="642">
        <v>2.3809523809523808E-2</v>
      </c>
      <c r="Q88" s="650">
        <v>2</v>
      </c>
      <c r="R88" s="642">
        <v>3.9215686274509803E-2</v>
      </c>
      <c r="S88" s="650">
        <v>2</v>
      </c>
      <c r="T88" s="642">
        <v>3.7735849056603772E-2</v>
      </c>
      <c r="U88" s="650">
        <v>1</v>
      </c>
      <c r="V88" s="642">
        <v>3.8461538461538464E-2</v>
      </c>
      <c r="W88" s="650">
        <v>0</v>
      </c>
      <c r="X88" s="642">
        <v>0</v>
      </c>
      <c r="Y88" s="650">
        <v>0</v>
      </c>
      <c r="Z88" s="642">
        <v>0</v>
      </c>
      <c r="AA88" s="650">
        <v>0</v>
      </c>
      <c r="AB88" s="643">
        <v>0</v>
      </c>
    </row>
    <row r="89" spans="2:28" s="637" customFormat="1" ht="15" customHeight="1">
      <c r="B89" s="644" t="s">
        <v>531</v>
      </c>
      <c r="C89" s="652">
        <v>1</v>
      </c>
      <c r="D89" s="645">
        <v>8.8495575221238937E-3</v>
      </c>
      <c r="E89" s="652">
        <v>0</v>
      </c>
      <c r="F89" s="645">
        <v>0</v>
      </c>
      <c r="G89" s="652">
        <v>1</v>
      </c>
      <c r="H89" s="645">
        <v>5.2631578947368418E-2</v>
      </c>
      <c r="I89" s="652">
        <v>0</v>
      </c>
      <c r="J89" s="645">
        <v>0</v>
      </c>
      <c r="K89" s="652">
        <v>0</v>
      </c>
      <c r="L89" s="645">
        <v>0</v>
      </c>
      <c r="M89" s="652">
        <v>0</v>
      </c>
      <c r="N89" s="645">
        <v>0</v>
      </c>
      <c r="O89" s="652">
        <v>1</v>
      </c>
      <c r="P89" s="645">
        <v>2.3809523809523808E-2</v>
      </c>
      <c r="Q89" s="652">
        <v>0</v>
      </c>
      <c r="R89" s="645">
        <v>0</v>
      </c>
      <c r="S89" s="652">
        <v>1</v>
      </c>
      <c r="T89" s="645">
        <v>1.8867924528301886E-2</v>
      </c>
      <c r="U89" s="652">
        <v>0</v>
      </c>
      <c r="V89" s="645">
        <v>0</v>
      </c>
      <c r="W89" s="652">
        <v>0</v>
      </c>
      <c r="X89" s="645">
        <v>0</v>
      </c>
      <c r="Y89" s="652">
        <v>0</v>
      </c>
      <c r="Z89" s="645">
        <v>0</v>
      </c>
      <c r="AA89" s="652">
        <v>0</v>
      </c>
      <c r="AB89" s="646">
        <v>0</v>
      </c>
    </row>
    <row r="90" spans="2:28" s="637" customFormat="1" ht="15" customHeight="1">
      <c r="B90" s="644" t="s">
        <v>286</v>
      </c>
      <c r="C90" s="652">
        <v>1</v>
      </c>
      <c r="D90" s="645">
        <v>8.8495575221238937E-3</v>
      </c>
      <c r="E90" s="652">
        <v>1</v>
      </c>
      <c r="F90" s="645">
        <v>0.05</v>
      </c>
      <c r="G90" s="652">
        <v>0</v>
      </c>
      <c r="H90" s="645">
        <v>0</v>
      </c>
      <c r="I90" s="652">
        <v>0</v>
      </c>
      <c r="J90" s="645">
        <v>0</v>
      </c>
      <c r="K90" s="652">
        <v>0</v>
      </c>
      <c r="L90" s="645">
        <v>0</v>
      </c>
      <c r="M90" s="652">
        <v>0</v>
      </c>
      <c r="N90" s="645">
        <v>0</v>
      </c>
      <c r="O90" s="652">
        <v>0</v>
      </c>
      <c r="P90" s="645">
        <v>0</v>
      </c>
      <c r="Q90" s="652">
        <v>1</v>
      </c>
      <c r="R90" s="645">
        <v>1.9607843137254902E-2</v>
      </c>
      <c r="S90" s="652">
        <v>0</v>
      </c>
      <c r="T90" s="645">
        <v>0</v>
      </c>
      <c r="U90" s="652">
        <v>0</v>
      </c>
      <c r="V90" s="645">
        <v>0</v>
      </c>
      <c r="W90" s="652">
        <v>0</v>
      </c>
      <c r="X90" s="645">
        <v>0</v>
      </c>
      <c r="Y90" s="652">
        <v>1</v>
      </c>
      <c r="Z90" s="645">
        <v>7.6923076923076927E-2</v>
      </c>
      <c r="AA90" s="652">
        <v>0</v>
      </c>
      <c r="AB90" s="646">
        <v>0</v>
      </c>
    </row>
    <row r="91" spans="2:28" s="637" customFormat="1" ht="15" customHeight="1">
      <c r="B91" s="644" t="s">
        <v>47</v>
      </c>
      <c r="C91" s="652">
        <v>3</v>
      </c>
      <c r="D91" s="645">
        <v>2.6548672566371681E-2</v>
      </c>
      <c r="E91" s="652">
        <v>0</v>
      </c>
      <c r="F91" s="645">
        <v>0</v>
      </c>
      <c r="G91" s="652">
        <v>0</v>
      </c>
      <c r="H91" s="645">
        <v>0</v>
      </c>
      <c r="I91" s="652">
        <v>2</v>
      </c>
      <c r="J91" s="645">
        <v>3.3333333333333333E-2</v>
      </c>
      <c r="K91" s="652">
        <v>1</v>
      </c>
      <c r="L91" s="645">
        <v>7.1428571428571425E-2</v>
      </c>
      <c r="M91" s="652">
        <v>1</v>
      </c>
      <c r="N91" s="645">
        <v>0.05</v>
      </c>
      <c r="O91" s="652">
        <v>1</v>
      </c>
      <c r="P91" s="645">
        <v>2.3809523809523808E-2</v>
      </c>
      <c r="Q91" s="652">
        <v>1</v>
      </c>
      <c r="R91" s="645">
        <v>1.9607843137254902E-2</v>
      </c>
      <c r="S91" s="652">
        <v>1</v>
      </c>
      <c r="T91" s="645">
        <v>1.8867924528301886E-2</v>
      </c>
      <c r="U91" s="652">
        <v>2</v>
      </c>
      <c r="V91" s="645">
        <v>7.6923076923076927E-2</v>
      </c>
      <c r="W91" s="652">
        <v>0</v>
      </c>
      <c r="X91" s="645">
        <v>0</v>
      </c>
      <c r="Y91" s="652">
        <v>0</v>
      </c>
      <c r="Z91" s="645">
        <v>0</v>
      </c>
      <c r="AA91" s="652">
        <v>0</v>
      </c>
      <c r="AB91" s="646">
        <v>0</v>
      </c>
    </row>
    <row r="92" spans="2:28" s="637" customFormat="1" ht="15" customHeight="1">
      <c r="B92" s="1373" t="s">
        <v>194</v>
      </c>
      <c r="C92" s="652">
        <v>105</v>
      </c>
      <c r="D92" s="645">
        <v>0.92920353982300885</v>
      </c>
      <c r="E92" s="652">
        <v>18</v>
      </c>
      <c r="F92" s="645">
        <v>0.9</v>
      </c>
      <c r="G92" s="652">
        <v>18</v>
      </c>
      <c r="H92" s="645">
        <v>0.94736842105263153</v>
      </c>
      <c r="I92" s="652">
        <v>56</v>
      </c>
      <c r="J92" s="645">
        <v>0.93333333333333324</v>
      </c>
      <c r="K92" s="652">
        <v>13</v>
      </c>
      <c r="L92" s="645">
        <v>0.9285714285714286</v>
      </c>
      <c r="M92" s="652">
        <v>19</v>
      </c>
      <c r="N92" s="645">
        <v>0.95</v>
      </c>
      <c r="O92" s="652">
        <v>39</v>
      </c>
      <c r="P92" s="645">
        <v>0.9285714285714286</v>
      </c>
      <c r="Q92" s="652">
        <v>47</v>
      </c>
      <c r="R92" s="645">
        <v>0.92156862745098034</v>
      </c>
      <c r="S92" s="652">
        <v>49</v>
      </c>
      <c r="T92" s="645">
        <v>0.92452830188679247</v>
      </c>
      <c r="U92" s="652">
        <v>23</v>
      </c>
      <c r="V92" s="645">
        <v>0.88461538461538458</v>
      </c>
      <c r="W92" s="652">
        <v>15</v>
      </c>
      <c r="X92" s="645">
        <v>1</v>
      </c>
      <c r="Y92" s="652">
        <v>12</v>
      </c>
      <c r="Z92" s="645">
        <v>0.92307692307692302</v>
      </c>
      <c r="AA92" s="652">
        <v>6</v>
      </c>
      <c r="AB92" s="646">
        <v>1</v>
      </c>
    </row>
    <row r="93" spans="2:28" s="637" customFormat="1" ht="15" customHeight="1" thickBot="1">
      <c r="B93" s="647" t="s">
        <v>1269</v>
      </c>
      <c r="C93" s="654">
        <v>113</v>
      </c>
      <c r="D93" s="648">
        <v>1</v>
      </c>
      <c r="E93" s="654">
        <v>20</v>
      </c>
      <c r="F93" s="648">
        <v>1</v>
      </c>
      <c r="G93" s="654">
        <v>19</v>
      </c>
      <c r="H93" s="648">
        <v>1</v>
      </c>
      <c r="I93" s="654">
        <v>60</v>
      </c>
      <c r="J93" s="648">
        <v>1</v>
      </c>
      <c r="K93" s="654">
        <v>14</v>
      </c>
      <c r="L93" s="648">
        <v>1</v>
      </c>
      <c r="M93" s="654">
        <v>20</v>
      </c>
      <c r="N93" s="648">
        <v>1</v>
      </c>
      <c r="O93" s="654">
        <v>42</v>
      </c>
      <c r="P93" s="648">
        <v>1</v>
      </c>
      <c r="Q93" s="654">
        <v>51</v>
      </c>
      <c r="R93" s="648">
        <v>1</v>
      </c>
      <c r="S93" s="654">
        <v>53</v>
      </c>
      <c r="T93" s="648">
        <v>1</v>
      </c>
      <c r="U93" s="654">
        <v>26</v>
      </c>
      <c r="V93" s="648">
        <v>1</v>
      </c>
      <c r="W93" s="654">
        <v>15</v>
      </c>
      <c r="X93" s="648">
        <v>1</v>
      </c>
      <c r="Y93" s="654">
        <v>13</v>
      </c>
      <c r="Z93" s="648">
        <v>1</v>
      </c>
      <c r="AA93" s="654">
        <v>6</v>
      </c>
      <c r="AB93" s="649">
        <v>1</v>
      </c>
    </row>
    <row r="94" spans="2:28" s="637" customFormat="1" ht="24.95" customHeight="1" thickTop="1">
      <c r="B94" s="2066" t="s">
        <v>1465</v>
      </c>
      <c r="C94" s="2066"/>
      <c r="D94" s="2066"/>
      <c r="E94" s="2066"/>
      <c r="F94" s="2066"/>
      <c r="G94" s="2066"/>
      <c r="H94" s="2066"/>
      <c r="I94" s="2066"/>
      <c r="J94" s="2066"/>
      <c r="K94" s="2066"/>
      <c r="L94" s="2066"/>
      <c r="M94" s="2066"/>
      <c r="N94" s="2066"/>
      <c r="O94" s="2066"/>
      <c r="P94" s="2066"/>
      <c r="Q94" s="2066"/>
      <c r="R94" s="2066"/>
      <c r="S94" s="2066"/>
      <c r="T94" s="2066"/>
      <c r="U94" s="2066"/>
      <c r="V94" s="2066"/>
      <c r="W94" s="2066"/>
      <c r="X94" s="2066"/>
      <c r="Y94" s="2066"/>
      <c r="Z94" s="2066"/>
      <c r="AA94" s="2066"/>
      <c r="AB94" s="2066"/>
    </row>
    <row r="95" spans="2:28" s="637" customFormat="1">
      <c r="C95" s="247"/>
    </row>
    <row r="96" spans="2:28" s="637" customFormat="1" ht="18" customHeight="1" thickBot="1">
      <c r="B96" s="2075" t="s">
        <v>987</v>
      </c>
      <c r="C96" s="2075"/>
      <c r="D96" s="2075"/>
      <c r="E96" s="1496"/>
      <c r="F96" s="1496"/>
      <c r="G96" s="1496"/>
      <c r="I96" s="247"/>
    </row>
    <row r="97" spans="2:7" s="637" customFormat="1" ht="27.95" customHeight="1" thickTop="1">
      <c r="B97" s="1497"/>
      <c r="C97" s="1227" t="s">
        <v>127</v>
      </c>
      <c r="D97" s="1498" t="s">
        <v>128</v>
      </c>
      <c r="F97"/>
      <c r="G97"/>
    </row>
    <row r="98" spans="2:7" s="637" customFormat="1" ht="15" customHeight="1">
      <c r="B98" s="1499" t="s">
        <v>977</v>
      </c>
      <c r="C98" s="652">
        <v>1</v>
      </c>
      <c r="D98" s="1435">
        <f>C98/113</f>
        <v>8.8495575221238937E-3</v>
      </c>
      <c r="F98"/>
      <c r="G98"/>
    </row>
    <row r="99" spans="2:7" s="637" customFormat="1" ht="15" customHeight="1">
      <c r="B99" s="1499" t="s">
        <v>978</v>
      </c>
      <c r="C99" s="652">
        <v>1</v>
      </c>
      <c r="D99" s="1435">
        <f t="shared" ref="D99:D105" si="0">C99/113</f>
        <v>8.8495575221238937E-3</v>
      </c>
      <c r="F99"/>
      <c r="G99"/>
    </row>
    <row r="100" spans="2:7" s="637" customFormat="1" ht="27.95" customHeight="1">
      <c r="B100" s="1499" t="s">
        <v>979</v>
      </c>
      <c r="C100" s="652">
        <v>1</v>
      </c>
      <c r="D100" s="1435">
        <f t="shared" si="0"/>
        <v>8.8495575221238937E-3</v>
      </c>
      <c r="F100"/>
      <c r="G100"/>
    </row>
    <row r="101" spans="2:7" s="637" customFormat="1" ht="27.95" customHeight="1">
      <c r="B101" s="1499" t="s">
        <v>980</v>
      </c>
      <c r="C101" s="652">
        <v>1</v>
      </c>
      <c r="D101" s="1435">
        <f t="shared" si="0"/>
        <v>8.8495575221238937E-3</v>
      </c>
      <c r="F101"/>
      <c r="G101"/>
    </row>
    <row r="102" spans="2:7" s="637" customFormat="1" ht="27.95" customHeight="1">
      <c r="B102" s="1499" t="s">
        <v>981</v>
      </c>
      <c r="C102" s="652">
        <v>1</v>
      </c>
      <c r="D102" s="1435">
        <f t="shared" si="0"/>
        <v>8.8495575221238937E-3</v>
      </c>
      <c r="F102"/>
      <c r="G102"/>
    </row>
    <row r="103" spans="2:7" s="637" customFormat="1" ht="15" customHeight="1">
      <c r="B103" s="1499" t="s">
        <v>872</v>
      </c>
      <c r="C103" s="652">
        <v>3</v>
      </c>
      <c r="D103" s="1435">
        <f t="shared" si="0"/>
        <v>2.6548672566371681E-2</v>
      </c>
      <c r="F103"/>
      <c r="G103"/>
    </row>
    <row r="104" spans="2:7" s="782" customFormat="1" ht="15" customHeight="1">
      <c r="B104" s="1499" t="s">
        <v>44</v>
      </c>
      <c r="C104" s="652">
        <f>SUM(C98:C103)</f>
        <v>8</v>
      </c>
      <c r="D104" s="1435">
        <f t="shared" si="0"/>
        <v>7.0796460176991149E-2</v>
      </c>
    </row>
    <row r="105" spans="2:7" s="637" customFormat="1" ht="15" customHeight="1" thickBot="1">
      <c r="B105" s="1500" t="s">
        <v>1269</v>
      </c>
      <c r="C105" s="654">
        <v>113</v>
      </c>
      <c r="D105" s="1436">
        <f t="shared" si="0"/>
        <v>1</v>
      </c>
      <c r="F105"/>
      <c r="G105"/>
    </row>
    <row r="106" spans="2:7" s="637" customFormat="1" ht="15" thickTop="1"/>
  </sheetData>
  <mergeCells count="131">
    <mergeCell ref="AA86:AB86"/>
    <mergeCell ref="B94:AB94"/>
    <mergeCell ref="S86:T86"/>
    <mergeCell ref="M74:N74"/>
    <mergeCell ref="O74:P74"/>
    <mergeCell ref="Q74:R74"/>
    <mergeCell ref="S74:T74"/>
    <mergeCell ref="U74:V74"/>
    <mergeCell ref="W74:X74"/>
    <mergeCell ref="Y74:Z74"/>
    <mergeCell ref="AA74:AB74"/>
    <mergeCell ref="B82:AB82"/>
    <mergeCell ref="K74:L74"/>
    <mergeCell ref="D86:D87"/>
    <mergeCell ref="E86:F86"/>
    <mergeCell ref="G86:H86"/>
    <mergeCell ref="I86:J86"/>
    <mergeCell ref="K86:L86"/>
    <mergeCell ref="M86:N86"/>
    <mergeCell ref="O86:P86"/>
    <mergeCell ref="Q86:R86"/>
    <mergeCell ref="B96:D96"/>
    <mergeCell ref="D62:D63"/>
    <mergeCell ref="E62:F62"/>
    <mergeCell ref="G62:H62"/>
    <mergeCell ref="I62:J62"/>
    <mergeCell ref="K62:L62"/>
    <mergeCell ref="M62:N62"/>
    <mergeCell ref="O62:P62"/>
    <mergeCell ref="Q62:R62"/>
    <mergeCell ref="B84:AB84"/>
    <mergeCell ref="B85:B87"/>
    <mergeCell ref="C85:D85"/>
    <mergeCell ref="E85:L85"/>
    <mergeCell ref="M85:R85"/>
    <mergeCell ref="S85:AB85"/>
    <mergeCell ref="C86:C87"/>
    <mergeCell ref="C62:C63"/>
    <mergeCell ref="U86:V86"/>
    <mergeCell ref="W86:X86"/>
    <mergeCell ref="Y86:Z86"/>
    <mergeCell ref="B49:B51"/>
    <mergeCell ref="C49:D49"/>
    <mergeCell ref="E49:L49"/>
    <mergeCell ref="M49:R49"/>
    <mergeCell ref="S49:AB49"/>
    <mergeCell ref="C50:C51"/>
    <mergeCell ref="D50:D51"/>
    <mergeCell ref="E50:F50"/>
    <mergeCell ref="G50:H50"/>
    <mergeCell ref="I50:J50"/>
    <mergeCell ref="K50:L50"/>
    <mergeCell ref="M50:N50"/>
    <mergeCell ref="O50:P50"/>
    <mergeCell ref="Q50:R50"/>
    <mergeCell ref="S50:T50"/>
    <mergeCell ref="U50:V50"/>
    <mergeCell ref="W50:X50"/>
    <mergeCell ref="Y50:Z50"/>
    <mergeCell ref="AA50:AB50"/>
    <mergeCell ref="B34:AB34"/>
    <mergeCell ref="B36:AB36"/>
    <mergeCell ref="B37:B39"/>
    <mergeCell ref="C37:D37"/>
    <mergeCell ref="E37:L37"/>
    <mergeCell ref="M37:R37"/>
    <mergeCell ref="S37:AB37"/>
    <mergeCell ref="C38:C39"/>
    <mergeCell ref="D38:D39"/>
    <mergeCell ref="E38:F38"/>
    <mergeCell ref="G38:H38"/>
    <mergeCell ref="I38:J38"/>
    <mergeCell ref="K38:L38"/>
    <mergeCell ref="M38:N38"/>
    <mergeCell ref="O38:P38"/>
    <mergeCell ref="Q38:R38"/>
    <mergeCell ref="S38:T38"/>
    <mergeCell ref="U38:V38"/>
    <mergeCell ref="W38:X38"/>
    <mergeCell ref="Y38:Z38"/>
    <mergeCell ref="AA38:AB38"/>
    <mergeCell ref="B46:AB46"/>
    <mergeCell ref="B48:AB48"/>
    <mergeCell ref="B4:H4"/>
    <mergeCell ref="B12:H12"/>
    <mergeCell ref="B24:AB24"/>
    <mergeCell ref="B25:B27"/>
    <mergeCell ref="C25:D25"/>
    <mergeCell ref="E25:L25"/>
    <mergeCell ref="M25:R25"/>
    <mergeCell ref="S25:AB25"/>
    <mergeCell ref="C26:C27"/>
    <mergeCell ref="D26:D27"/>
    <mergeCell ref="E26:F26"/>
    <mergeCell ref="G26:H26"/>
    <mergeCell ref="I26:J26"/>
    <mergeCell ref="K26:L26"/>
    <mergeCell ref="M26:N26"/>
    <mergeCell ref="O26:P26"/>
    <mergeCell ref="Q26:R26"/>
    <mergeCell ref="S26:T26"/>
    <mergeCell ref="U26:V26"/>
    <mergeCell ref="W26:X26"/>
    <mergeCell ref="Y26:Z26"/>
    <mergeCell ref="AA26:AB26"/>
    <mergeCell ref="B14:H14"/>
    <mergeCell ref="B22:H22"/>
    <mergeCell ref="B58:AB58"/>
    <mergeCell ref="B60:AB60"/>
    <mergeCell ref="B61:B63"/>
    <mergeCell ref="C61:D61"/>
    <mergeCell ref="B70:AB70"/>
    <mergeCell ref="B72:AB72"/>
    <mergeCell ref="B73:B75"/>
    <mergeCell ref="C73:D73"/>
    <mergeCell ref="E73:L73"/>
    <mergeCell ref="M73:R73"/>
    <mergeCell ref="S73:AB73"/>
    <mergeCell ref="C74:C75"/>
    <mergeCell ref="D74:D75"/>
    <mergeCell ref="E74:F74"/>
    <mergeCell ref="G74:H74"/>
    <mergeCell ref="I74:J74"/>
    <mergeCell ref="S62:T62"/>
    <mergeCell ref="U62:V62"/>
    <mergeCell ref="W62:X62"/>
    <mergeCell ref="Y62:Z62"/>
    <mergeCell ref="AA62:AB62"/>
    <mergeCell ref="E61:L61"/>
    <mergeCell ref="M61:R61"/>
    <mergeCell ref="S61:AB61"/>
  </mergeCells>
  <hyperlinks>
    <hyperlink ref="A1" location="Índice!A1" display="Índice!A1"/>
  </hyperlinks>
  <pageMargins left="0.511811024" right="0.511811024" top="0.78740157499999996" bottom="0.78740157499999996" header="0.31496062000000002" footer="0.3149606200000000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
  <sheetViews>
    <sheetView topLeftCell="A8" zoomScaleNormal="100" workbookViewId="0">
      <selection activeCell="Q19" sqref="Q19:R19"/>
    </sheetView>
  </sheetViews>
  <sheetFormatPr defaultRowHeight="14.25"/>
  <cols>
    <col min="2" max="2" width="21.75" customWidth="1"/>
  </cols>
  <sheetData>
    <row r="1" spans="1:28">
      <c r="A1" s="1" t="s">
        <v>2</v>
      </c>
    </row>
    <row r="5" spans="1:28" ht="60.95" customHeight="1" thickBot="1">
      <c r="B5" s="2090" t="s">
        <v>1411</v>
      </c>
      <c r="C5" s="2090"/>
      <c r="D5" s="2090"/>
      <c r="E5" s="2090"/>
      <c r="F5" s="2090"/>
      <c r="G5" s="2090"/>
      <c r="H5" s="2090"/>
      <c r="I5" s="2090"/>
      <c r="J5" s="2090"/>
      <c r="K5" s="2090"/>
      <c r="L5" s="2090"/>
      <c r="M5" s="2090"/>
      <c r="N5" s="2090"/>
      <c r="O5" s="2090"/>
      <c r="P5" s="2090"/>
      <c r="Q5" s="2090"/>
      <c r="R5" s="2090"/>
      <c r="S5" s="2090"/>
      <c r="T5" s="2090"/>
      <c r="U5" s="2090"/>
      <c r="V5" s="2090"/>
      <c r="W5" s="2090"/>
      <c r="X5" s="2090"/>
      <c r="Y5" s="2090"/>
      <c r="Z5" s="2090"/>
      <c r="AA5" s="2090"/>
      <c r="AB5" s="2090"/>
    </row>
    <row r="6" spans="1:28" ht="15" customHeight="1" thickTop="1">
      <c r="B6" s="2082"/>
      <c r="C6" s="2085" t="s">
        <v>44</v>
      </c>
      <c r="D6" s="2085"/>
      <c r="E6" s="2085" t="s">
        <v>123</v>
      </c>
      <c r="F6" s="2085"/>
      <c r="G6" s="2085"/>
      <c r="H6" s="2085"/>
      <c r="I6" s="2085"/>
      <c r="J6" s="2085"/>
      <c r="K6" s="2085"/>
      <c r="L6" s="2085"/>
      <c r="M6" s="2085" t="s">
        <v>124</v>
      </c>
      <c r="N6" s="2085"/>
      <c r="O6" s="2085"/>
      <c r="P6" s="2085"/>
      <c r="Q6" s="2085"/>
      <c r="R6" s="2085"/>
      <c r="S6" s="2085" t="s">
        <v>45</v>
      </c>
      <c r="T6" s="2085"/>
      <c r="U6" s="2085"/>
      <c r="V6" s="2085"/>
      <c r="W6" s="2085"/>
      <c r="X6" s="2085"/>
      <c r="Y6" s="2085"/>
      <c r="Z6" s="2085"/>
      <c r="AA6" s="2085"/>
      <c r="AB6" s="2086"/>
    </row>
    <row r="7" spans="1:28" ht="27.95" customHeight="1">
      <c r="B7" s="2083"/>
      <c r="C7" s="2087" t="s">
        <v>127</v>
      </c>
      <c r="D7" s="2087" t="s">
        <v>128</v>
      </c>
      <c r="E7" s="2087" t="s">
        <v>46</v>
      </c>
      <c r="F7" s="2087"/>
      <c r="G7" s="2087" t="s">
        <v>1078</v>
      </c>
      <c r="H7" s="2087"/>
      <c r="I7" s="2087" t="s">
        <v>1077</v>
      </c>
      <c r="J7" s="2087"/>
      <c r="K7" s="2087" t="s">
        <v>1098</v>
      </c>
      <c r="L7" s="2087"/>
      <c r="M7" s="2087" t="s">
        <v>48</v>
      </c>
      <c r="N7" s="2087"/>
      <c r="O7" s="2087" t="s">
        <v>49</v>
      </c>
      <c r="P7" s="2087"/>
      <c r="Q7" s="2087" t="s">
        <v>1441</v>
      </c>
      <c r="R7" s="2087"/>
      <c r="S7" s="2087" t="s">
        <v>1065</v>
      </c>
      <c r="T7" s="2087"/>
      <c r="U7" s="2087" t="s">
        <v>1066</v>
      </c>
      <c r="V7" s="2087"/>
      <c r="W7" s="2087" t="s">
        <v>1067</v>
      </c>
      <c r="X7" s="2087"/>
      <c r="Y7" s="2087" t="s">
        <v>125</v>
      </c>
      <c r="Z7" s="2087"/>
      <c r="AA7" s="2087" t="s">
        <v>47</v>
      </c>
      <c r="AB7" s="2091"/>
    </row>
    <row r="8" spans="1:28" ht="15" customHeight="1">
      <c r="B8" s="2084"/>
      <c r="C8" s="2087"/>
      <c r="D8" s="2087"/>
      <c r="E8" s="884" t="s">
        <v>127</v>
      </c>
      <c r="F8" s="884" t="s">
        <v>128</v>
      </c>
      <c r="G8" s="884" t="s">
        <v>127</v>
      </c>
      <c r="H8" s="884" t="s">
        <v>128</v>
      </c>
      <c r="I8" s="884" t="s">
        <v>127</v>
      </c>
      <c r="J8" s="884" t="s">
        <v>128</v>
      </c>
      <c r="K8" s="884" t="s">
        <v>127</v>
      </c>
      <c r="L8" s="884" t="s">
        <v>128</v>
      </c>
      <c r="M8" s="884" t="s">
        <v>127</v>
      </c>
      <c r="N8" s="884" t="s">
        <v>128</v>
      </c>
      <c r="O8" s="884" t="s">
        <v>127</v>
      </c>
      <c r="P8" s="884" t="s">
        <v>128</v>
      </c>
      <c r="Q8" s="884" t="s">
        <v>127</v>
      </c>
      <c r="R8" s="884" t="s">
        <v>128</v>
      </c>
      <c r="S8" s="884" t="s">
        <v>127</v>
      </c>
      <c r="T8" s="884" t="s">
        <v>128</v>
      </c>
      <c r="U8" s="884" t="s">
        <v>127</v>
      </c>
      <c r="V8" s="884" t="s">
        <v>128</v>
      </c>
      <c r="W8" s="884" t="s">
        <v>127</v>
      </c>
      <c r="X8" s="884" t="s">
        <v>128</v>
      </c>
      <c r="Y8" s="884" t="s">
        <v>127</v>
      </c>
      <c r="Z8" s="884" t="s">
        <v>128</v>
      </c>
      <c r="AA8" s="884" t="s">
        <v>127</v>
      </c>
      <c r="AB8" s="885" t="s">
        <v>128</v>
      </c>
    </row>
    <row r="9" spans="1:28" ht="27" customHeight="1">
      <c r="B9" s="886" t="s">
        <v>1035</v>
      </c>
      <c r="C9" s="887">
        <v>2</v>
      </c>
      <c r="D9" s="888">
        <v>1.7699115044247787E-2</v>
      </c>
      <c r="E9" s="887">
        <v>0</v>
      </c>
      <c r="F9" s="888">
        <v>0</v>
      </c>
      <c r="G9" s="887">
        <v>2</v>
      </c>
      <c r="H9" s="888">
        <v>0.10526315789473684</v>
      </c>
      <c r="I9" s="887">
        <v>0</v>
      </c>
      <c r="J9" s="888">
        <v>0</v>
      </c>
      <c r="K9" s="887">
        <v>0</v>
      </c>
      <c r="L9" s="888">
        <v>0</v>
      </c>
      <c r="M9" s="887">
        <v>1</v>
      </c>
      <c r="N9" s="888">
        <v>0.05</v>
      </c>
      <c r="O9" s="887">
        <v>0</v>
      </c>
      <c r="P9" s="888">
        <v>0</v>
      </c>
      <c r="Q9" s="887">
        <v>1</v>
      </c>
      <c r="R9" s="888">
        <v>1.9607843137254902E-2</v>
      </c>
      <c r="S9" s="887">
        <v>1</v>
      </c>
      <c r="T9" s="888">
        <v>1.8867924528301886E-2</v>
      </c>
      <c r="U9" s="887">
        <v>1</v>
      </c>
      <c r="V9" s="888">
        <v>3.8461538461538464E-2</v>
      </c>
      <c r="W9" s="887">
        <v>0</v>
      </c>
      <c r="X9" s="888">
        <v>0</v>
      </c>
      <c r="Y9" s="887">
        <v>0</v>
      </c>
      <c r="Z9" s="888">
        <v>0</v>
      </c>
      <c r="AA9" s="887">
        <v>0</v>
      </c>
      <c r="AB9" s="889">
        <v>0</v>
      </c>
    </row>
    <row r="10" spans="1:28" ht="27" customHeight="1">
      <c r="B10" s="890" t="s">
        <v>1036</v>
      </c>
      <c r="C10" s="891">
        <v>54</v>
      </c>
      <c r="D10" s="892">
        <v>0.47787610619469029</v>
      </c>
      <c r="E10" s="891">
        <v>9</v>
      </c>
      <c r="F10" s="892">
        <v>0.45</v>
      </c>
      <c r="G10" s="891">
        <v>10</v>
      </c>
      <c r="H10" s="892">
        <v>0.52631578947368418</v>
      </c>
      <c r="I10" s="891">
        <v>29</v>
      </c>
      <c r="J10" s="892">
        <v>0.48333333333333334</v>
      </c>
      <c r="K10" s="891">
        <v>6</v>
      </c>
      <c r="L10" s="892">
        <v>0.42857142857142855</v>
      </c>
      <c r="M10" s="891">
        <v>11</v>
      </c>
      <c r="N10" s="892">
        <v>0.55000000000000004</v>
      </c>
      <c r="O10" s="891">
        <v>20</v>
      </c>
      <c r="P10" s="892">
        <v>0.47619047619047611</v>
      </c>
      <c r="Q10" s="891">
        <v>23</v>
      </c>
      <c r="R10" s="892">
        <v>0.45098039215686275</v>
      </c>
      <c r="S10" s="891">
        <v>30</v>
      </c>
      <c r="T10" s="892">
        <v>0.56603773584905659</v>
      </c>
      <c r="U10" s="891">
        <v>12</v>
      </c>
      <c r="V10" s="892">
        <v>0.46153846153846151</v>
      </c>
      <c r="W10" s="891">
        <v>5</v>
      </c>
      <c r="X10" s="892">
        <v>0.33333333333333326</v>
      </c>
      <c r="Y10" s="891">
        <v>5</v>
      </c>
      <c r="Z10" s="892">
        <v>0.38461538461538469</v>
      </c>
      <c r="AA10" s="891">
        <v>2</v>
      </c>
      <c r="AB10" s="893">
        <v>0.33333333333333326</v>
      </c>
    </row>
    <row r="11" spans="1:28" ht="27" customHeight="1">
      <c r="B11" s="890" t="s">
        <v>1037</v>
      </c>
      <c r="C11" s="891">
        <v>44</v>
      </c>
      <c r="D11" s="892">
        <v>0.38938053097345132</v>
      </c>
      <c r="E11" s="891">
        <v>10</v>
      </c>
      <c r="F11" s="892">
        <v>0.5</v>
      </c>
      <c r="G11" s="891">
        <v>3</v>
      </c>
      <c r="H11" s="892">
        <v>0.15789473684210525</v>
      </c>
      <c r="I11" s="891">
        <v>24</v>
      </c>
      <c r="J11" s="892">
        <v>0.4</v>
      </c>
      <c r="K11" s="891">
        <v>7</v>
      </c>
      <c r="L11" s="892">
        <v>0.5</v>
      </c>
      <c r="M11" s="891">
        <v>6</v>
      </c>
      <c r="N11" s="892">
        <v>0.3</v>
      </c>
      <c r="O11" s="891">
        <v>17</v>
      </c>
      <c r="P11" s="892">
        <v>0.40476190476190477</v>
      </c>
      <c r="Q11" s="891">
        <v>21</v>
      </c>
      <c r="R11" s="892">
        <v>0.41176470588235292</v>
      </c>
      <c r="S11" s="891">
        <v>15</v>
      </c>
      <c r="T11" s="892">
        <v>0.28301886792452829</v>
      </c>
      <c r="U11" s="891">
        <v>10</v>
      </c>
      <c r="V11" s="892">
        <v>0.38461538461538469</v>
      </c>
      <c r="W11" s="891">
        <v>9</v>
      </c>
      <c r="X11" s="892">
        <v>0.6</v>
      </c>
      <c r="Y11" s="891">
        <v>7</v>
      </c>
      <c r="Z11" s="892">
        <v>0.53846153846153844</v>
      </c>
      <c r="AA11" s="891">
        <v>3</v>
      </c>
      <c r="AB11" s="893">
        <v>0.5</v>
      </c>
    </row>
    <row r="12" spans="1:28" ht="27" customHeight="1">
      <c r="B12" s="890" t="s">
        <v>1038</v>
      </c>
      <c r="C12" s="891">
        <v>11</v>
      </c>
      <c r="D12" s="892">
        <v>9.7345132743362831E-2</v>
      </c>
      <c r="E12" s="891">
        <v>1</v>
      </c>
      <c r="F12" s="892">
        <v>0.05</v>
      </c>
      <c r="G12" s="891">
        <v>4</v>
      </c>
      <c r="H12" s="892">
        <v>0.21052631578947367</v>
      </c>
      <c r="I12" s="891">
        <v>5</v>
      </c>
      <c r="J12" s="892">
        <v>8.3333333333333315E-2</v>
      </c>
      <c r="K12" s="891">
        <v>1</v>
      </c>
      <c r="L12" s="892">
        <v>7.1428571428571425E-2</v>
      </c>
      <c r="M12" s="891">
        <v>1</v>
      </c>
      <c r="N12" s="892">
        <v>0.05</v>
      </c>
      <c r="O12" s="891">
        <v>4</v>
      </c>
      <c r="P12" s="892">
        <v>9.5238095238095233E-2</v>
      </c>
      <c r="Q12" s="891">
        <v>6</v>
      </c>
      <c r="R12" s="892">
        <v>0.1176470588235294</v>
      </c>
      <c r="S12" s="891">
        <v>6</v>
      </c>
      <c r="T12" s="892">
        <v>0.11320754716981134</v>
      </c>
      <c r="U12" s="891">
        <v>2</v>
      </c>
      <c r="V12" s="892">
        <v>7.6923076923076927E-2</v>
      </c>
      <c r="W12" s="891">
        <v>1</v>
      </c>
      <c r="X12" s="892">
        <v>6.6666666666666666E-2</v>
      </c>
      <c r="Y12" s="891">
        <v>1</v>
      </c>
      <c r="Z12" s="892">
        <v>7.6923076923076927E-2</v>
      </c>
      <c r="AA12" s="891">
        <v>1</v>
      </c>
      <c r="AB12" s="893">
        <v>0.16666666666666663</v>
      </c>
    </row>
    <row r="13" spans="1:28" ht="27" customHeight="1">
      <c r="B13" s="1375" t="s">
        <v>47</v>
      </c>
      <c r="C13" s="891">
        <v>2</v>
      </c>
      <c r="D13" s="892">
        <v>1.7699115044247787E-2</v>
      </c>
      <c r="E13" s="891">
        <v>0</v>
      </c>
      <c r="F13" s="892">
        <v>0</v>
      </c>
      <c r="G13" s="891">
        <v>0</v>
      </c>
      <c r="H13" s="892">
        <v>0</v>
      </c>
      <c r="I13" s="891">
        <v>2</v>
      </c>
      <c r="J13" s="892">
        <v>3.3333333333333333E-2</v>
      </c>
      <c r="K13" s="891">
        <v>0</v>
      </c>
      <c r="L13" s="892">
        <v>0</v>
      </c>
      <c r="M13" s="891">
        <v>1</v>
      </c>
      <c r="N13" s="892">
        <v>0.05</v>
      </c>
      <c r="O13" s="891">
        <v>1</v>
      </c>
      <c r="P13" s="892">
        <v>2.3809523809523808E-2</v>
      </c>
      <c r="Q13" s="891">
        <v>0</v>
      </c>
      <c r="R13" s="892">
        <v>0</v>
      </c>
      <c r="S13" s="891">
        <v>1</v>
      </c>
      <c r="T13" s="892">
        <v>1.8867924528301886E-2</v>
      </c>
      <c r="U13" s="891">
        <v>1</v>
      </c>
      <c r="V13" s="892">
        <v>3.8461538461538464E-2</v>
      </c>
      <c r="W13" s="891">
        <v>0</v>
      </c>
      <c r="X13" s="892">
        <v>0</v>
      </c>
      <c r="Y13" s="891">
        <v>0</v>
      </c>
      <c r="Z13" s="892">
        <v>0</v>
      </c>
      <c r="AA13" s="891">
        <v>0</v>
      </c>
      <c r="AB13" s="893">
        <v>0</v>
      </c>
    </row>
    <row r="14" spans="1:28" ht="15" customHeight="1" thickBot="1">
      <c r="B14" s="894" t="s">
        <v>1269</v>
      </c>
      <c r="C14" s="895">
        <v>113</v>
      </c>
      <c r="D14" s="896">
        <v>1</v>
      </c>
      <c r="E14" s="895">
        <v>20</v>
      </c>
      <c r="F14" s="896">
        <v>1</v>
      </c>
      <c r="G14" s="895">
        <v>19</v>
      </c>
      <c r="H14" s="896">
        <v>1</v>
      </c>
      <c r="I14" s="895">
        <v>60</v>
      </c>
      <c r="J14" s="896">
        <v>1</v>
      </c>
      <c r="K14" s="895">
        <v>14</v>
      </c>
      <c r="L14" s="896">
        <v>1</v>
      </c>
      <c r="M14" s="895">
        <v>20</v>
      </c>
      <c r="N14" s="896">
        <v>1</v>
      </c>
      <c r="O14" s="895">
        <v>42</v>
      </c>
      <c r="P14" s="896">
        <v>1</v>
      </c>
      <c r="Q14" s="895">
        <v>51</v>
      </c>
      <c r="R14" s="896">
        <v>1</v>
      </c>
      <c r="S14" s="895">
        <v>53</v>
      </c>
      <c r="T14" s="896">
        <v>1</v>
      </c>
      <c r="U14" s="895">
        <v>26</v>
      </c>
      <c r="V14" s="896">
        <v>1</v>
      </c>
      <c r="W14" s="895">
        <v>15</v>
      </c>
      <c r="X14" s="896">
        <v>1</v>
      </c>
      <c r="Y14" s="895">
        <v>13</v>
      </c>
      <c r="Z14" s="896">
        <v>1</v>
      </c>
      <c r="AA14" s="895">
        <v>6</v>
      </c>
      <c r="AB14" s="897">
        <v>1</v>
      </c>
    </row>
    <row r="15" spans="1:28" ht="12.95" customHeight="1" thickTop="1">
      <c r="B15" s="2092" t="s">
        <v>1457</v>
      </c>
      <c r="C15" s="2092"/>
      <c r="D15" s="2092"/>
      <c r="E15" s="2092"/>
      <c r="F15" s="2092"/>
      <c r="G15" s="2092"/>
      <c r="H15" s="2092"/>
      <c r="I15" s="2092"/>
      <c r="J15" s="2092"/>
      <c r="K15" s="2092"/>
      <c r="L15" s="2092"/>
      <c r="M15" s="2092"/>
      <c r="N15" s="2092"/>
      <c r="O15" s="2092"/>
      <c r="P15" s="2092"/>
      <c r="Q15" s="2092"/>
      <c r="R15" s="2092"/>
      <c r="S15" s="2092"/>
      <c r="T15" s="2092"/>
      <c r="U15" s="2092"/>
      <c r="V15" s="2092"/>
      <c r="W15" s="2092"/>
      <c r="X15" s="2092"/>
      <c r="Y15" s="2092"/>
      <c r="Z15" s="2092"/>
      <c r="AA15" s="2092"/>
      <c r="AB15" s="2092"/>
    </row>
    <row r="17" spans="2:28" ht="48" customHeight="1" thickBot="1">
      <c r="B17" s="2093" t="s">
        <v>544</v>
      </c>
      <c r="C17" s="2093"/>
      <c r="D17" s="2093"/>
      <c r="E17" s="2093"/>
      <c r="F17" s="2093"/>
      <c r="G17" s="2093"/>
      <c r="H17" s="2093"/>
      <c r="I17" s="2093"/>
      <c r="J17" s="2093"/>
      <c r="K17" s="2093"/>
      <c r="L17" s="2093"/>
      <c r="M17" s="2093"/>
      <c r="N17" s="2093"/>
      <c r="O17" s="2093"/>
      <c r="P17" s="2093"/>
      <c r="Q17" s="2093"/>
      <c r="R17" s="2093"/>
      <c r="S17" s="2093"/>
      <c r="T17" s="2093"/>
      <c r="U17" s="2093"/>
      <c r="V17" s="2093"/>
      <c r="W17" s="2093"/>
      <c r="X17" s="2093"/>
      <c r="Y17" s="2093"/>
      <c r="Z17" s="2093"/>
      <c r="AA17" s="2093"/>
      <c r="AB17" s="2093"/>
    </row>
    <row r="18" spans="2:28" ht="15" customHeight="1" thickTop="1">
      <c r="B18" s="2079"/>
      <c r="C18" s="2088" t="s">
        <v>44</v>
      </c>
      <c r="D18" s="2088"/>
      <c r="E18" s="2088" t="s">
        <v>123</v>
      </c>
      <c r="F18" s="2088"/>
      <c r="G18" s="2088"/>
      <c r="H18" s="2088"/>
      <c r="I18" s="2088"/>
      <c r="J18" s="2088"/>
      <c r="K18" s="2088"/>
      <c r="L18" s="2088"/>
      <c r="M18" s="2088" t="s">
        <v>124</v>
      </c>
      <c r="N18" s="2088"/>
      <c r="O18" s="2088"/>
      <c r="P18" s="2088"/>
      <c r="Q18" s="2088"/>
      <c r="R18" s="2088"/>
      <c r="S18" s="2088" t="s">
        <v>45</v>
      </c>
      <c r="T18" s="2088"/>
      <c r="U18" s="2088"/>
      <c r="V18" s="2088"/>
      <c r="W18" s="2088"/>
      <c r="X18" s="2088"/>
      <c r="Y18" s="2088"/>
      <c r="Z18" s="2088"/>
      <c r="AA18" s="2088"/>
      <c r="AB18" s="2089"/>
    </row>
    <row r="19" spans="2:28" ht="27.95" customHeight="1">
      <c r="B19" s="2080"/>
      <c r="C19" s="2077" t="s">
        <v>127</v>
      </c>
      <c r="D19" s="2077" t="s">
        <v>128</v>
      </c>
      <c r="E19" s="2077" t="s">
        <v>46</v>
      </c>
      <c r="F19" s="2077"/>
      <c r="G19" s="2077" t="s">
        <v>1078</v>
      </c>
      <c r="H19" s="2077"/>
      <c r="I19" s="2077" t="s">
        <v>1077</v>
      </c>
      <c r="J19" s="2077"/>
      <c r="K19" s="2077" t="s">
        <v>1098</v>
      </c>
      <c r="L19" s="2077"/>
      <c r="M19" s="2077" t="s">
        <v>48</v>
      </c>
      <c r="N19" s="2077"/>
      <c r="O19" s="2077" t="s">
        <v>49</v>
      </c>
      <c r="P19" s="2077"/>
      <c r="Q19" s="2077" t="s">
        <v>1441</v>
      </c>
      <c r="R19" s="2077"/>
      <c r="S19" s="2077" t="s">
        <v>1065</v>
      </c>
      <c r="T19" s="2077"/>
      <c r="U19" s="2077" t="s">
        <v>1066</v>
      </c>
      <c r="V19" s="2077"/>
      <c r="W19" s="2077" t="s">
        <v>1067</v>
      </c>
      <c r="X19" s="2077"/>
      <c r="Y19" s="2077" t="s">
        <v>125</v>
      </c>
      <c r="Z19" s="2077"/>
      <c r="AA19" s="2077" t="s">
        <v>47</v>
      </c>
      <c r="AB19" s="2078"/>
    </row>
    <row r="20" spans="2:28" ht="15" customHeight="1">
      <c r="B20" s="2081"/>
      <c r="C20" s="2077"/>
      <c r="D20" s="2077"/>
      <c r="E20" s="310" t="s">
        <v>127</v>
      </c>
      <c r="F20" s="310" t="s">
        <v>128</v>
      </c>
      <c r="G20" s="310" t="s">
        <v>127</v>
      </c>
      <c r="H20" s="310" t="s">
        <v>128</v>
      </c>
      <c r="I20" s="310" t="s">
        <v>127</v>
      </c>
      <c r="J20" s="310" t="s">
        <v>128</v>
      </c>
      <c r="K20" s="310" t="s">
        <v>127</v>
      </c>
      <c r="L20" s="310" t="s">
        <v>128</v>
      </c>
      <c r="M20" s="310" t="s">
        <v>127</v>
      </c>
      <c r="N20" s="310" t="s">
        <v>128</v>
      </c>
      <c r="O20" s="310" t="s">
        <v>127</v>
      </c>
      <c r="P20" s="310" t="s">
        <v>128</v>
      </c>
      <c r="Q20" s="310" t="s">
        <v>127</v>
      </c>
      <c r="R20" s="310" t="s">
        <v>128</v>
      </c>
      <c r="S20" s="310" t="s">
        <v>127</v>
      </c>
      <c r="T20" s="310" t="s">
        <v>128</v>
      </c>
      <c r="U20" s="310" t="s">
        <v>127</v>
      </c>
      <c r="V20" s="310" t="s">
        <v>128</v>
      </c>
      <c r="W20" s="310" t="s">
        <v>127</v>
      </c>
      <c r="X20" s="310" t="s">
        <v>128</v>
      </c>
      <c r="Y20" s="310" t="s">
        <v>127</v>
      </c>
      <c r="Z20" s="310" t="s">
        <v>128</v>
      </c>
      <c r="AA20" s="310" t="s">
        <v>127</v>
      </c>
      <c r="AB20" s="311" t="s">
        <v>128</v>
      </c>
    </row>
    <row r="21" spans="2:28" ht="45" customHeight="1">
      <c r="B21" s="312" t="s">
        <v>545</v>
      </c>
      <c r="C21" s="313">
        <v>54</v>
      </c>
      <c r="D21" s="314">
        <v>0.47787610619469029</v>
      </c>
      <c r="E21" s="313">
        <v>6</v>
      </c>
      <c r="F21" s="314">
        <v>0.3</v>
      </c>
      <c r="G21" s="313">
        <v>8</v>
      </c>
      <c r="H21" s="314">
        <v>0.42105263157894735</v>
      </c>
      <c r="I21" s="313">
        <v>31</v>
      </c>
      <c r="J21" s="314">
        <v>0.51666666666666672</v>
      </c>
      <c r="K21" s="313">
        <v>9</v>
      </c>
      <c r="L21" s="314">
        <v>0.6428571428571429</v>
      </c>
      <c r="M21" s="313">
        <v>10</v>
      </c>
      <c r="N21" s="314">
        <v>0.5</v>
      </c>
      <c r="O21" s="313">
        <v>21</v>
      </c>
      <c r="P21" s="314">
        <v>0.5</v>
      </c>
      <c r="Q21" s="313">
        <v>23</v>
      </c>
      <c r="R21" s="314">
        <v>0.45098039215686275</v>
      </c>
      <c r="S21" s="313">
        <v>23</v>
      </c>
      <c r="T21" s="314">
        <v>0.43396226415094341</v>
      </c>
      <c r="U21" s="313">
        <v>9</v>
      </c>
      <c r="V21" s="314">
        <v>0.34615384615384615</v>
      </c>
      <c r="W21" s="313">
        <v>11</v>
      </c>
      <c r="X21" s="314">
        <v>0.73333333333333328</v>
      </c>
      <c r="Y21" s="313">
        <v>8</v>
      </c>
      <c r="Z21" s="314">
        <v>0.61538461538461542</v>
      </c>
      <c r="AA21" s="313">
        <v>3</v>
      </c>
      <c r="AB21" s="315">
        <v>0.5</v>
      </c>
    </row>
    <row r="22" spans="2:28" ht="29.25" customHeight="1">
      <c r="B22" s="316" t="s">
        <v>546</v>
      </c>
      <c r="C22" s="317">
        <v>68</v>
      </c>
      <c r="D22" s="318">
        <v>0.60176991150442483</v>
      </c>
      <c r="E22" s="317">
        <v>9</v>
      </c>
      <c r="F22" s="318">
        <v>0.45</v>
      </c>
      <c r="G22" s="317">
        <v>9</v>
      </c>
      <c r="H22" s="318">
        <v>0.47368421052631576</v>
      </c>
      <c r="I22" s="317">
        <v>40</v>
      </c>
      <c r="J22" s="318">
        <v>0.66666666666666652</v>
      </c>
      <c r="K22" s="317">
        <v>10</v>
      </c>
      <c r="L22" s="318">
        <v>0.7142857142857143</v>
      </c>
      <c r="M22" s="317">
        <v>9</v>
      </c>
      <c r="N22" s="318">
        <v>0.45</v>
      </c>
      <c r="O22" s="317">
        <v>28</v>
      </c>
      <c r="P22" s="318">
        <v>0.66666666666666652</v>
      </c>
      <c r="Q22" s="317">
        <v>31</v>
      </c>
      <c r="R22" s="318">
        <v>0.60784313725490191</v>
      </c>
      <c r="S22" s="317">
        <v>27</v>
      </c>
      <c r="T22" s="318">
        <v>0.50943396226415094</v>
      </c>
      <c r="U22" s="317">
        <v>16</v>
      </c>
      <c r="V22" s="318">
        <v>0.61538461538461542</v>
      </c>
      <c r="W22" s="317">
        <v>11</v>
      </c>
      <c r="X22" s="318">
        <v>0.73333333333333328</v>
      </c>
      <c r="Y22" s="317">
        <v>10</v>
      </c>
      <c r="Z22" s="318">
        <v>0.76923076923076938</v>
      </c>
      <c r="AA22" s="317">
        <v>4</v>
      </c>
      <c r="AB22" s="319">
        <v>0.66666666666666652</v>
      </c>
    </row>
    <row r="23" spans="2:28" ht="27.95" customHeight="1">
      <c r="B23" s="316" t="s">
        <v>547</v>
      </c>
      <c r="C23" s="317">
        <v>106</v>
      </c>
      <c r="D23" s="318">
        <v>0.93805309734513276</v>
      </c>
      <c r="E23" s="317">
        <v>19</v>
      </c>
      <c r="F23" s="318">
        <v>0.95</v>
      </c>
      <c r="G23" s="317">
        <v>19</v>
      </c>
      <c r="H23" s="318">
        <v>1</v>
      </c>
      <c r="I23" s="317">
        <v>55</v>
      </c>
      <c r="J23" s="318">
        <v>0.91666666666666652</v>
      </c>
      <c r="K23" s="317">
        <v>13</v>
      </c>
      <c r="L23" s="318">
        <v>0.9285714285714286</v>
      </c>
      <c r="M23" s="317">
        <v>18</v>
      </c>
      <c r="N23" s="318">
        <v>0.9</v>
      </c>
      <c r="O23" s="317">
        <v>40</v>
      </c>
      <c r="P23" s="318">
        <v>0.95238095238095222</v>
      </c>
      <c r="Q23" s="317">
        <v>48</v>
      </c>
      <c r="R23" s="318">
        <v>0.94117647058823517</v>
      </c>
      <c r="S23" s="317">
        <v>49</v>
      </c>
      <c r="T23" s="318">
        <v>0.92452830188679247</v>
      </c>
      <c r="U23" s="317">
        <v>24</v>
      </c>
      <c r="V23" s="318">
        <v>0.92307692307692302</v>
      </c>
      <c r="W23" s="317">
        <v>15</v>
      </c>
      <c r="X23" s="318">
        <v>1</v>
      </c>
      <c r="Y23" s="317">
        <v>12</v>
      </c>
      <c r="Z23" s="318">
        <v>0.92307692307692302</v>
      </c>
      <c r="AA23" s="317">
        <v>6</v>
      </c>
      <c r="AB23" s="319">
        <v>1</v>
      </c>
    </row>
    <row r="24" spans="2:28" ht="15" customHeight="1">
      <c r="B24" s="316" t="s">
        <v>548</v>
      </c>
      <c r="C24" s="317">
        <v>98</v>
      </c>
      <c r="D24" s="318">
        <v>0.8672566371681415</v>
      </c>
      <c r="E24" s="317">
        <v>19</v>
      </c>
      <c r="F24" s="318">
        <v>0.95</v>
      </c>
      <c r="G24" s="317">
        <v>13</v>
      </c>
      <c r="H24" s="318">
        <v>0.68421052631578949</v>
      </c>
      <c r="I24" s="317">
        <v>53</v>
      </c>
      <c r="J24" s="318">
        <v>0.8833333333333333</v>
      </c>
      <c r="K24" s="317">
        <v>13</v>
      </c>
      <c r="L24" s="318">
        <v>0.9285714285714286</v>
      </c>
      <c r="M24" s="317">
        <v>17</v>
      </c>
      <c r="N24" s="318">
        <v>0.85</v>
      </c>
      <c r="O24" s="317">
        <v>37</v>
      </c>
      <c r="P24" s="318">
        <v>0.88095238095238093</v>
      </c>
      <c r="Q24" s="317">
        <v>44</v>
      </c>
      <c r="R24" s="318">
        <v>0.86274509803921573</v>
      </c>
      <c r="S24" s="317">
        <v>45</v>
      </c>
      <c r="T24" s="318">
        <v>0.84905660377358483</v>
      </c>
      <c r="U24" s="317">
        <v>22</v>
      </c>
      <c r="V24" s="318">
        <v>0.84615384615384615</v>
      </c>
      <c r="W24" s="317">
        <v>14</v>
      </c>
      <c r="X24" s="318">
        <v>0.93333333333333324</v>
      </c>
      <c r="Y24" s="317">
        <v>12</v>
      </c>
      <c r="Z24" s="318">
        <v>0.92307692307692302</v>
      </c>
      <c r="AA24" s="317">
        <v>5</v>
      </c>
      <c r="AB24" s="319">
        <v>0.83333333333333348</v>
      </c>
    </row>
    <row r="25" spans="2:28" ht="15" customHeight="1">
      <c r="B25" s="316" t="s">
        <v>549</v>
      </c>
      <c r="C25" s="317">
        <v>46</v>
      </c>
      <c r="D25" s="318">
        <v>0.40707964601769914</v>
      </c>
      <c r="E25" s="317">
        <v>10</v>
      </c>
      <c r="F25" s="318">
        <v>0.5</v>
      </c>
      <c r="G25" s="317">
        <v>5</v>
      </c>
      <c r="H25" s="318">
        <v>0.26315789473684209</v>
      </c>
      <c r="I25" s="317">
        <v>24</v>
      </c>
      <c r="J25" s="318">
        <v>0.4</v>
      </c>
      <c r="K25" s="317">
        <v>7</v>
      </c>
      <c r="L25" s="318">
        <v>0.5</v>
      </c>
      <c r="M25" s="317">
        <v>7</v>
      </c>
      <c r="N25" s="318">
        <v>0.35</v>
      </c>
      <c r="O25" s="317">
        <v>17</v>
      </c>
      <c r="P25" s="318">
        <v>0.40476190476190477</v>
      </c>
      <c r="Q25" s="317">
        <v>22</v>
      </c>
      <c r="R25" s="318">
        <v>0.43137254901960786</v>
      </c>
      <c r="S25" s="317">
        <v>16</v>
      </c>
      <c r="T25" s="318">
        <v>0.30188679245283018</v>
      </c>
      <c r="U25" s="317">
        <v>11</v>
      </c>
      <c r="V25" s="318">
        <v>0.42307692307692307</v>
      </c>
      <c r="W25" s="317">
        <v>9</v>
      </c>
      <c r="X25" s="318">
        <v>0.6</v>
      </c>
      <c r="Y25" s="317">
        <v>7</v>
      </c>
      <c r="Z25" s="318">
        <v>0.53846153846153844</v>
      </c>
      <c r="AA25" s="317">
        <v>3</v>
      </c>
      <c r="AB25" s="319">
        <v>0.5</v>
      </c>
    </row>
    <row r="26" spans="2:28" ht="32.25" customHeight="1">
      <c r="B26" s="316" t="s">
        <v>993</v>
      </c>
      <c r="C26" s="317">
        <v>1</v>
      </c>
      <c r="D26" s="318">
        <v>8.8495575221238937E-3</v>
      </c>
      <c r="E26" s="317">
        <v>1</v>
      </c>
      <c r="F26" s="318">
        <v>0.05</v>
      </c>
      <c r="G26" s="317">
        <v>0</v>
      </c>
      <c r="H26" s="318">
        <v>0</v>
      </c>
      <c r="I26" s="317">
        <v>0</v>
      </c>
      <c r="J26" s="318">
        <v>0</v>
      </c>
      <c r="K26" s="317">
        <v>0</v>
      </c>
      <c r="L26" s="318">
        <v>0</v>
      </c>
      <c r="M26" s="317">
        <v>0</v>
      </c>
      <c r="N26" s="318">
        <v>0</v>
      </c>
      <c r="O26" s="317">
        <v>0</v>
      </c>
      <c r="P26" s="318">
        <v>0</v>
      </c>
      <c r="Q26" s="317">
        <v>1</v>
      </c>
      <c r="R26" s="318">
        <v>1.9607843137254902E-2</v>
      </c>
      <c r="S26" s="317">
        <v>0</v>
      </c>
      <c r="T26" s="318">
        <v>0</v>
      </c>
      <c r="U26" s="317">
        <v>0</v>
      </c>
      <c r="V26" s="318">
        <v>0</v>
      </c>
      <c r="W26" s="317">
        <v>0</v>
      </c>
      <c r="X26" s="318">
        <v>0</v>
      </c>
      <c r="Y26" s="317">
        <v>1</v>
      </c>
      <c r="Z26" s="318">
        <v>7.6923076923076927E-2</v>
      </c>
      <c r="AA26" s="317">
        <v>0</v>
      </c>
      <c r="AB26" s="319">
        <v>0</v>
      </c>
    </row>
    <row r="27" spans="2:28" ht="45" customHeight="1">
      <c r="B27" s="316" t="s">
        <v>1106</v>
      </c>
      <c r="C27" s="317">
        <v>1</v>
      </c>
      <c r="D27" s="318">
        <v>8.8495575221238937E-3</v>
      </c>
      <c r="E27" s="317">
        <v>0</v>
      </c>
      <c r="F27" s="318">
        <v>0</v>
      </c>
      <c r="G27" s="317">
        <v>0</v>
      </c>
      <c r="H27" s="318">
        <v>0</v>
      </c>
      <c r="I27" s="317">
        <v>1</v>
      </c>
      <c r="J27" s="318">
        <v>1.6666666666666666E-2</v>
      </c>
      <c r="K27" s="317">
        <v>0</v>
      </c>
      <c r="L27" s="318">
        <v>0</v>
      </c>
      <c r="M27" s="317">
        <v>0</v>
      </c>
      <c r="N27" s="318">
        <v>0</v>
      </c>
      <c r="O27" s="317">
        <v>0</v>
      </c>
      <c r="P27" s="318">
        <v>0</v>
      </c>
      <c r="Q27" s="317">
        <v>1</v>
      </c>
      <c r="R27" s="318">
        <v>1.9607843137254902E-2</v>
      </c>
      <c r="S27" s="317">
        <v>0</v>
      </c>
      <c r="T27" s="318">
        <v>0</v>
      </c>
      <c r="U27" s="317">
        <v>1</v>
      </c>
      <c r="V27" s="318">
        <v>3.8461538461538464E-2</v>
      </c>
      <c r="W27" s="317">
        <v>0</v>
      </c>
      <c r="X27" s="318">
        <v>0</v>
      </c>
      <c r="Y27" s="317">
        <v>0</v>
      </c>
      <c r="Z27" s="318">
        <v>0</v>
      </c>
      <c r="AA27" s="317">
        <v>0</v>
      </c>
      <c r="AB27" s="319">
        <v>0</v>
      </c>
    </row>
    <row r="28" spans="2:28" ht="15" customHeight="1">
      <c r="B28" s="316" t="s">
        <v>47</v>
      </c>
      <c r="C28" s="317">
        <v>2</v>
      </c>
      <c r="D28" s="318">
        <v>1.7699115044247787E-2</v>
      </c>
      <c r="E28" s="317">
        <v>0</v>
      </c>
      <c r="F28" s="318">
        <v>0</v>
      </c>
      <c r="G28" s="317">
        <v>0</v>
      </c>
      <c r="H28" s="318">
        <v>0</v>
      </c>
      <c r="I28" s="317">
        <v>2</v>
      </c>
      <c r="J28" s="318">
        <v>3.3333333333333333E-2</v>
      </c>
      <c r="K28" s="317">
        <v>0</v>
      </c>
      <c r="L28" s="318">
        <v>0</v>
      </c>
      <c r="M28" s="317">
        <v>1</v>
      </c>
      <c r="N28" s="318">
        <v>0.05</v>
      </c>
      <c r="O28" s="317">
        <v>1</v>
      </c>
      <c r="P28" s="318">
        <v>2.3809523809523808E-2</v>
      </c>
      <c r="Q28" s="317">
        <v>0</v>
      </c>
      <c r="R28" s="318">
        <v>0</v>
      </c>
      <c r="S28" s="317">
        <v>1</v>
      </c>
      <c r="T28" s="318">
        <v>1.8867924528301886E-2</v>
      </c>
      <c r="U28" s="317">
        <v>1</v>
      </c>
      <c r="V28" s="318">
        <v>3.8461538461538464E-2</v>
      </c>
      <c r="W28" s="317">
        <v>0</v>
      </c>
      <c r="X28" s="318">
        <v>0</v>
      </c>
      <c r="Y28" s="317">
        <v>0</v>
      </c>
      <c r="Z28" s="318">
        <v>0</v>
      </c>
      <c r="AA28" s="317">
        <v>0</v>
      </c>
      <c r="AB28" s="319">
        <v>0</v>
      </c>
    </row>
    <row r="29" spans="2:28" s="86" customFormat="1" ht="15" customHeight="1">
      <c r="B29" s="299" t="s">
        <v>1269</v>
      </c>
      <c r="C29" s="42">
        <v>113</v>
      </c>
      <c r="D29" s="41">
        <v>1</v>
      </c>
      <c r="E29" s="42">
        <v>20</v>
      </c>
      <c r="F29" s="41">
        <v>1</v>
      </c>
      <c r="G29" s="42">
        <v>19</v>
      </c>
      <c r="H29" s="41">
        <v>1</v>
      </c>
      <c r="I29" s="42">
        <v>60</v>
      </c>
      <c r="J29" s="41">
        <v>1</v>
      </c>
      <c r="K29" s="42">
        <v>14</v>
      </c>
      <c r="L29" s="41">
        <v>1</v>
      </c>
      <c r="M29" s="42">
        <v>20</v>
      </c>
      <c r="N29" s="41">
        <v>1</v>
      </c>
      <c r="O29" s="42">
        <v>42</v>
      </c>
      <c r="P29" s="41">
        <v>1</v>
      </c>
      <c r="Q29" s="42">
        <v>51</v>
      </c>
      <c r="R29" s="41">
        <v>1</v>
      </c>
      <c r="S29" s="42">
        <v>53</v>
      </c>
      <c r="T29" s="41">
        <v>1</v>
      </c>
      <c r="U29" s="42">
        <v>26</v>
      </c>
      <c r="V29" s="41">
        <v>1</v>
      </c>
      <c r="W29" s="42">
        <v>15</v>
      </c>
      <c r="X29" s="41">
        <v>1</v>
      </c>
      <c r="Y29" s="42">
        <v>13</v>
      </c>
      <c r="Z29" s="41">
        <v>1</v>
      </c>
      <c r="AA29" s="92">
        <v>6</v>
      </c>
      <c r="AB29" s="56">
        <v>1</v>
      </c>
    </row>
    <row r="30" spans="2:28" ht="15" customHeight="1" thickBot="1">
      <c r="B30" s="320" t="s">
        <v>209</v>
      </c>
      <c r="C30" s="384">
        <v>3.3909090909090911</v>
      </c>
      <c r="D30" s="384"/>
      <c r="E30" s="384">
        <v>3.2</v>
      </c>
      <c r="F30" s="384"/>
      <c r="G30" s="384">
        <v>2.8421052631578947</v>
      </c>
      <c r="H30" s="384"/>
      <c r="I30" s="384">
        <v>3.5614035087719298</v>
      </c>
      <c r="J30" s="384"/>
      <c r="K30" s="384">
        <v>3.7142857142857144</v>
      </c>
      <c r="L30" s="384"/>
      <c r="M30" s="384">
        <v>3.2105263157894739</v>
      </c>
      <c r="N30" s="384"/>
      <c r="O30" s="384">
        <v>3.4878048780487805</v>
      </c>
      <c r="P30" s="384"/>
      <c r="Q30" s="384">
        <v>3.38</v>
      </c>
      <c r="R30" s="384"/>
      <c r="S30" s="384">
        <v>3.0769230769230771</v>
      </c>
      <c r="T30" s="384"/>
      <c r="U30" s="384">
        <v>3.4166666666666665</v>
      </c>
      <c r="V30" s="384"/>
      <c r="W30" s="384">
        <v>4</v>
      </c>
      <c r="X30" s="384"/>
      <c r="Y30" s="384">
        <v>3.8461538461538463</v>
      </c>
      <c r="Z30" s="385"/>
      <c r="AA30" s="386">
        <v>3.5</v>
      </c>
      <c r="AB30" s="95"/>
    </row>
    <row r="31" spans="2:28" ht="12.95" customHeight="1" thickTop="1">
      <c r="B31" s="2076" t="s">
        <v>1457</v>
      </c>
      <c r="C31" s="2076"/>
      <c r="D31" s="2076"/>
      <c r="E31" s="2076"/>
      <c r="F31" s="2076"/>
      <c r="G31" s="2076"/>
      <c r="H31" s="2076"/>
      <c r="I31" s="2076"/>
      <c r="J31" s="2076"/>
      <c r="K31" s="2076"/>
      <c r="L31" s="2076"/>
      <c r="M31" s="2076"/>
      <c r="N31" s="2076"/>
      <c r="O31" s="2076"/>
      <c r="P31" s="2076"/>
      <c r="Q31" s="2076"/>
      <c r="R31" s="2076"/>
      <c r="S31" s="2076"/>
      <c r="T31" s="2076"/>
      <c r="U31" s="2076"/>
      <c r="V31" s="2076"/>
      <c r="W31" s="2076"/>
      <c r="X31" s="2076"/>
      <c r="Y31" s="2076"/>
      <c r="Z31" s="2076"/>
      <c r="AA31" s="2076"/>
    </row>
    <row r="32" spans="2:28">
      <c r="B32" s="1151" t="s">
        <v>990</v>
      </c>
      <c r="C32" s="389"/>
      <c r="D32" s="389"/>
      <c r="E32" s="389"/>
      <c r="F32" s="389"/>
      <c r="G32" s="389"/>
      <c r="H32" s="389"/>
      <c r="I32" s="389"/>
      <c r="J32" s="389"/>
    </row>
    <row r="34" ht="15" customHeight="1"/>
    <row r="36" ht="15" customHeight="1"/>
    <row r="38" ht="15" customHeight="1"/>
    <row r="44" ht="15" customHeight="1"/>
    <row r="46" ht="15" customHeight="1"/>
    <row r="51" ht="15.75" customHeight="1"/>
  </sheetData>
  <mergeCells count="42">
    <mergeCell ref="C18:D18"/>
    <mergeCell ref="E18:L18"/>
    <mergeCell ref="M18:R18"/>
    <mergeCell ref="S18:AB18"/>
    <mergeCell ref="B5:AB5"/>
    <mergeCell ref="C7:C8"/>
    <mergeCell ref="D7:D8"/>
    <mergeCell ref="E7:F7"/>
    <mergeCell ref="G7:H7"/>
    <mergeCell ref="I7:J7"/>
    <mergeCell ref="W7:X7"/>
    <mergeCell ref="Y7:Z7"/>
    <mergeCell ref="AA7:AB7"/>
    <mergeCell ref="B15:AB15"/>
    <mergeCell ref="B17:AB17"/>
    <mergeCell ref="K7:L7"/>
    <mergeCell ref="B6:B8"/>
    <mergeCell ref="C6:D6"/>
    <mergeCell ref="E6:L6"/>
    <mergeCell ref="M6:R6"/>
    <mergeCell ref="S6:AB6"/>
    <mergeCell ref="M7:N7"/>
    <mergeCell ref="O7:P7"/>
    <mergeCell ref="Q7:R7"/>
    <mergeCell ref="S7:T7"/>
    <mergeCell ref="U7:V7"/>
    <mergeCell ref="B31:AA31"/>
    <mergeCell ref="Y19:Z19"/>
    <mergeCell ref="AA19:AB19"/>
    <mergeCell ref="M19:N19"/>
    <mergeCell ref="O19:P19"/>
    <mergeCell ref="Q19:R19"/>
    <mergeCell ref="S19:T19"/>
    <mergeCell ref="U19:V19"/>
    <mergeCell ref="W19:X19"/>
    <mergeCell ref="C19:C20"/>
    <mergeCell ref="D19:D20"/>
    <mergeCell ref="E19:F19"/>
    <mergeCell ref="G19:H19"/>
    <mergeCell ref="I19:J19"/>
    <mergeCell ref="K19:L19"/>
    <mergeCell ref="B18:B20"/>
  </mergeCells>
  <hyperlinks>
    <hyperlink ref="A1" location="Índice!A1" display="Índice!A1"/>
  </hyperlinks>
  <pageMargins left="0.511811024" right="0.511811024" top="0.78740157499999996" bottom="0.78740157499999996" header="0.31496062000000002" footer="0.31496062000000002"/>
  <pageSetup paperSize="9" orientation="portrait" horizontalDpi="300" verticalDpi="300"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4"/>
  <sheetViews>
    <sheetView zoomScaleNormal="100" workbookViewId="0">
      <selection activeCell="G16" sqref="G16"/>
    </sheetView>
  </sheetViews>
  <sheetFormatPr defaultRowHeight="14.25"/>
  <cols>
    <col min="2" max="2" width="24.75" customWidth="1"/>
    <col min="7" max="7" width="11.625" customWidth="1"/>
    <col min="10" max="10" width="10.375" customWidth="1"/>
    <col min="15" max="15" width="11.5" customWidth="1"/>
  </cols>
  <sheetData>
    <row r="1" spans="1:16">
      <c r="A1" s="1" t="s">
        <v>2</v>
      </c>
    </row>
    <row r="3" spans="1:16" s="782" customFormat="1" ht="72" customHeight="1" thickBot="1">
      <c r="B3" s="2103" t="s">
        <v>1281</v>
      </c>
      <c r="C3" s="2103"/>
      <c r="D3" s="2103"/>
      <c r="E3" s="2103"/>
      <c r="F3" s="2103"/>
      <c r="G3" s="2103"/>
      <c r="H3" s="707"/>
      <c r="P3" s="707"/>
    </row>
    <row r="4" spans="1:16" s="782" customFormat="1" ht="45" customHeight="1" thickTop="1">
      <c r="B4" s="913" t="s">
        <v>831</v>
      </c>
      <c r="C4" s="709" t="s">
        <v>551</v>
      </c>
      <c r="D4" s="709" t="s">
        <v>552</v>
      </c>
      <c r="E4" s="709" t="s">
        <v>553</v>
      </c>
      <c r="F4" s="709" t="s">
        <v>47</v>
      </c>
      <c r="G4" s="1376" t="s">
        <v>194</v>
      </c>
      <c r="H4" s="707"/>
      <c r="P4" s="707"/>
    </row>
    <row r="5" spans="1:16" s="782" customFormat="1" ht="24">
      <c r="B5" s="706" t="s">
        <v>1001</v>
      </c>
      <c r="C5" s="708">
        <v>0.76106194690265483</v>
      </c>
      <c r="D5" s="708">
        <v>0.10619469026548672</v>
      </c>
      <c r="E5" s="708">
        <v>0.11504424778761062</v>
      </c>
      <c r="F5" s="708">
        <v>1.7699115044247787E-2</v>
      </c>
      <c r="G5" s="710">
        <v>0</v>
      </c>
      <c r="H5" s="707"/>
      <c r="P5" s="707"/>
    </row>
    <row r="6" spans="1:16" s="782" customFormat="1" ht="24">
      <c r="B6" s="714" t="s">
        <v>1002</v>
      </c>
      <c r="C6" s="712">
        <v>0.7168141592920354</v>
      </c>
      <c r="D6" s="712">
        <v>0.18584070796460178</v>
      </c>
      <c r="E6" s="712">
        <v>7.9646017699115043E-2</v>
      </c>
      <c r="F6" s="712">
        <v>1.7699115044247787E-2</v>
      </c>
      <c r="G6" s="716">
        <v>0</v>
      </c>
      <c r="H6" s="707"/>
      <c r="P6" s="707"/>
    </row>
    <row r="7" spans="1:16" s="782" customFormat="1" ht="24">
      <c r="B7" s="714" t="s">
        <v>1003</v>
      </c>
      <c r="C7" s="712">
        <v>0.51327433628318586</v>
      </c>
      <c r="D7" s="712">
        <v>0.33628318584070799</v>
      </c>
      <c r="E7" s="712">
        <v>0.13274336283185842</v>
      </c>
      <c r="F7" s="712">
        <v>1.7699115044247787E-2</v>
      </c>
      <c r="G7" s="716">
        <v>0</v>
      </c>
      <c r="H7" s="707"/>
      <c r="P7" s="707"/>
    </row>
    <row r="8" spans="1:16" s="782" customFormat="1" ht="24">
      <c r="B8" s="714" t="s">
        <v>1004</v>
      </c>
      <c r="C8" s="712">
        <v>0.38938053097345132</v>
      </c>
      <c r="D8" s="712">
        <v>0.31858407079646017</v>
      </c>
      <c r="E8" s="712">
        <v>0.23008849557522124</v>
      </c>
      <c r="F8" s="712">
        <v>0.06</v>
      </c>
      <c r="G8" s="716">
        <v>0</v>
      </c>
      <c r="H8" s="707"/>
      <c r="P8" s="707"/>
    </row>
    <row r="9" spans="1:16" s="782" customFormat="1">
      <c r="B9" s="714" t="s">
        <v>1005</v>
      </c>
      <c r="C9" s="712">
        <v>0.21238938053097345</v>
      </c>
      <c r="D9" s="712">
        <v>0.37168141592920356</v>
      </c>
      <c r="E9" s="712">
        <v>0.39823008849557523</v>
      </c>
      <c r="F9" s="712">
        <v>1.7699115044247787E-2</v>
      </c>
      <c r="G9" s="716">
        <v>0</v>
      </c>
      <c r="H9" s="707"/>
      <c r="P9" s="707"/>
    </row>
    <row r="10" spans="1:16" s="782" customFormat="1" ht="24">
      <c r="B10" s="714" t="s">
        <v>1006</v>
      </c>
      <c r="C10" s="712">
        <v>0.1415929203539823</v>
      </c>
      <c r="D10" s="712">
        <v>0.31858407079646017</v>
      </c>
      <c r="E10" s="712">
        <v>0.52212389380530977</v>
      </c>
      <c r="F10" s="712">
        <v>1.7699115044247787E-2</v>
      </c>
      <c r="G10" s="716">
        <v>0</v>
      </c>
      <c r="H10" s="707"/>
      <c r="P10" s="707"/>
    </row>
    <row r="11" spans="1:16" s="782" customFormat="1" ht="24">
      <c r="B11" s="714" t="s">
        <v>1007</v>
      </c>
      <c r="C11" s="712">
        <v>0.67256637168141598</v>
      </c>
      <c r="D11" s="712">
        <v>0.19469026548672566</v>
      </c>
      <c r="E11" s="712">
        <v>0.11504424778761062</v>
      </c>
      <c r="F11" s="712">
        <v>1.7699115044247787E-2</v>
      </c>
      <c r="G11" s="716">
        <v>0</v>
      </c>
      <c r="H11" s="707"/>
      <c r="P11" s="707"/>
    </row>
    <row r="12" spans="1:16" s="782" customFormat="1" ht="15" thickBot="1">
      <c r="B12" s="717" t="s">
        <v>54</v>
      </c>
      <c r="C12" s="711">
        <v>2.6548672566371681E-2</v>
      </c>
      <c r="D12" s="711">
        <v>0</v>
      </c>
      <c r="E12" s="711">
        <v>0</v>
      </c>
      <c r="F12" s="711">
        <v>1.7699115044247787E-2</v>
      </c>
      <c r="G12" s="715">
        <v>0.95575221238938057</v>
      </c>
      <c r="H12" s="707"/>
      <c r="P12" s="707"/>
    </row>
    <row r="13" spans="1:16" s="782" customFormat="1" ht="15" thickTop="1">
      <c r="B13" s="2104" t="s">
        <v>1457</v>
      </c>
      <c r="C13" s="2104"/>
      <c r="D13" s="2104"/>
      <c r="E13" s="2104"/>
      <c r="F13" s="2104"/>
      <c r="G13" s="2104"/>
      <c r="H13" s="707"/>
      <c r="P13" s="707"/>
    </row>
    <row r="14" spans="1:16" s="782" customFormat="1"/>
    <row r="15" spans="1:16" s="782" customFormat="1" ht="75" customHeight="1" thickBot="1">
      <c r="B15" s="2103" t="s">
        <v>1282</v>
      </c>
      <c r="C15" s="2103"/>
      <c r="D15" s="2103"/>
      <c r="E15" s="2103"/>
      <c r="F15" s="2103"/>
      <c r="G15" s="2103"/>
    </row>
    <row r="16" spans="1:16" s="782" customFormat="1" ht="36.75" thickTop="1">
      <c r="B16" s="913" t="s">
        <v>831</v>
      </c>
      <c r="C16" s="709" t="s">
        <v>551</v>
      </c>
      <c r="D16" s="709" t="s">
        <v>552</v>
      </c>
      <c r="E16" s="709" t="s">
        <v>553</v>
      </c>
      <c r="F16" s="709" t="s">
        <v>47</v>
      </c>
      <c r="G16" s="1376" t="s">
        <v>194</v>
      </c>
    </row>
    <row r="17" spans="2:28" s="782" customFormat="1" ht="24">
      <c r="B17" s="706" t="s">
        <v>1001</v>
      </c>
      <c r="C17" s="713">
        <v>86</v>
      </c>
      <c r="D17" s="713">
        <v>12</v>
      </c>
      <c r="E17" s="713">
        <v>13</v>
      </c>
      <c r="F17" s="713">
        <v>2</v>
      </c>
      <c r="G17" s="722">
        <v>0</v>
      </c>
    </row>
    <row r="18" spans="2:28" s="782" customFormat="1" ht="27.75" customHeight="1">
      <c r="B18" s="714" t="s">
        <v>1002</v>
      </c>
      <c r="C18" s="724">
        <v>81</v>
      </c>
      <c r="D18" s="724">
        <v>21</v>
      </c>
      <c r="E18" s="724">
        <v>9</v>
      </c>
      <c r="F18" s="724">
        <v>2</v>
      </c>
      <c r="G18" s="725">
        <v>0</v>
      </c>
    </row>
    <row r="19" spans="2:28" s="782" customFormat="1" ht="33" customHeight="1">
      <c r="B19" s="714" t="s">
        <v>1003</v>
      </c>
      <c r="C19" s="724">
        <v>58</v>
      </c>
      <c r="D19" s="724">
        <v>38</v>
      </c>
      <c r="E19" s="724">
        <v>15</v>
      </c>
      <c r="F19" s="724">
        <v>2</v>
      </c>
      <c r="G19" s="725">
        <v>0</v>
      </c>
    </row>
    <row r="20" spans="2:28" s="782" customFormat="1" ht="24">
      <c r="B20" s="714" t="s">
        <v>1004</v>
      </c>
      <c r="C20" s="724">
        <v>44</v>
      </c>
      <c r="D20" s="724">
        <v>36</v>
      </c>
      <c r="E20" s="724">
        <v>26</v>
      </c>
      <c r="F20" s="724">
        <v>7</v>
      </c>
      <c r="G20" s="725">
        <v>0</v>
      </c>
    </row>
    <row r="21" spans="2:28" s="782" customFormat="1">
      <c r="B21" s="714" t="s">
        <v>1005</v>
      </c>
      <c r="C21" s="724">
        <v>24</v>
      </c>
      <c r="D21" s="724">
        <v>42</v>
      </c>
      <c r="E21" s="724">
        <v>45</v>
      </c>
      <c r="F21" s="724">
        <v>2</v>
      </c>
      <c r="G21" s="725">
        <v>0</v>
      </c>
    </row>
    <row r="22" spans="2:28" s="782" customFormat="1" ht="27" customHeight="1">
      <c r="B22" s="714" t="s">
        <v>1006</v>
      </c>
      <c r="C22" s="724">
        <v>16</v>
      </c>
      <c r="D22" s="724">
        <v>36</v>
      </c>
      <c r="E22" s="724">
        <v>59</v>
      </c>
      <c r="F22" s="724">
        <v>2</v>
      </c>
      <c r="G22" s="725">
        <v>0</v>
      </c>
    </row>
    <row r="23" spans="2:28" s="782" customFormat="1" ht="24">
      <c r="B23" s="714" t="s">
        <v>1007</v>
      </c>
      <c r="C23" s="724">
        <v>76</v>
      </c>
      <c r="D23" s="724">
        <v>22</v>
      </c>
      <c r="E23" s="724">
        <v>13</v>
      </c>
      <c r="F23" s="724">
        <v>2</v>
      </c>
      <c r="G23" s="725">
        <v>0</v>
      </c>
    </row>
    <row r="24" spans="2:28" s="782" customFormat="1" ht="15" thickBot="1">
      <c r="B24" s="717" t="s">
        <v>54</v>
      </c>
      <c r="C24" s="718">
        <v>3</v>
      </c>
      <c r="D24" s="718">
        <v>0</v>
      </c>
      <c r="E24" s="718">
        <v>0</v>
      </c>
      <c r="F24" s="718">
        <v>2</v>
      </c>
      <c r="G24" s="719">
        <v>108</v>
      </c>
    </row>
    <row r="25" spans="2:28" s="782" customFormat="1" ht="15" thickTop="1">
      <c r="B25" s="2104" t="s">
        <v>1457</v>
      </c>
      <c r="C25" s="2104"/>
      <c r="D25" s="2104"/>
      <c r="E25" s="2104"/>
      <c r="F25" s="2104"/>
      <c r="G25" s="2104"/>
    </row>
    <row r="26" spans="2:28" s="782" customFormat="1"/>
    <row r="27" spans="2:28" s="938" customFormat="1"/>
    <row r="28" spans="2:28" ht="60.95" customHeight="1" thickBot="1">
      <c r="B28" s="2093" t="s">
        <v>550</v>
      </c>
      <c r="C28" s="2093"/>
      <c r="D28" s="2093"/>
      <c r="E28" s="2093"/>
      <c r="F28" s="2093"/>
      <c r="G28" s="2093"/>
      <c r="H28" s="2093"/>
      <c r="I28" s="2093"/>
      <c r="J28" s="2093"/>
      <c r="K28" s="2093"/>
      <c r="L28" s="2093"/>
      <c r="M28" s="2093"/>
      <c r="N28" s="2093"/>
      <c r="O28" s="2093"/>
      <c r="P28" s="2093"/>
      <c r="Q28" s="2093"/>
      <c r="R28" s="2093"/>
      <c r="S28" s="2093"/>
      <c r="T28" s="2093"/>
      <c r="U28" s="2093"/>
      <c r="V28" s="2093"/>
      <c r="W28" s="2093"/>
      <c r="X28" s="2093"/>
      <c r="Y28" s="2093"/>
      <c r="Z28" s="2093"/>
      <c r="AA28" s="2093"/>
      <c r="AB28" s="2093"/>
    </row>
    <row r="29" spans="2:28" ht="15" customHeight="1" thickTop="1">
      <c r="B29" s="2079"/>
      <c r="C29" s="2088" t="s">
        <v>44</v>
      </c>
      <c r="D29" s="2088"/>
      <c r="E29" s="2088" t="s">
        <v>123</v>
      </c>
      <c r="F29" s="2088"/>
      <c r="G29" s="2088"/>
      <c r="H29" s="2088"/>
      <c r="I29" s="2088"/>
      <c r="J29" s="2088"/>
      <c r="K29" s="2088"/>
      <c r="L29" s="2088"/>
      <c r="M29" s="2088" t="s">
        <v>124</v>
      </c>
      <c r="N29" s="2088"/>
      <c r="O29" s="2088"/>
      <c r="P29" s="2088"/>
      <c r="Q29" s="2088"/>
      <c r="R29" s="2088"/>
      <c r="S29" s="2088" t="s">
        <v>45</v>
      </c>
      <c r="T29" s="2088"/>
      <c r="U29" s="2088"/>
      <c r="V29" s="2088"/>
      <c r="W29" s="2088"/>
      <c r="X29" s="2088"/>
      <c r="Y29" s="2088"/>
      <c r="Z29" s="2088"/>
      <c r="AA29" s="2088"/>
      <c r="AB29" s="2089"/>
    </row>
    <row r="30" spans="2:28" ht="27.95" customHeight="1">
      <c r="B30" s="2080"/>
      <c r="C30" s="2077" t="s">
        <v>127</v>
      </c>
      <c r="D30" s="2077" t="s">
        <v>128</v>
      </c>
      <c r="E30" s="2077" t="s">
        <v>46</v>
      </c>
      <c r="F30" s="2077"/>
      <c r="G30" s="2077" t="s">
        <v>1078</v>
      </c>
      <c r="H30" s="2077"/>
      <c r="I30" s="2077" t="s">
        <v>1077</v>
      </c>
      <c r="J30" s="2077"/>
      <c r="K30" s="2077" t="s">
        <v>1098</v>
      </c>
      <c r="L30" s="2077"/>
      <c r="M30" s="2077" t="s">
        <v>48</v>
      </c>
      <c r="N30" s="2077"/>
      <c r="O30" s="2077" t="s">
        <v>49</v>
      </c>
      <c r="P30" s="2077"/>
      <c r="Q30" s="2077" t="s">
        <v>1441</v>
      </c>
      <c r="R30" s="2077"/>
      <c r="S30" s="2077" t="s">
        <v>1065</v>
      </c>
      <c r="T30" s="2077"/>
      <c r="U30" s="2077" t="s">
        <v>1066</v>
      </c>
      <c r="V30" s="2077"/>
      <c r="W30" s="2077" t="s">
        <v>1067</v>
      </c>
      <c r="X30" s="2077"/>
      <c r="Y30" s="2077" t="s">
        <v>125</v>
      </c>
      <c r="Z30" s="2077"/>
      <c r="AA30" s="2077" t="s">
        <v>47</v>
      </c>
      <c r="AB30" s="2078"/>
    </row>
    <row r="31" spans="2:28" ht="15" customHeight="1">
      <c r="B31" s="2081"/>
      <c r="C31" s="2077"/>
      <c r="D31" s="2077"/>
      <c r="E31" s="310" t="s">
        <v>127</v>
      </c>
      <c r="F31" s="310" t="s">
        <v>128</v>
      </c>
      <c r="G31" s="310" t="s">
        <v>127</v>
      </c>
      <c r="H31" s="310" t="s">
        <v>128</v>
      </c>
      <c r="I31" s="310" t="s">
        <v>127</v>
      </c>
      <c r="J31" s="310" t="s">
        <v>128</v>
      </c>
      <c r="K31" s="310" t="s">
        <v>127</v>
      </c>
      <c r="L31" s="310" t="s">
        <v>128</v>
      </c>
      <c r="M31" s="310" t="s">
        <v>127</v>
      </c>
      <c r="N31" s="310" t="s">
        <v>128</v>
      </c>
      <c r="O31" s="310" t="s">
        <v>127</v>
      </c>
      <c r="P31" s="310" t="s">
        <v>128</v>
      </c>
      <c r="Q31" s="310" t="s">
        <v>127</v>
      </c>
      <c r="R31" s="310" t="s">
        <v>128</v>
      </c>
      <c r="S31" s="310" t="s">
        <v>127</v>
      </c>
      <c r="T31" s="310" t="s">
        <v>128</v>
      </c>
      <c r="U31" s="310" t="s">
        <v>127</v>
      </c>
      <c r="V31" s="310" t="s">
        <v>128</v>
      </c>
      <c r="W31" s="310" t="s">
        <v>127</v>
      </c>
      <c r="X31" s="310" t="s">
        <v>128</v>
      </c>
      <c r="Y31" s="310" t="s">
        <v>127</v>
      </c>
      <c r="Z31" s="310" t="s">
        <v>128</v>
      </c>
      <c r="AA31" s="310" t="s">
        <v>127</v>
      </c>
      <c r="AB31" s="311" t="s">
        <v>128</v>
      </c>
    </row>
    <row r="32" spans="2:28" ht="27.95" customHeight="1">
      <c r="B32" s="312" t="s">
        <v>551</v>
      </c>
      <c r="C32" s="313">
        <v>86</v>
      </c>
      <c r="D32" s="314">
        <v>0.76106194690265483</v>
      </c>
      <c r="E32" s="313">
        <v>16</v>
      </c>
      <c r="F32" s="314">
        <v>0.8</v>
      </c>
      <c r="G32" s="313">
        <v>14</v>
      </c>
      <c r="H32" s="314">
        <v>0.73684210526315785</v>
      </c>
      <c r="I32" s="313">
        <v>48</v>
      </c>
      <c r="J32" s="314">
        <v>0.8</v>
      </c>
      <c r="K32" s="313">
        <v>8</v>
      </c>
      <c r="L32" s="314">
        <v>0.5714285714285714</v>
      </c>
      <c r="M32" s="313">
        <v>14</v>
      </c>
      <c r="N32" s="314">
        <v>0.7</v>
      </c>
      <c r="O32" s="313">
        <v>31</v>
      </c>
      <c r="P32" s="314">
        <v>0.73809523809523814</v>
      </c>
      <c r="Q32" s="313">
        <v>41</v>
      </c>
      <c r="R32" s="314">
        <v>0.80392156862745101</v>
      </c>
      <c r="S32" s="313">
        <v>38</v>
      </c>
      <c r="T32" s="314">
        <v>0.71698113207547165</v>
      </c>
      <c r="U32" s="313">
        <v>17</v>
      </c>
      <c r="V32" s="314">
        <v>0.65384615384615385</v>
      </c>
      <c r="W32" s="313">
        <v>15</v>
      </c>
      <c r="X32" s="314">
        <v>1</v>
      </c>
      <c r="Y32" s="313">
        <v>11</v>
      </c>
      <c r="Z32" s="314">
        <v>0.84615384615384615</v>
      </c>
      <c r="AA32" s="313">
        <v>5</v>
      </c>
      <c r="AB32" s="315">
        <v>0.83333333333333348</v>
      </c>
    </row>
    <row r="33" spans="2:28" ht="15" customHeight="1">
      <c r="B33" s="316" t="s">
        <v>552</v>
      </c>
      <c r="C33" s="317">
        <v>12</v>
      </c>
      <c r="D33" s="318">
        <v>0.10619469026548672</v>
      </c>
      <c r="E33" s="317">
        <v>2</v>
      </c>
      <c r="F33" s="318">
        <v>0.1</v>
      </c>
      <c r="G33" s="317">
        <v>1</v>
      </c>
      <c r="H33" s="318">
        <v>5.2631578947368418E-2</v>
      </c>
      <c r="I33" s="317">
        <v>5</v>
      </c>
      <c r="J33" s="318">
        <v>8.3333333333333315E-2</v>
      </c>
      <c r="K33" s="317">
        <v>4</v>
      </c>
      <c r="L33" s="318">
        <v>0.2857142857142857</v>
      </c>
      <c r="M33" s="317">
        <v>2</v>
      </c>
      <c r="N33" s="318">
        <v>0.1</v>
      </c>
      <c r="O33" s="317">
        <v>4</v>
      </c>
      <c r="P33" s="318">
        <v>9.5238095238095233E-2</v>
      </c>
      <c r="Q33" s="317">
        <v>6</v>
      </c>
      <c r="R33" s="318">
        <v>0.1176470588235294</v>
      </c>
      <c r="S33" s="317">
        <v>7</v>
      </c>
      <c r="T33" s="318">
        <v>0.13207547169811321</v>
      </c>
      <c r="U33" s="317">
        <v>3</v>
      </c>
      <c r="V33" s="318">
        <v>0.11538461538461538</v>
      </c>
      <c r="W33" s="317">
        <v>0</v>
      </c>
      <c r="X33" s="318">
        <v>0</v>
      </c>
      <c r="Y33" s="317">
        <v>2</v>
      </c>
      <c r="Z33" s="318">
        <v>0.15384615384615385</v>
      </c>
      <c r="AA33" s="317">
        <v>0</v>
      </c>
      <c r="AB33" s="319">
        <v>0</v>
      </c>
    </row>
    <row r="34" spans="2:28" ht="15" customHeight="1">
      <c r="B34" s="316" t="s">
        <v>553</v>
      </c>
      <c r="C34" s="317">
        <v>13</v>
      </c>
      <c r="D34" s="318">
        <v>0.11504424778761062</v>
      </c>
      <c r="E34" s="317">
        <v>2</v>
      </c>
      <c r="F34" s="318">
        <v>0.1</v>
      </c>
      <c r="G34" s="317">
        <v>4</v>
      </c>
      <c r="H34" s="318">
        <v>0.21052631578947367</v>
      </c>
      <c r="I34" s="317">
        <v>5</v>
      </c>
      <c r="J34" s="318">
        <v>8.3333333333333315E-2</v>
      </c>
      <c r="K34" s="317">
        <v>2</v>
      </c>
      <c r="L34" s="318">
        <v>0.14285714285714285</v>
      </c>
      <c r="M34" s="317">
        <v>3</v>
      </c>
      <c r="N34" s="318">
        <v>0.15</v>
      </c>
      <c r="O34" s="317">
        <v>6</v>
      </c>
      <c r="P34" s="318">
        <v>0.14285714285714285</v>
      </c>
      <c r="Q34" s="317">
        <v>4</v>
      </c>
      <c r="R34" s="318">
        <v>7.8431372549019607E-2</v>
      </c>
      <c r="S34" s="317">
        <v>7</v>
      </c>
      <c r="T34" s="318">
        <v>0.13207547169811321</v>
      </c>
      <c r="U34" s="317">
        <v>5</v>
      </c>
      <c r="V34" s="318">
        <v>0.19230769230769235</v>
      </c>
      <c r="W34" s="317">
        <v>0</v>
      </c>
      <c r="X34" s="318">
        <v>0</v>
      </c>
      <c r="Y34" s="317">
        <v>0</v>
      </c>
      <c r="Z34" s="318">
        <v>0</v>
      </c>
      <c r="AA34" s="317">
        <v>1</v>
      </c>
      <c r="AB34" s="319">
        <v>0.16666666666666663</v>
      </c>
    </row>
    <row r="35" spans="2:28" ht="15" customHeight="1">
      <c r="B35" s="316" t="s">
        <v>47</v>
      </c>
      <c r="C35" s="317">
        <v>2</v>
      </c>
      <c r="D35" s="318">
        <v>1.7699115044247787E-2</v>
      </c>
      <c r="E35" s="317">
        <v>0</v>
      </c>
      <c r="F35" s="318">
        <v>0</v>
      </c>
      <c r="G35" s="317">
        <v>0</v>
      </c>
      <c r="H35" s="318">
        <v>0</v>
      </c>
      <c r="I35" s="317">
        <v>2</v>
      </c>
      <c r="J35" s="318">
        <v>3.3333333333333333E-2</v>
      </c>
      <c r="K35" s="317">
        <v>0</v>
      </c>
      <c r="L35" s="318">
        <v>0</v>
      </c>
      <c r="M35" s="317">
        <v>1</v>
      </c>
      <c r="N35" s="318">
        <v>0.05</v>
      </c>
      <c r="O35" s="317">
        <v>1</v>
      </c>
      <c r="P35" s="318">
        <v>2.3809523809523808E-2</v>
      </c>
      <c r="Q35" s="317">
        <v>0</v>
      </c>
      <c r="R35" s="318">
        <v>0</v>
      </c>
      <c r="S35" s="317">
        <v>1</v>
      </c>
      <c r="T35" s="318">
        <v>1.8867924528301886E-2</v>
      </c>
      <c r="U35" s="317">
        <v>1</v>
      </c>
      <c r="V35" s="318">
        <v>3.8461538461538464E-2</v>
      </c>
      <c r="W35" s="317">
        <v>0</v>
      </c>
      <c r="X35" s="318">
        <v>0</v>
      </c>
      <c r="Y35" s="317">
        <v>0</v>
      </c>
      <c r="Z35" s="318">
        <v>0</v>
      </c>
      <c r="AA35" s="317">
        <v>0</v>
      </c>
      <c r="AB35" s="319">
        <v>0</v>
      </c>
    </row>
    <row r="36" spans="2:28" ht="15" customHeight="1" thickBot="1">
      <c r="B36" s="320" t="s">
        <v>1269</v>
      </c>
      <c r="C36" s="321">
        <v>113</v>
      </c>
      <c r="D36" s="322">
        <v>1</v>
      </c>
      <c r="E36" s="321">
        <v>20</v>
      </c>
      <c r="F36" s="322">
        <v>1</v>
      </c>
      <c r="G36" s="321">
        <v>19</v>
      </c>
      <c r="H36" s="322">
        <v>1</v>
      </c>
      <c r="I36" s="321">
        <v>60</v>
      </c>
      <c r="J36" s="322">
        <v>1</v>
      </c>
      <c r="K36" s="321">
        <v>14</v>
      </c>
      <c r="L36" s="322">
        <v>1</v>
      </c>
      <c r="M36" s="321">
        <v>20</v>
      </c>
      <c r="N36" s="322">
        <v>1</v>
      </c>
      <c r="O36" s="321">
        <v>42</v>
      </c>
      <c r="P36" s="322">
        <v>1</v>
      </c>
      <c r="Q36" s="321">
        <v>51</v>
      </c>
      <c r="R36" s="322">
        <v>1</v>
      </c>
      <c r="S36" s="321">
        <v>53</v>
      </c>
      <c r="T36" s="322">
        <v>1</v>
      </c>
      <c r="U36" s="321">
        <v>26</v>
      </c>
      <c r="V36" s="322">
        <v>1</v>
      </c>
      <c r="W36" s="321">
        <v>15</v>
      </c>
      <c r="X36" s="322">
        <v>1</v>
      </c>
      <c r="Y36" s="321">
        <v>13</v>
      </c>
      <c r="Z36" s="322">
        <v>1</v>
      </c>
      <c r="AA36" s="321">
        <v>6</v>
      </c>
      <c r="AB36" s="323">
        <v>1</v>
      </c>
    </row>
    <row r="37" spans="2:28" ht="12.95" customHeight="1" thickTop="1">
      <c r="B37" s="2076" t="s">
        <v>1457</v>
      </c>
      <c r="C37" s="2076"/>
      <c r="D37" s="2076"/>
      <c r="E37" s="2076"/>
      <c r="F37" s="2076"/>
      <c r="G37" s="2076"/>
      <c r="H37" s="2076"/>
      <c r="I37" s="2076"/>
      <c r="J37" s="2076"/>
      <c r="K37" s="2076"/>
      <c r="L37" s="2076"/>
      <c r="M37" s="2076"/>
      <c r="N37" s="2076"/>
      <c r="O37" s="2076"/>
      <c r="P37" s="2076"/>
      <c r="Q37" s="2076"/>
      <c r="R37" s="2076"/>
      <c r="S37" s="2076"/>
      <c r="T37" s="2076"/>
      <c r="U37" s="2076"/>
      <c r="V37" s="2076"/>
      <c r="W37" s="2076"/>
      <c r="X37" s="2076"/>
      <c r="Y37" s="2076"/>
      <c r="Z37" s="2076"/>
      <c r="AA37" s="2076"/>
      <c r="AB37" s="2076"/>
    </row>
    <row r="39" spans="2:28" ht="60.95" customHeight="1" thickBot="1">
      <c r="B39" s="2093" t="s">
        <v>554</v>
      </c>
      <c r="C39" s="2093"/>
      <c r="D39" s="2093"/>
      <c r="E39" s="2093"/>
      <c r="F39" s="2093"/>
      <c r="G39" s="2093"/>
      <c r="H39" s="2093"/>
      <c r="I39" s="2093"/>
      <c r="J39" s="2093"/>
      <c r="K39" s="2093"/>
      <c r="L39" s="2093"/>
      <c r="M39" s="2093"/>
      <c r="N39" s="2093"/>
      <c r="O39" s="2093"/>
      <c r="P39" s="2093"/>
      <c r="Q39" s="2093"/>
      <c r="R39" s="2093"/>
      <c r="S39" s="2093"/>
      <c r="T39" s="2093"/>
      <c r="U39" s="2093"/>
      <c r="V39" s="2093"/>
      <c r="W39" s="2093"/>
      <c r="X39" s="2093"/>
      <c r="Y39" s="2093"/>
      <c r="Z39" s="2093"/>
      <c r="AA39" s="2093"/>
      <c r="AB39" s="2093"/>
    </row>
    <row r="40" spans="2:28" ht="15" customHeight="1" thickTop="1">
      <c r="B40" s="2079"/>
      <c r="C40" s="2088" t="s">
        <v>44</v>
      </c>
      <c r="D40" s="2088"/>
      <c r="E40" s="2088" t="s">
        <v>123</v>
      </c>
      <c r="F40" s="2088"/>
      <c r="G40" s="2088"/>
      <c r="H40" s="2088"/>
      <c r="I40" s="2088"/>
      <c r="J40" s="2088"/>
      <c r="K40" s="2088"/>
      <c r="L40" s="2088"/>
      <c r="M40" s="2088" t="s">
        <v>124</v>
      </c>
      <c r="N40" s="2088"/>
      <c r="O40" s="2088"/>
      <c r="P40" s="2088"/>
      <c r="Q40" s="2088"/>
      <c r="R40" s="2088"/>
      <c r="S40" s="2088" t="s">
        <v>45</v>
      </c>
      <c r="T40" s="2088"/>
      <c r="U40" s="2088"/>
      <c r="V40" s="2088"/>
      <c r="W40" s="2088"/>
      <c r="X40" s="2088"/>
      <c r="Y40" s="2088"/>
      <c r="Z40" s="2088"/>
      <c r="AA40" s="2088"/>
      <c r="AB40" s="2089"/>
    </row>
    <row r="41" spans="2:28" ht="27.95" customHeight="1">
      <c r="B41" s="2080"/>
      <c r="C41" s="2077" t="s">
        <v>127</v>
      </c>
      <c r="D41" s="2077" t="s">
        <v>128</v>
      </c>
      <c r="E41" s="2077" t="s">
        <v>46</v>
      </c>
      <c r="F41" s="2077"/>
      <c r="G41" s="2077" t="s">
        <v>1078</v>
      </c>
      <c r="H41" s="2077"/>
      <c r="I41" s="2077" t="s">
        <v>1077</v>
      </c>
      <c r="J41" s="2077"/>
      <c r="K41" s="2077" t="s">
        <v>1098</v>
      </c>
      <c r="L41" s="2077"/>
      <c r="M41" s="2077" t="s">
        <v>48</v>
      </c>
      <c r="N41" s="2077"/>
      <c r="O41" s="2077" t="s">
        <v>49</v>
      </c>
      <c r="P41" s="2077"/>
      <c r="Q41" s="2077" t="s">
        <v>1441</v>
      </c>
      <c r="R41" s="2077"/>
      <c r="S41" s="2077" t="s">
        <v>1065</v>
      </c>
      <c r="T41" s="2077"/>
      <c r="U41" s="2077" t="s">
        <v>1066</v>
      </c>
      <c r="V41" s="2077"/>
      <c r="W41" s="2077" t="s">
        <v>1067</v>
      </c>
      <c r="X41" s="2077"/>
      <c r="Y41" s="2077" t="s">
        <v>125</v>
      </c>
      <c r="Z41" s="2077"/>
      <c r="AA41" s="2077" t="s">
        <v>47</v>
      </c>
      <c r="AB41" s="2078"/>
    </row>
    <row r="42" spans="2:28" ht="15" customHeight="1">
      <c r="B42" s="2081"/>
      <c r="C42" s="2077"/>
      <c r="D42" s="2077"/>
      <c r="E42" s="310" t="s">
        <v>127</v>
      </c>
      <c r="F42" s="310" t="s">
        <v>128</v>
      </c>
      <c r="G42" s="310" t="s">
        <v>127</v>
      </c>
      <c r="H42" s="310" t="s">
        <v>128</v>
      </c>
      <c r="I42" s="310" t="s">
        <v>127</v>
      </c>
      <c r="J42" s="310" t="s">
        <v>128</v>
      </c>
      <c r="K42" s="310" t="s">
        <v>127</v>
      </c>
      <c r="L42" s="310" t="s">
        <v>128</v>
      </c>
      <c r="M42" s="310" t="s">
        <v>127</v>
      </c>
      <c r="N42" s="310" t="s">
        <v>128</v>
      </c>
      <c r="O42" s="310" t="s">
        <v>127</v>
      </c>
      <c r="P42" s="310" t="s">
        <v>128</v>
      </c>
      <c r="Q42" s="310" t="s">
        <v>127</v>
      </c>
      <c r="R42" s="310" t="s">
        <v>128</v>
      </c>
      <c r="S42" s="310" t="s">
        <v>127</v>
      </c>
      <c r="T42" s="310" t="s">
        <v>128</v>
      </c>
      <c r="U42" s="310" t="s">
        <v>127</v>
      </c>
      <c r="V42" s="310" t="s">
        <v>128</v>
      </c>
      <c r="W42" s="310" t="s">
        <v>127</v>
      </c>
      <c r="X42" s="310" t="s">
        <v>128</v>
      </c>
      <c r="Y42" s="310" t="s">
        <v>127</v>
      </c>
      <c r="Z42" s="310" t="s">
        <v>128</v>
      </c>
      <c r="AA42" s="310" t="s">
        <v>127</v>
      </c>
      <c r="AB42" s="311" t="s">
        <v>128</v>
      </c>
    </row>
    <row r="43" spans="2:28" ht="27.95" customHeight="1">
      <c r="B43" s="312" t="s">
        <v>551</v>
      </c>
      <c r="C43" s="313">
        <v>81</v>
      </c>
      <c r="D43" s="314">
        <v>0.7168141592920354</v>
      </c>
      <c r="E43" s="313">
        <v>15</v>
      </c>
      <c r="F43" s="314">
        <v>0.75</v>
      </c>
      <c r="G43" s="313">
        <v>12</v>
      </c>
      <c r="H43" s="314">
        <v>0.63157894736842102</v>
      </c>
      <c r="I43" s="313">
        <v>43</v>
      </c>
      <c r="J43" s="314">
        <v>0.71666666666666667</v>
      </c>
      <c r="K43" s="313">
        <v>11</v>
      </c>
      <c r="L43" s="314">
        <v>0.7857142857142857</v>
      </c>
      <c r="M43" s="313">
        <v>14</v>
      </c>
      <c r="N43" s="314">
        <v>0.7</v>
      </c>
      <c r="O43" s="313">
        <v>29</v>
      </c>
      <c r="P43" s="314">
        <v>0.69047619047619047</v>
      </c>
      <c r="Q43" s="313">
        <v>38</v>
      </c>
      <c r="R43" s="314">
        <v>0.74509803921568629</v>
      </c>
      <c r="S43" s="313">
        <v>37</v>
      </c>
      <c r="T43" s="314">
        <v>0.69811320754716977</v>
      </c>
      <c r="U43" s="313">
        <v>17</v>
      </c>
      <c r="V43" s="314">
        <v>0.65384615384615385</v>
      </c>
      <c r="W43" s="313">
        <v>11</v>
      </c>
      <c r="X43" s="314">
        <v>0.73333333333333328</v>
      </c>
      <c r="Y43" s="313">
        <v>12</v>
      </c>
      <c r="Z43" s="314">
        <v>0.92307692307692302</v>
      </c>
      <c r="AA43" s="313">
        <v>4</v>
      </c>
      <c r="AB43" s="315">
        <v>0.66666666666666652</v>
      </c>
    </row>
    <row r="44" spans="2:28" ht="15" customHeight="1">
      <c r="B44" s="316" t="s">
        <v>552</v>
      </c>
      <c r="C44" s="317">
        <v>21</v>
      </c>
      <c r="D44" s="318">
        <v>0.18584070796460178</v>
      </c>
      <c r="E44" s="317">
        <v>4</v>
      </c>
      <c r="F44" s="318">
        <v>0.2</v>
      </c>
      <c r="G44" s="317">
        <v>4</v>
      </c>
      <c r="H44" s="318">
        <v>0.21052631578947367</v>
      </c>
      <c r="I44" s="317">
        <v>12</v>
      </c>
      <c r="J44" s="318">
        <v>0.2</v>
      </c>
      <c r="K44" s="317">
        <v>1</v>
      </c>
      <c r="L44" s="318">
        <v>7.1428571428571425E-2</v>
      </c>
      <c r="M44" s="317">
        <v>2</v>
      </c>
      <c r="N44" s="318">
        <v>0.1</v>
      </c>
      <c r="O44" s="317">
        <v>9</v>
      </c>
      <c r="P44" s="318">
        <v>0.21428571428571427</v>
      </c>
      <c r="Q44" s="317">
        <v>10</v>
      </c>
      <c r="R44" s="318">
        <v>0.19607843137254904</v>
      </c>
      <c r="S44" s="317">
        <v>10</v>
      </c>
      <c r="T44" s="318">
        <v>0.18867924528301888</v>
      </c>
      <c r="U44" s="317">
        <v>6</v>
      </c>
      <c r="V44" s="318">
        <v>0.23076923076923075</v>
      </c>
      <c r="W44" s="317">
        <v>4</v>
      </c>
      <c r="X44" s="318">
        <v>0.26666666666666666</v>
      </c>
      <c r="Y44" s="317">
        <v>1</v>
      </c>
      <c r="Z44" s="318">
        <v>7.6923076923076927E-2</v>
      </c>
      <c r="AA44" s="317">
        <v>0</v>
      </c>
      <c r="AB44" s="319">
        <v>0</v>
      </c>
    </row>
    <row r="45" spans="2:28" ht="15" customHeight="1">
      <c r="B45" s="316" t="s">
        <v>553</v>
      </c>
      <c r="C45" s="317">
        <v>9</v>
      </c>
      <c r="D45" s="318">
        <v>7.9646017699115043E-2</v>
      </c>
      <c r="E45" s="317">
        <v>1</v>
      </c>
      <c r="F45" s="318">
        <v>0.05</v>
      </c>
      <c r="G45" s="317">
        <v>3</v>
      </c>
      <c r="H45" s="318">
        <v>0.15789473684210525</v>
      </c>
      <c r="I45" s="317">
        <v>3</v>
      </c>
      <c r="J45" s="318">
        <v>0.05</v>
      </c>
      <c r="K45" s="317">
        <v>2</v>
      </c>
      <c r="L45" s="318">
        <v>0.14285714285714285</v>
      </c>
      <c r="M45" s="317">
        <v>3</v>
      </c>
      <c r="N45" s="318">
        <v>0.15</v>
      </c>
      <c r="O45" s="317">
        <v>3</v>
      </c>
      <c r="P45" s="318">
        <v>7.1428571428571425E-2</v>
      </c>
      <c r="Q45" s="317">
        <v>3</v>
      </c>
      <c r="R45" s="318">
        <v>5.8823529411764698E-2</v>
      </c>
      <c r="S45" s="317">
        <v>5</v>
      </c>
      <c r="T45" s="318">
        <v>9.4339622641509441E-2</v>
      </c>
      <c r="U45" s="317">
        <v>2</v>
      </c>
      <c r="V45" s="318">
        <v>7.6923076923076927E-2</v>
      </c>
      <c r="W45" s="317">
        <v>0</v>
      </c>
      <c r="X45" s="318">
        <v>0</v>
      </c>
      <c r="Y45" s="317">
        <v>0</v>
      </c>
      <c r="Z45" s="318">
        <v>0</v>
      </c>
      <c r="AA45" s="317">
        <v>2</v>
      </c>
      <c r="AB45" s="319">
        <v>0.33333333333333326</v>
      </c>
    </row>
    <row r="46" spans="2:28" ht="15" customHeight="1">
      <c r="B46" s="316" t="s">
        <v>47</v>
      </c>
      <c r="C46" s="317">
        <v>2</v>
      </c>
      <c r="D46" s="318">
        <v>1.7699115044247787E-2</v>
      </c>
      <c r="E46" s="317">
        <v>0</v>
      </c>
      <c r="F46" s="318">
        <v>0</v>
      </c>
      <c r="G46" s="317">
        <v>0</v>
      </c>
      <c r="H46" s="318">
        <v>0</v>
      </c>
      <c r="I46" s="317">
        <v>2</v>
      </c>
      <c r="J46" s="318">
        <v>3.3333333333333333E-2</v>
      </c>
      <c r="K46" s="317">
        <v>0</v>
      </c>
      <c r="L46" s="318">
        <v>0</v>
      </c>
      <c r="M46" s="317">
        <v>1</v>
      </c>
      <c r="N46" s="318">
        <v>0.05</v>
      </c>
      <c r="O46" s="317">
        <v>1</v>
      </c>
      <c r="P46" s="318">
        <v>2.3809523809523808E-2</v>
      </c>
      <c r="Q46" s="317">
        <v>0</v>
      </c>
      <c r="R46" s="318">
        <v>0</v>
      </c>
      <c r="S46" s="317">
        <v>1</v>
      </c>
      <c r="T46" s="318">
        <v>1.8867924528301886E-2</v>
      </c>
      <c r="U46" s="317">
        <v>1</v>
      </c>
      <c r="V46" s="318">
        <v>3.8461538461538464E-2</v>
      </c>
      <c r="W46" s="317">
        <v>0</v>
      </c>
      <c r="X46" s="318">
        <v>0</v>
      </c>
      <c r="Y46" s="317">
        <v>0</v>
      </c>
      <c r="Z46" s="318">
        <v>0</v>
      </c>
      <c r="AA46" s="317">
        <v>0</v>
      </c>
      <c r="AB46" s="319">
        <v>0</v>
      </c>
    </row>
    <row r="47" spans="2:28" ht="15" customHeight="1" thickBot="1">
      <c r="B47" s="320" t="s">
        <v>1269</v>
      </c>
      <c r="C47" s="321">
        <v>113</v>
      </c>
      <c r="D47" s="322">
        <v>1</v>
      </c>
      <c r="E47" s="321">
        <v>20</v>
      </c>
      <c r="F47" s="322">
        <v>1</v>
      </c>
      <c r="G47" s="321">
        <v>19</v>
      </c>
      <c r="H47" s="322">
        <v>1</v>
      </c>
      <c r="I47" s="321">
        <v>60</v>
      </c>
      <c r="J47" s="322">
        <v>1</v>
      </c>
      <c r="K47" s="321">
        <v>14</v>
      </c>
      <c r="L47" s="322">
        <v>1</v>
      </c>
      <c r="M47" s="321">
        <v>20</v>
      </c>
      <c r="N47" s="322">
        <v>1</v>
      </c>
      <c r="O47" s="321">
        <v>42</v>
      </c>
      <c r="P47" s="322">
        <v>1</v>
      </c>
      <c r="Q47" s="321">
        <v>51</v>
      </c>
      <c r="R47" s="322">
        <v>1</v>
      </c>
      <c r="S47" s="321">
        <v>53</v>
      </c>
      <c r="T47" s="322">
        <v>1</v>
      </c>
      <c r="U47" s="321">
        <v>26</v>
      </c>
      <c r="V47" s="322">
        <v>1</v>
      </c>
      <c r="W47" s="321">
        <v>15</v>
      </c>
      <c r="X47" s="322">
        <v>1</v>
      </c>
      <c r="Y47" s="321">
        <v>13</v>
      </c>
      <c r="Z47" s="322">
        <v>1</v>
      </c>
      <c r="AA47" s="321">
        <v>6</v>
      </c>
      <c r="AB47" s="323">
        <v>1</v>
      </c>
    </row>
    <row r="48" spans="2:28" ht="12.95" customHeight="1" thickTop="1">
      <c r="B48" s="2076" t="s">
        <v>1457</v>
      </c>
      <c r="C48" s="2076"/>
      <c r="D48" s="2076"/>
      <c r="E48" s="2076"/>
      <c r="F48" s="2076"/>
      <c r="G48" s="2076"/>
      <c r="H48" s="2076"/>
      <c r="I48" s="2076"/>
      <c r="J48" s="2076"/>
      <c r="K48" s="2076"/>
      <c r="L48" s="2076"/>
      <c r="M48" s="2076"/>
      <c r="N48" s="2076"/>
      <c r="O48" s="2076"/>
      <c r="P48" s="2076"/>
      <c r="Q48" s="2076"/>
      <c r="R48" s="2076"/>
      <c r="S48" s="2076"/>
      <c r="T48" s="2076"/>
      <c r="U48" s="2076"/>
      <c r="V48" s="2076"/>
      <c r="W48" s="2076"/>
      <c r="X48" s="2076"/>
      <c r="Y48" s="2076"/>
      <c r="Z48" s="2076"/>
      <c r="AA48" s="2076"/>
      <c r="AB48" s="2076"/>
    </row>
    <row r="50" spans="2:28" ht="60.95" customHeight="1" thickBot="1">
      <c r="B50" s="2093" t="s">
        <v>555</v>
      </c>
      <c r="C50" s="2093"/>
      <c r="D50" s="2093"/>
      <c r="E50" s="2093"/>
      <c r="F50" s="2093"/>
      <c r="G50" s="2093"/>
      <c r="H50" s="2093"/>
      <c r="I50" s="2093"/>
      <c r="J50" s="2093"/>
      <c r="K50" s="2093"/>
      <c r="L50" s="2093"/>
      <c r="M50" s="2093"/>
      <c r="N50" s="2093"/>
      <c r="O50" s="2093"/>
      <c r="P50" s="2093"/>
      <c r="Q50" s="2093"/>
      <c r="R50" s="2093"/>
      <c r="S50" s="2093"/>
      <c r="T50" s="2093"/>
      <c r="U50" s="2093"/>
      <c r="V50" s="2093"/>
      <c r="W50" s="2093"/>
      <c r="X50" s="2093"/>
      <c r="Y50" s="2093"/>
      <c r="Z50" s="2093"/>
      <c r="AA50" s="2093"/>
      <c r="AB50" s="2093"/>
    </row>
    <row r="51" spans="2:28" ht="15" customHeight="1" thickTop="1">
      <c r="B51" s="2079"/>
      <c r="C51" s="2088" t="s">
        <v>44</v>
      </c>
      <c r="D51" s="2088"/>
      <c r="E51" s="2088" t="s">
        <v>123</v>
      </c>
      <c r="F51" s="2088"/>
      <c r="G51" s="2088"/>
      <c r="H51" s="2088"/>
      <c r="I51" s="2088"/>
      <c r="J51" s="2088"/>
      <c r="K51" s="2088"/>
      <c r="L51" s="2088"/>
      <c r="M51" s="2088" t="s">
        <v>124</v>
      </c>
      <c r="N51" s="2088"/>
      <c r="O51" s="2088"/>
      <c r="P51" s="2088"/>
      <c r="Q51" s="2088"/>
      <c r="R51" s="2088"/>
      <c r="S51" s="2088" t="s">
        <v>45</v>
      </c>
      <c r="T51" s="2088"/>
      <c r="U51" s="2088"/>
      <c r="V51" s="2088"/>
      <c r="W51" s="2088"/>
      <c r="X51" s="2088"/>
      <c r="Y51" s="2088"/>
      <c r="Z51" s="2088"/>
      <c r="AA51" s="2088"/>
      <c r="AB51" s="2089"/>
    </row>
    <row r="52" spans="2:28" ht="27.95" customHeight="1">
      <c r="B52" s="2080"/>
      <c r="C52" s="2077" t="s">
        <v>127</v>
      </c>
      <c r="D52" s="2077" t="s">
        <v>128</v>
      </c>
      <c r="E52" s="2077" t="s">
        <v>46</v>
      </c>
      <c r="F52" s="2077"/>
      <c r="G52" s="2077" t="s">
        <v>1078</v>
      </c>
      <c r="H52" s="2077"/>
      <c r="I52" s="2077" t="s">
        <v>1077</v>
      </c>
      <c r="J52" s="2077"/>
      <c r="K52" s="2077" t="s">
        <v>1098</v>
      </c>
      <c r="L52" s="2077"/>
      <c r="M52" s="2077" t="s">
        <v>48</v>
      </c>
      <c r="N52" s="2077"/>
      <c r="O52" s="2077" t="s">
        <v>49</v>
      </c>
      <c r="P52" s="2077"/>
      <c r="Q52" s="2077" t="s">
        <v>1441</v>
      </c>
      <c r="R52" s="2077"/>
      <c r="S52" s="2077" t="s">
        <v>1065</v>
      </c>
      <c r="T52" s="2077"/>
      <c r="U52" s="2077" t="s">
        <v>1066</v>
      </c>
      <c r="V52" s="2077"/>
      <c r="W52" s="2077" t="s">
        <v>1067</v>
      </c>
      <c r="X52" s="2077"/>
      <c r="Y52" s="2077" t="s">
        <v>125</v>
      </c>
      <c r="Z52" s="2077"/>
      <c r="AA52" s="2077" t="s">
        <v>47</v>
      </c>
      <c r="AB52" s="2078"/>
    </row>
    <row r="53" spans="2:28" ht="15" customHeight="1">
      <c r="B53" s="2081"/>
      <c r="C53" s="2077"/>
      <c r="D53" s="2077"/>
      <c r="E53" s="310" t="s">
        <v>127</v>
      </c>
      <c r="F53" s="310" t="s">
        <v>128</v>
      </c>
      <c r="G53" s="310" t="s">
        <v>127</v>
      </c>
      <c r="H53" s="310" t="s">
        <v>128</v>
      </c>
      <c r="I53" s="310" t="s">
        <v>127</v>
      </c>
      <c r="J53" s="310" t="s">
        <v>128</v>
      </c>
      <c r="K53" s="310" t="s">
        <v>127</v>
      </c>
      <c r="L53" s="310" t="s">
        <v>128</v>
      </c>
      <c r="M53" s="310" t="s">
        <v>127</v>
      </c>
      <c r="N53" s="310" t="s">
        <v>128</v>
      </c>
      <c r="O53" s="310" t="s">
        <v>127</v>
      </c>
      <c r="P53" s="310" t="s">
        <v>128</v>
      </c>
      <c r="Q53" s="310" t="s">
        <v>127</v>
      </c>
      <c r="R53" s="310" t="s">
        <v>128</v>
      </c>
      <c r="S53" s="310" t="s">
        <v>127</v>
      </c>
      <c r="T53" s="310" t="s">
        <v>128</v>
      </c>
      <c r="U53" s="310" t="s">
        <v>127</v>
      </c>
      <c r="V53" s="310" t="s">
        <v>128</v>
      </c>
      <c r="W53" s="310" t="s">
        <v>127</v>
      </c>
      <c r="X53" s="310" t="s">
        <v>128</v>
      </c>
      <c r="Y53" s="310" t="s">
        <v>127</v>
      </c>
      <c r="Z53" s="310" t="s">
        <v>128</v>
      </c>
      <c r="AA53" s="310" t="s">
        <v>127</v>
      </c>
      <c r="AB53" s="311" t="s">
        <v>128</v>
      </c>
    </row>
    <row r="54" spans="2:28" ht="27.95" customHeight="1">
      <c r="B54" s="312" t="s">
        <v>551</v>
      </c>
      <c r="C54" s="313">
        <v>58</v>
      </c>
      <c r="D54" s="314">
        <v>0.51327433628318586</v>
      </c>
      <c r="E54" s="313">
        <v>11</v>
      </c>
      <c r="F54" s="314">
        <v>0.55000000000000004</v>
      </c>
      <c r="G54" s="313">
        <v>4</v>
      </c>
      <c r="H54" s="314">
        <v>0.21052631578947367</v>
      </c>
      <c r="I54" s="313">
        <v>36</v>
      </c>
      <c r="J54" s="314">
        <v>0.6</v>
      </c>
      <c r="K54" s="313">
        <v>7</v>
      </c>
      <c r="L54" s="314">
        <v>0.5</v>
      </c>
      <c r="M54" s="313">
        <v>10</v>
      </c>
      <c r="N54" s="314">
        <v>0.5</v>
      </c>
      <c r="O54" s="313">
        <v>21</v>
      </c>
      <c r="P54" s="314">
        <v>0.5</v>
      </c>
      <c r="Q54" s="313">
        <v>27</v>
      </c>
      <c r="R54" s="314">
        <v>0.52941176470588236</v>
      </c>
      <c r="S54" s="313">
        <v>28</v>
      </c>
      <c r="T54" s="314">
        <v>0.52830188679245282</v>
      </c>
      <c r="U54" s="313">
        <v>11</v>
      </c>
      <c r="V54" s="314">
        <v>0.42307692307692307</v>
      </c>
      <c r="W54" s="313">
        <v>9</v>
      </c>
      <c r="X54" s="314">
        <v>0.6</v>
      </c>
      <c r="Y54" s="313">
        <v>6</v>
      </c>
      <c r="Z54" s="314">
        <v>0.46153846153846151</v>
      </c>
      <c r="AA54" s="313">
        <v>4</v>
      </c>
      <c r="AB54" s="315">
        <v>0.66666666666666652</v>
      </c>
    </row>
    <row r="55" spans="2:28" ht="15" customHeight="1">
      <c r="B55" s="316" t="s">
        <v>552</v>
      </c>
      <c r="C55" s="317">
        <v>38</v>
      </c>
      <c r="D55" s="318">
        <v>0.33628318584070799</v>
      </c>
      <c r="E55" s="317">
        <v>7</v>
      </c>
      <c r="F55" s="318">
        <v>0.35</v>
      </c>
      <c r="G55" s="317">
        <v>10</v>
      </c>
      <c r="H55" s="318">
        <v>0.52631578947368418</v>
      </c>
      <c r="I55" s="317">
        <v>17</v>
      </c>
      <c r="J55" s="318">
        <v>0.28333333333333333</v>
      </c>
      <c r="K55" s="317">
        <v>4</v>
      </c>
      <c r="L55" s="318">
        <v>0.2857142857142857</v>
      </c>
      <c r="M55" s="317">
        <v>6</v>
      </c>
      <c r="N55" s="318">
        <v>0.3</v>
      </c>
      <c r="O55" s="317">
        <v>15</v>
      </c>
      <c r="P55" s="318">
        <v>0.35714285714285715</v>
      </c>
      <c r="Q55" s="317">
        <v>17</v>
      </c>
      <c r="R55" s="318">
        <v>0.33333333333333326</v>
      </c>
      <c r="S55" s="317">
        <v>16</v>
      </c>
      <c r="T55" s="318">
        <v>0.30188679245283018</v>
      </c>
      <c r="U55" s="317">
        <v>11</v>
      </c>
      <c r="V55" s="318">
        <v>0.42307692307692307</v>
      </c>
      <c r="W55" s="317">
        <v>5</v>
      </c>
      <c r="X55" s="318">
        <v>0.33333333333333326</v>
      </c>
      <c r="Y55" s="317">
        <v>4</v>
      </c>
      <c r="Z55" s="318">
        <v>0.30769230769230771</v>
      </c>
      <c r="AA55" s="317">
        <v>2</v>
      </c>
      <c r="AB55" s="319">
        <v>0.33333333333333326</v>
      </c>
    </row>
    <row r="56" spans="2:28" ht="15" customHeight="1">
      <c r="B56" s="316" t="s">
        <v>553</v>
      </c>
      <c r="C56" s="317">
        <v>15</v>
      </c>
      <c r="D56" s="318">
        <v>0.13274336283185842</v>
      </c>
      <c r="E56" s="317">
        <v>2</v>
      </c>
      <c r="F56" s="318">
        <v>0.1</v>
      </c>
      <c r="G56" s="317">
        <v>5</v>
      </c>
      <c r="H56" s="318">
        <v>0.26315789473684209</v>
      </c>
      <c r="I56" s="317">
        <v>5</v>
      </c>
      <c r="J56" s="318">
        <v>8.3333333333333315E-2</v>
      </c>
      <c r="K56" s="317">
        <v>3</v>
      </c>
      <c r="L56" s="318">
        <v>0.21428571428571427</v>
      </c>
      <c r="M56" s="317">
        <v>3</v>
      </c>
      <c r="N56" s="318">
        <v>0.15</v>
      </c>
      <c r="O56" s="317">
        <v>5</v>
      </c>
      <c r="P56" s="318">
        <v>0.11904761904761903</v>
      </c>
      <c r="Q56" s="317">
        <v>7</v>
      </c>
      <c r="R56" s="318">
        <v>0.13725490196078433</v>
      </c>
      <c r="S56" s="317">
        <v>8</v>
      </c>
      <c r="T56" s="318">
        <v>0.15094339622641509</v>
      </c>
      <c r="U56" s="317">
        <v>3</v>
      </c>
      <c r="V56" s="318">
        <v>0.11538461538461538</v>
      </c>
      <c r="W56" s="317">
        <v>1</v>
      </c>
      <c r="X56" s="318">
        <v>6.6666666666666666E-2</v>
      </c>
      <c r="Y56" s="317">
        <v>3</v>
      </c>
      <c r="Z56" s="318">
        <v>0.23076923076923075</v>
      </c>
      <c r="AA56" s="317">
        <v>0</v>
      </c>
      <c r="AB56" s="319">
        <v>0</v>
      </c>
    </row>
    <row r="57" spans="2:28" ht="15" customHeight="1">
      <c r="B57" s="316" t="s">
        <v>47</v>
      </c>
      <c r="C57" s="317">
        <v>2</v>
      </c>
      <c r="D57" s="318">
        <v>1.7699115044247787E-2</v>
      </c>
      <c r="E57" s="317">
        <v>0</v>
      </c>
      <c r="F57" s="318">
        <v>0</v>
      </c>
      <c r="G57" s="317">
        <v>0</v>
      </c>
      <c r="H57" s="318">
        <v>0</v>
      </c>
      <c r="I57" s="317">
        <v>2</v>
      </c>
      <c r="J57" s="318">
        <v>3.3333333333333333E-2</v>
      </c>
      <c r="K57" s="317">
        <v>0</v>
      </c>
      <c r="L57" s="318">
        <v>0</v>
      </c>
      <c r="M57" s="317">
        <v>1</v>
      </c>
      <c r="N57" s="318">
        <v>0.05</v>
      </c>
      <c r="O57" s="317">
        <v>1</v>
      </c>
      <c r="P57" s="318">
        <v>2.3809523809523808E-2</v>
      </c>
      <c r="Q57" s="317">
        <v>0</v>
      </c>
      <c r="R57" s="318">
        <v>0</v>
      </c>
      <c r="S57" s="317">
        <v>1</v>
      </c>
      <c r="T57" s="318">
        <v>1.8867924528301886E-2</v>
      </c>
      <c r="U57" s="317">
        <v>1</v>
      </c>
      <c r="V57" s="318">
        <v>3.8461538461538464E-2</v>
      </c>
      <c r="W57" s="317">
        <v>0</v>
      </c>
      <c r="X57" s="318">
        <v>0</v>
      </c>
      <c r="Y57" s="317">
        <v>0</v>
      </c>
      <c r="Z57" s="318">
        <v>0</v>
      </c>
      <c r="AA57" s="317">
        <v>0</v>
      </c>
      <c r="AB57" s="319">
        <v>0</v>
      </c>
    </row>
    <row r="58" spans="2:28" ht="15" customHeight="1" thickBot="1">
      <c r="B58" s="320" t="s">
        <v>1269</v>
      </c>
      <c r="C58" s="321">
        <v>113</v>
      </c>
      <c r="D58" s="322">
        <v>1</v>
      </c>
      <c r="E58" s="321">
        <v>20</v>
      </c>
      <c r="F58" s="322">
        <v>1</v>
      </c>
      <c r="G58" s="321">
        <v>19</v>
      </c>
      <c r="H58" s="322">
        <v>1</v>
      </c>
      <c r="I58" s="321">
        <v>60</v>
      </c>
      <c r="J58" s="322">
        <v>1</v>
      </c>
      <c r="K58" s="321">
        <v>14</v>
      </c>
      <c r="L58" s="322">
        <v>1</v>
      </c>
      <c r="M58" s="321">
        <v>20</v>
      </c>
      <c r="N58" s="322">
        <v>1</v>
      </c>
      <c r="O58" s="321">
        <v>42</v>
      </c>
      <c r="P58" s="322">
        <v>1</v>
      </c>
      <c r="Q58" s="321">
        <v>51</v>
      </c>
      <c r="R58" s="322">
        <v>1</v>
      </c>
      <c r="S58" s="321">
        <v>53</v>
      </c>
      <c r="T58" s="322">
        <v>1</v>
      </c>
      <c r="U58" s="321">
        <v>26</v>
      </c>
      <c r="V58" s="322">
        <v>1</v>
      </c>
      <c r="W58" s="321">
        <v>15</v>
      </c>
      <c r="X58" s="322">
        <v>1</v>
      </c>
      <c r="Y58" s="321">
        <v>13</v>
      </c>
      <c r="Z58" s="322">
        <v>1</v>
      </c>
      <c r="AA58" s="321">
        <v>6</v>
      </c>
      <c r="AB58" s="323">
        <v>1</v>
      </c>
    </row>
    <row r="59" spans="2:28" ht="12.95" customHeight="1" thickTop="1">
      <c r="B59" s="2076" t="s">
        <v>1457</v>
      </c>
      <c r="C59" s="2076"/>
      <c r="D59" s="2076"/>
      <c r="E59" s="2076"/>
      <c r="F59" s="2076"/>
      <c r="G59" s="2076"/>
      <c r="H59" s="2076"/>
      <c r="I59" s="2076"/>
      <c r="J59" s="2076"/>
      <c r="K59" s="2076"/>
      <c r="L59" s="2076"/>
      <c r="M59" s="2076"/>
      <c r="N59" s="2076"/>
      <c r="O59" s="2076"/>
      <c r="P59" s="2076"/>
      <c r="Q59" s="2076"/>
      <c r="R59" s="2076"/>
      <c r="S59" s="2076"/>
      <c r="T59" s="2076"/>
      <c r="U59" s="2076"/>
      <c r="V59" s="2076"/>
      <c r="W59" s="2076"/>
      <c r="X59" s="2076"/>
      <c r="Y59" s="2076"/>
      <c r="Z59" s="2076"/>
      <c r="AA59" s="2076"/>
      <c r="AB59" s="2076"/>
    </row>
    <row r="61" spans="2:28" ht="60.95" customHeight="1" thickBot="1">
      <c r="B61" s="2093" t="s">
        <v>556</v>
      </c>
      <c r="C61" s="2093"/>
      <c r="D61" s="2093"/>
      <c r="E61" s="2093"/>
      <c r="F61" s="2093"/>
      <c r="G61" s="2093"/>
      <c r="H61" s="2093"/>
      <c r="I61" s="2093"/>
      <c r="J61" s="2093"/>
      <c r="K61" s="2093"/>
      <c r="L61" s="2093"/>
      <c r="M61" s="2093"/>
      <c r="N61" s="2093"/>
      <c r="O61" s="2093"/>
      <c r="P61" s="2093"/>
      <c r="Q61" s="2093"/>
      <c r="R61" s="2093"/>
      <c r="S61" s="2093"/>
      <c r="T61" s="2093"/>
      <c r="U61" s="2093"/>
      <c r="V61" s="2093"/>
      <c r="W61" s="2093"/>
      <c r="X61" s="2093"/>
      <c r="Y61" s="2093"/>
      <c r="Z61" s="2093"/>
      <c r="AA61" s="2093"/>
      <c r="AB61" s="2093"/>
    </row>
    <row r="62" spans="2:28" ht="15" customHeight="1" thickTop="1">
      <c r="B62" s="2079"/>
      <c r="C62" s="2088" t="s">
        <v>44</v>
      </c>
      <c r="D62" s="2088"/>
      <c r="E62" s="2088" t="s">
        <v>123</v>
      </c>
      <c r="F62" s="2088"/>
      <c r="G62" s="2088"/>
      <c r="H62" s="2088"/>
      <c r="I62" s="2088"/>
      <c r="J62" s="2088"/>
      <c r="K62" s="2088"/>
      <c r="L62" s="2088"/>
      <c r="M62" s="2088" t="s">
        <v>124</v>
      </c>
      <c r="N62" s="2088"/>
      <c r="O62" s="2088"/>
      <c r="P62" s="2088"/>
      <c r="Q62" s="2088"/>
      <c r="R62" s="2088"/>
      <c r="S62" s="2088" t="s">
        <v>45</v>
      </c>
      <c r="T62" s="2088"/>
      <c r="U62" s="2088"/>
      <c r="V62" s="2088"/>
      <c r="W62" s="2088"/>
      <c r="X62" s="2088"/>
      <c r="Y62" s="2088"/>
      <c r="Z62" s="2088"/>
      <c r="AA62" s="2088"/>
      <c r="AB62" s="2089"/>
    </row>
    <row r="63" spans="2:28" ht="27.95" customHeight="1">
      <c r="B63" s="2080"/>
      <c r="C63" s="2077" t="s">
        <v>127</v>
      </c>
      <c r="D63" s="2077" t="s">
        <v>128</v>
      </c>
      <c r="E63" s="2077" t="s">
        <v>46</v>
      </c>
      <c r="F63" s="2077"/>
      <c r="G63" s="2077" t="s">
        <v>1078</v>
      </c>
      <c r="H63" s="2077"/>
      <c r="I63" s="2077" t="s">
        <v>1077</v>
      </c>
      <c r="J63" s="2077"/>
      <c r="K63" s="2077" t="s">
        <v>1098</v>
      </c>
      <c r="L63" s="2077"/>
      <c r="M63" s="2077" t="s">
        <v>48</v>
      </c>
      <c r="N63" s="2077"/>
      <c r="O63" s="2077" t="s">
        <v>49</v>
      </c>
      <c r="P63" s="2077"/>
      <c r="Q63" s="2077" t="s">
        <v>1441</v>
      </c>
      <c r="R63" s="2077"/>
      <c r="S63" s="2077" t="s">
        <v>1065</v>
      </c>
      <c r="T63" s="2077"/>
      <c r="U63" s="2077" t="s">
        <v>1066</v>
      </c>
      <c r="V63" s="2077"/>
      <c r="W63" s="2077" t="s">
        <v>1067</v>
      </c>
      <c r="X63" s="2077"/>
      <c r="Y63" s="2077" t="s">
        <v>125</v>
      </c>
      <c r="Z63" s="2077"/>
      <c r="AA63" s="2077" t="s">
        <v>47</v>
      </c>
      <c r="AB63" s="2078"/>
    </row>
    <row r="64" spans="2:28" ht="15" customHeight="1">
      <c r="B64" s="2081"/>
      <c r="C64" s="2077"/>
      <c r="D64" s="2077"/>
      <c r="E64" s="310" t="s">
        <v>127</v>
      </c>
      <c r="F64" s="310" t="s">
        <v>128</v>
      </c>
      <c r="G64" s="310" t="s">
        <v>127</v>
      </c>
      <c r="H64" s="310" t="s">
        <v>128</v>
      </c>
      <c r="I64" s="310" t="s">
        <v>127</v>
      </c>
      <c r="J64" s="310" t="s">
        <v>128</v>
      </c>
      <c r="K64" s="310" t="s">
        <v>127</v>
      </c>
      <c r="L64" s="310" t="s">
        <v>128</v>
      </c>
      <c r="M64" s="310" t="s">
        <v>127</v>
      </c>
      <c r="N64" s="310" t="s">
        <v>128</v>
      </c>
      <c r="O64" s="310" t="s">
        <v>127</v>
      </c>
      <c r="P64" s="310" t="s">
        <v>128</v>
      </c>
      <c r="Q64" s="310" t="s">
        <v>127</v>
      </c>
      <c r="R64" s="310" t="s">
        <v>128</v>
      </c>
      <c r="S64" s="310" t="s">
        <v>127</v>
      </c>
      <c r="T64" s="310" t="s">
        <v>128</v>
      </c>
      <c r="U64" s="310" t="s">
        <v>127</v>
      </c>
      <c r="V64" s="310" t="s">
        <v>128</v>
      </c>
      <c r="W64" s="310" t="s">
        <v>127</v>
      </c>
      <c r="X64" s="310" t="s">
        <v>128</v>
      </c>
      <c r="Y64" s="310" t="s">
        <v>127</v>
      </c>
      <c r="Z64" s="310" t="s">
        <v>128</v>
      </c>
      <c r="AA64" s="310" t="s">
        <v>127</v>
      </c>
      <c r="AB64" s="311" t="s">
        <v>128</v>
      </c>
    </row>
    <row r="65" spans="2:28" ht="27.95" customHeight="1">
      <c r="B65" s="312" t="s">
        <v>551</v>
      </c>
      <c r="C65" s="313">
        <v>44</v>
      </c>
      <c r="D65" s="314">
        <v>0.38938053097345132</v>
      </c>
      <c r="E65" s="313">
        <v>7</v>
      </c>
      <c r="F65" s="314">
        <v>0.35</v>
      </c>
      <c r="G65" s="313">
        <v>4</v>
      </c>
      <c r="H65" s="314">
        <v>0.2857142857142857</v>
      </c>
      <c r="I65" s="313">
        <v>28</v>
      </c>
      <c r="J65" s="314">
        <v>0.46666666666666662</v>
      </c>
      <c r="K65" s="313">
        <v>5</v>
      </c>
      <c r="L65" s="314">
        <v>0.35714285714285715</v>
      </c>
      <c r="M65" s="313">
        <v>4</v>
      </c>
      <c r="N65" s="314">
        <v>0.22222222222222221</v>
      </c>
      <c r="O65" s="313">
        <v>18</v>
      </c>
      <c r="P65" s="314">
        <v>0.45</v>
      </c>
      <c r="Q65" s="313">
        <v>22</v>
      </c>
      <c r="R65" s="314">
        <v>0.44</v>
      </c>
      <c r="S65" s="313">
        <v>20</v>
      </c>
      <c r="T65" s="314">
        <v>0.4</v>
      </c>
      <c r="U65" s="313">
        <v>9</v>
      </c>
      <c r="V65" s="314">
        <v>0.36</v>
      </c>
      <c r="W65" s="313">
        <v>8</v>
      </c>
      <c r="X65" s="314">
        <v>0.5714285714285714</v>
      </c>
      <c r="Y65" s="313">
        <v>4</v>
      </c>
      <c r="Z65" s="314">
        <v>0.30769230769230771</v>
      </c>
      <c r="AA65" s="313">
        <v>3</v>
      </c>
      <c r="AB65" s="315">
        <v>0.5</v>
      </c>
    </row>
    <row r="66" spans="2:28" ht="15" customHeight="1">
      <c r="B66" s="316" t="s">
        <v>552</v>
      </c>
      <c r="C66" s="317">
        <v>36</v>
      </c>
      <c r="D66" s="318">
        <v>0.31858407079646017</v>
      </c>
      <c r="E66" s="317">
        <v>9</v>
      </c>
      <c r="F66" s="318">
        <v>0.45</v>
      </c>
      <c r="G66" s="317">
        <v>6</v>
      </c>
      <c r="H66" s="318">
        <v>0.42857142857142855</v>
      </c>
      <c r="I66" s="317">
        <v>15</v>
      </c>
      <c r="J66" s="318">
        <v>0.25</v>
      </c>
      <c r="K66" s="317">
        <v>6</v>
      </c>
      <c r="L66" s="318">
        <v>0.42857142857142855</v>
      </c>
      <c r="M66" s="317">
        <v>5</v>
      </c>
      <c r="N66" s="318">
        <v>0.27777777777777779</v>
      </c>
      <c r="O66" s="317">
        <v>13</v>
      </c>
      <c r="P66" s="318">
        <v>0.32500000000000001</v>
      </c>
      <c r="Q66" s="317">
        <v>18</v>
      </c>
      <c r="R66" s="318">
        <v>0.36</v>
      </c>
      <c r="S66" s="317">
        <v>18</v>
      </c>
      <c r="T66" s="318">
        <v>0.36</v>
      </c>
      <c r="U66" s="317">
        <v>5</v>
      </c>
      <c r="V66" s="318">
        <v>0.2</v>
      </c>
      <c r="W66" s="317">
        <v>4</v>
      </c>
      <c r="X66" s="318">
        <v>0.2857142857142857</v>
      </c>
      <c r="Y66" s="317">
        <v>6</v>
      </c>
      <c r="Z66" s="318">
        <v>0.46153846153846151</v>
      </c>
      <c r="AA66" s="317">
        <v>3</v>
      </c>
      <c r="AB66" s="319">
        <v>0.5</v>
      </c>
    </row>
    <row r="67" spans="2:28" ht="15" customHeight="1">
      <c r="B67" s="316" t="s">
        <v>553</v>
      </c>
      <c r="C67" s="317">
        <v>26</v>
      </c>
      <c r="D67" s="318">
        <v>0.23008849557522124</v>
      </c>
      <c r="E67" s="317">
        <v>4</v>
      </c>
      <c r="F67" s="318">
        <v>0.2</v>
      </c>
      <c r="G67" s="317">
        <v>4</v>
      </c>
      <c r="H67" s="318">
        <v>0.2857142857142857</v>
      </c>
      <c r="I67" s="317">
        <v>15</v>
      </c>
      <c r="J67" s="318">
        <v>0.25</v>
      </c>
      <c r="K67" s="317">
        <v>3</v>
      </c>
      <c r="L67" s="318">
        <v>0.21428571428571427</v>
      </c>
      <c r="M67" s="317">
        <v>8</v>
      </c>
      <c r="N67" s="318">
        <v>0.44444444444444442</v>
      </c>
      <c r="O67" s="317">
        <v>8</v>
      </c>
      <c r="P67" s="318">
        <v>0.2</v>
      </c>
      <c r="Q67" s="317">
        <v>10</v>
      </c>
      <c r="R67" s="318">
        <v>0.2</v>
      </c>
      <c r="S67" s="317">
        <v>11</v>
      </c>
      <c r="T67" s="318">
        <v>0.22</v>
      </c>
      <c r="U67" s="317">
        <v>10</v>
      </c>
      <c r="V67" s="318">
        <v>0.4</v>
      </c>
      <c r="W67" s="317">
        <v>2</v>
      </c>
      <c r="X67" s="318">
        <v>0.14285714285714285</v>
      </c>
      <c r="Y67" s="317">
        <v>3</v>
      </c>
      <c r="Z67" s="318">
        <v>0.23076923076923075</v>
      </c>
      <c r="AA67" s="317">
        <v>0</v>
      </c>
      <c r="AB67" s="319">
        <v>0</v>
      </c>
    </row>
    <row r="68" spans="2:28" ht="15" customHeight="1">
      <c r="B68" s="316" t="s">
        <v>47</v>
      </c>
      <c r="C68" s="317">
        <v>7</v>
      </c>
      <c r="D68" s="318">
        <v>6.1946902654867256E-2</v>
      </c>
      <c r="E68" s="317">
        <v>0</v>
      </c>
      <c r="F68" s="318">
        <v>0</v>
      </c>
      <c r="G68" s="317">
        <v>0</v>
      </c>
      <c r="H68" s="318">
        <v>0</v>
      </c>
      <c r="I68" s="317">
        <v>2</v>
      </c>
      <c r="J68" s="318">
        <v>3.3333333333333333E-2</v>
      </c>
      <c r="K68" s="317">
        <v>0</v>
      </c>
      <c r="L68" s="318">
        <v>0</v>
      </c>
      <c r="M68" s="317">
        <v>1</v>
      </c>
      <c r="N68" s="318">
        <v>5.5555555555555552E-2</v>
      </c>
      <c r="O68" s="317">
        <v>1</v>
      </c>
      <c r="P68" s="318">
        <v>2.5000000000000001E-2</v>
      </c>
      <c r="Q68" s="317">
        <v>0</v>
      </c>
      <c r="R68" s="318">
        <v>0</v>
      </c>
      <c r="S68" s="317">
        <v>1</v>
      </c>
      <c r="T68" s="318">
        <v>0.02</v>
      </c>
      <c r="U68" s="317">
        <v>1</v>
      </c>
      <c r="V68" s="318">
        <v>0.04</v>
      </c>
      <c r="W68" s="317">
        <v>0</v>
      </c>
      <c r="X68" s="318">
        <v>0</v>
      </c>
      <c r="Y68" s="317">
        <v>0</v>
      </c>
      <c r="Z68" s="318">
        <v>0</v>
      </c>
      <c r="AA68" s="317">
        <v>0</v>
      </c>
      <c r="AB68" s="319">
        <v>0</v>
      </c>
    </row>
    <row r="69" spans="2:28" ht="15" customHeight="1" thickBot="1">
      <c r="B69" s="320" t="s">
        <v>1269</v>
      </c>
      <c r="C69" s="321">
        <v>113</v>
      </c>
      <c r="D69" s="322">
        <v>1</v>
      </c>
      <c r="E69" s="321">
        <v>20</v>
      </c>
      <c r="F69" s="322">
        <v>1</v>
      </c>
      <c r="G69" s="321">
        <v>14</v>
      </c>
      <c r="H69" s="322">
        <v>1</v>
      </c>
      <c r="I69" s="321">
        <v>60</v>
      </c>
      <c r="J69" s="322">
        <v>1</v>
      </c>
      <c r="K69" s="321">
        <v>14</v>
      </c>
      <c r="L69" s="322">
        <v>1</v>
      </c>
      <c r="M69" s="321">
        <v>18</v>
      </c>
      <c r="N69" s="322">
        <v>1</v>
      </c>
      <c r="O69" s="321">
        <v>40</v>
      </c>
      <c r="P69" s="322">
        <v>1</v>
      </c>
      <c r="Q69" s="321">
        <v>50</v>
      </c>
      <c r="R69" s="322">
        <v>1</v>
      </c>
      <c r="S69" s="321">
        <v>50</v>
      </c>
      <c r="T69" s="322">
        <v>1</v>
      </c>
      <c r="U69" s="321">
        <v>25</v>
      </c>
      <c r="V69" s="322">
        <v>1</v>
      </c>
      <c r="W69" s="321">
        <v>14</v>
      </c>
      <c r="X69" s="322">
        <v>1</v>
      </c>
      <c r="Y69" s="321">
        <v>13</v>
      </c>
      <c r="Z69" s="322">
        <v>1</v>
      </c>
      <c r="AA69" s="321">
        <v>6</v>
      </c>
      <c r="AB69" s="323">
        <v>1</v>
      </c>
    </row>
    <row r="70" spans="2:28" ht="12.95" customHeight="1" thickTop="1">
      <c r="B70" s="2076" t="s">
        <v>1457</v>
      </c>
      <c r="C70" s="2076"/>
      <c r="D70" s="2076"/>
      <c r="E70" s="2076"/>
      <c r="F70" s="2076"/>
      <c r="G70" s="2076"/>
      <c r="H70" s="2076"/>
      <c r="I70" s="2076"/>
      <c r="J70" s="2076"/>
      <c r="K70" s="2076"/>
      <c r="L70" s="2076"/>
      <c r="M70" s="2076"/>
      <c r="N70" s="2076"/>
      <c r="O70" s="2076"/>
      <c r="P70" s="2076"/>
      <c r="Q70" s="2076"/>
      <c r="R70" s="2076"/>
      <c r="S70" s="2076"/>
      <c r="T70" s="2076"/>
      <c r="U70" s="2076"/>
      <c r="V70" s="2076"/>
      <c r="W70" s="2076"/>
      <c r="X70" s="2076"/>
      <c r="Y70" s="2076"/>
      <c r="Z70" s="2076"/>
      <c r="AA70" s="2076"/>
      <c r="AB70" s="2076"/>
    </row>
    <row r="72" spans="2:28" ht="60.95" customHeight="1" thickBot="1">
      <c r="B72" s="2093" t="s">
        <v>557</v>
      </c>
      <c r="C72" s="2093"/>
      <c r="D72" s="2093"/>
      <c r="E72" s="2093"/>
      <c r="F72" s="2093"/>
      <c r="G72" s="2093"/>
      <c r="H72" s="2093"/>
      <c r="I72" s="2093"/>
      <c r="J72" s="2093"/>
      <c r="K72" s="2093"/>
      <c r="L72" s="2093"/>
      <c r="M72" s="2093"/>
      <c r="N72" s="2093"/>
      <c r="O72" s="2093"/>
      <c r="P72" s="2093"/>
      <c r="Q72" s="2093"/>
      <c r="R72" s="2093"/>
      <c r="S72" s="2093"/>
      <c r="T72" s="2093"/>
      <c r="U72" s="2093"/>
      <c r="V72" s="2093"/>
      <c r="W72" s="2093"/>
      <c r="X72" s="2093"/>
      <c r="Y72" s="2093"/>
      <c r="Z72" s="2093"/>
      <c r="AA72" s="2093"/>
      <c r="AB72" s="2093"/>
    </row>
    <row r="73" spans="2:28" ht="15" customHeight="1" thickTop="1">
      <c r="B73" s="2079"/>
      <c r="C73" s="2088" t="s">
        <v>44</v>
      </c>
      <c r="D73" s="2088"/>
      <c r="E73" s="2088" t="s">
        <v>123</v>
      </c>
      <c r="F73" s="2088"/>
      <c r="G73" s="2088"/>
      <c r="H73" s="2088"/>
      <c r="I73" s="2088"/>
      <c r="J73" s="2088"/>
      <c r="K73" s="2088"/>
      <c r="L73" s="2088"/>
      <c r="M73" s="2088" t="s">
        <v>124</v>
      </c>
      <c r="N73" s="2088"/>
      <c r="O73" s="2088"/>
      <c r="P73" s="2088"/>
      <c r="Q73" s="2088"/>
      <c r="R73" s="2088"/>
      <c r="S73" s="2088" t="s">
        <v>45</v>
      </c>
      <c r="T73" s="2088"/>
      <c r="U73" s="2088"/>
      <c r="V73" s="2088"/>
      <c r="W73" s="2088"/>
      <c r="X73" s="2088"/>
      <c r="Y73" s="2088"/>
      <c r="Z73" s="2088"/>
      <c r="AA73" s="2088"/>
      <c r="AB73" s="2089"/>
    </row>
    <row r="74" spans="2:28" ht="27.95" customHeight="1">
      <c r="B74" s="2080"/>
      <c r="C74" s="2077" t="s">
        <v>127</v>
      </c>
      <c r="D74" s="2077" t="s">
        <v>128</v>
      </c>
      <c r="E74" s="2077" t="s">
        <v>46</v>
      </c>
      <c r="F74" s="2077"/>
      <c r="G74" s="2077" t="s">
        <v>1078</v>
      </c>
      <c r="H74" s="2077"/>
      <c r="I74" s="2077" t="s">
        <v>1077</v>
      </c>
      <c r="J74" s="2077"/>
      <c r="K74" s="2077" t="s">
        <v>1098</v>
      </c>
      <c r="L74" s="2077"/>
      <c r="M74" s="2077" t="s">
        <v>48</v>
      </c>
      <c r="N74" s="2077"/>
      <c r="O74" s="2077" t="s">
        <v>49</v>
      </c>
      <c r="P74" s="2077"/>
      <c r="Q74" s="2077" t="s">
        <v>1441</v>
      </c>
      <c r="R74" s="2077"/>
      <c r="S74" s="2077" t="s">
        <v>1065</v>
      </c>
      <c r="T74" s="2077"/>
      <c r="U74" s="2077" t="s">
        <v>1066</v>
      </c>
      <c r="V74" s="2077"/>
      <c r="W74" s="2077" t="s">
        <v>1067</v>
      </c>
      <c r="X74" s="2077"/>
      <c r="Y74" s="2077" t="s">
        <v>125</v>
      </c>
      <c r="Z74" s="2077"/>
      <c r="AA74" s="2077" t="s">
        <v>47</v>
      </c>
      <c r="AB74" s="2078"/>
    </row>
    <row r="75" spans="2:28" ht="15" customHeight="1">
      <c r="B75" s="2081"/>
      <c r="C75" s="2077"/>
      <c r="D75" s="2077"/>
      <c r="E75" s="310" t="s">
        <v>127</v>
      </c>
      <c r="F75" s="310" t="s">
        <v>128</v>
      </c>
      <c r="G75" s="310" t="s">
        <v>127</v>
      </c>
      <c r="H75" s="310" t="s">
        <v>128</v>
      </c>
      <c r="I75" s="310" t="s">
        <v>127</v>
      </c>
      <c r="J75" s="310" t="s">
        <v>128</v>
      </c>
      <c r="K75" s="310" t="s">
        <v>127</v>
      </c>
      <c r="L75" s="310" t="s">
        <v>128</v>
      </c>
      <c r="M75" s="310" t="s">
        <v>127</v>
      </c>
      <c r="N75" s="310" t="s">
        <v>128</v>
      </c>
      <c r="O75" s="310" t="s">
        <v>127</v>
      </c>
      <c r="P75" s="310" t="s">
        <v>128</v>
      </c>
      <c r="Q75" s="310" t="s">
        <v>127</v>
      </c>
      <c r="R75" s="310" t="s">
        <v>128</v>
      </c>
      <c r="S75" s="310" t="s">
        <v>127</v>
      </c>
      <c r="T75" s="310" t="s">
        <v>128</v>
      </c>
      <c r="U75" s="310" t="s">
        <v>127</v>
      </c>
      <c r="V75" s="310" t="s">
        <v>128</v>
      </c>
      <c r="W75" s="310" t="s">
        <v>127</v>
      </c>
      <c r="X75" s="310" t="s">
        <v>128</v>
      </c>
      <c r="Y75" s="310" t="s">
        <v>127</v>
      </c>
      <c r="Z75" s="310" t="s">
        <v>128</v>
      </c>
      <c r="AA75" s="310" t="s">
        <v>127</v>
      </c>
      <c r="AB75" s="311" t="s">
        <v>128</v>
      </c>
    </row>
    <row r="76" spans="2:28" ht="27.95" customHeight="1">
      <c r="B76" s="312" t="s">
        <v>551</v>
      </c>
      <c r="C76" s="313">
        <v>24</v>
      </c>
      <c r="D76" s="314">
        <v>0.21238938053097345</v>
      </c>
      <c r="E76" s="313">
        <v>3</v>
      </c>
      <c r="F76" s="314">
        <v>0.15</v>
      </c>
      <c r="G76" s="313">
        <v>2</v>
      </c>
      <c r="H76" s="314">
        <v>0.10526315789473684</v>
      </c>
      <c r="I76" s="313">
        <v>15</v>
      </c>
      <c r="J76" s="314">
        <v>0.25</v>
      </c>
      <c r="K76" s="313">
        <v>4</v>
      </c>
      <c r="L76" s="314">
        <v>0.2857142857142857</v>
      </c>
      <c r="M76" s="313">
        <v>3</v>
      </c>
      <c r="N76" s="314">
        <v>0.15</v>
      </c>
      <c r="O76" s="313">
        <v>9</v>
      </c>
      <c r="P76" s="314">
        <v>0.21428571428571427</v>
      </c>
      <c r="Q76" s="313">
        <v>12</v>
      </c>
      <c r="R76" s="314">
        <v>0.23529411764705879</v>
      </c>
      <c r="S76" s="313">
        <v>11</v>
      </c>
      <c r="T76" s="314">
        <v>0.20754716981132076</v>
      </c>
      <c r="U76" s="313">
        <v>3</v>
      </c>
      <c r="V76" s="314">
        <v>0.11538461538461538</v>
      </c>
      <c r="W76" s="313">
        <v>5</v>
      </c>
      <c r="X76" s="314">
        <v>0.33333333333333326</v>
      </c>
      <c r="Y76" s="313">
        <v>3</v>
      </c>
      <c r="Z76" s="314">
        <v>0.23076923076923075</v>
      </c>
      <c r="AA76" s="313">
        <v>2</v>
      </c>
      <c r="AB76" s="315">
        <v>0.33333333333333326</v>
      </c>
    </row>
    <row r="77" spans="2:28" ht="15" customHeight="1">
      <c r="B77" s="316" t="s">
        <v>552</v>
      </c>
      <c r="C77" s="317">
        <v>42</v>
      </c>
      <c r="D77" s="318">
        <v>0.37168141592920356</v>
      </c>
      <c r="E77" s="317">
        <v>9</v>
      </c>
      <c r="F77" s="318">
        <v>0.45</v>
      </c>
      <c r="G77" s="317">
        <v>5</v>
      </c>
      <c r="H77" s="318">
        <v>0.26315789473684209</v>
      </c>
      <c r="I77" s="317">
        <v>22</v>
      </c>
      <c r="J77" s="318">
        <v>0.36666666666666664</v>
      </c>
      <c r="K77" s="317">
        <v>6</v>
      </c>
      <c r="L77" s="318">
        <v>0.42857142857142855</v>
      </c>
      <c r="M77" s="317">
        <v>5</v>
      </c>
      <c r="N77" s="318">
        <v>0.25</v>
      </c>
      <c r="O77" s="317">
        <v>18</v>
      </c>
      <c r="P77" s="318">
        <v>0.42857142857142855</v>
      </c>
      <c r="Q77" s="317">
        <v>19</v>
      </c>
      <c r="R77" s="318">
        <v>0.37254901960784315</v>
      </c>
      <c r="S77" s="317">
        <v>21</v>
      </c>
      <c r="T77" s="318">
        <v>0.39622641509433959</v>
      </c>
      <c r="U77" s="317">
        <v>7</v>
      </c>
      <c r="V77" s="318">
        <v>0.26923076923076922</v>
      </c>
      <c r="W77" s="317">
        <v>8</v>
      </c>
      <c r="X77" s="318">
        <v>0.53333333333333333</v>
      </c>
      <c r="Y77" s="317">
        <v>4</v>
      </c>
      <c r="Z77" s="318">
        <v>0.30769230769230771</v>
      </c>
      <c r="AA77" s="317">
        <v>2</v>
      </c>
      <c r="AB77" s="319">
        <v>0.33333333333333326</v>
      </c>
    </row>
    <row r="78" spans="2:28" ht="15" customHeight="1">
      <c r="B78" s="316" t="s">
        <v>553</v>
      </c>
      <c r="C78" s="317">
        <v>45</v>
      </c>
      <c r="D78" s="318">
        <v>0.39823008849557523</v>
      </c>
      <c r="E78" s="317">
        <v>8</v>
      </c>
      <c r="F78" s="318">
        <v>0.4</v>
      </c>
      <c r="G78" s="317">
        <v>12</v>
      </c>
      <c r="H78" s="318">
        <v>0.63157894736842102</v>
      </c>
      <c r="I78" s="317">
        <v>21</v>
      </c>
      <c r="J78" s="318">
        <v>0.35</v>
      </c>
      <c r="K78" s="317">
        <v>4</v>
      </c>
      <c r="L78" s="318">
        <v>0.2857142857142857</v>
      </c>
      <c r="M78" s="317">
        <v>11</v>
      </c>
      <c r="N78" s="318">
        <v>0.55000000000000004</v>
      </c>
      <c r="O78" s="317">
        <v>14</v>
      </c>
      <c r="P78" s="318">
        <v>0.33333333333333326</v>
      </c>
      <c r="Q78" s="317">
        <v>20</v>
      </c>
      <c r="R78" s="318">
        <v>0.39215686274509809</v>
      </c>
      <c r="S78" s="317">
        <v>20</v>
      </c>
      <c r="T78" s="318">
        <v>0.37735849056603776</v>
      </c>
      <c r="U78" s="317">
        <v>15</v>
      </c>
      <c r="V78" s="318">
        <v>0.57692307692307687</v>
      </c>
      <c r="W78" s="317">
        <v>2</v>
      </c>
      <c r="X78" s="318">
        <v>0.13333333333333333</v>
      </c>
      <c r="Y78" s="317">
        <v>6</v>
      </c>
      <c r="Z78" s="318">
        <v>0.46153846153846151</v>
      </c>
      <c r="AA78" s="317">
        <v>2</v>
      </c>
      <c r="AB78" s="319">
        <v>0.33333333333333326</v>
      </c>
    </row>
    <row r="79" spans="2:28" ht="15" customHeight="1">
      <c r="B79" s="316" t="s">
        <v>47</v>
      </c>
      <c r="C79" s="317">
        <v>2</v>
      </c>
      <c r="D79" s="318">
        <v>1.7699115044247787E-2</v>
      </c>
      <c r="E79" s="317">
        <v>0</v>
      </c>
      <c r="F79" s="318">
        <v>0</v>
      </c>
      <c r="G79" s="317">
        <v>0</v>
      </c>
      <c r="H79" s="318">
        <v>0</v>
      </c>
      <c r="I79" s="317">
        <v>2</v>
      </c>
      <c r="J79" s="318">
        <v>3.3333333333333333E-2</v>
      </c>
      <c r="K79" s="317">
        <v>0</v>
      </c>
      <c r="L79" s="318">
        <v>0</v>
      </c>
      <c r="M79" s="317">
        <v>1</v>
      </c>
      <c r="N79" s="318">
        <v>0.05</v>
      </c>
      <c r="O79" s="317">
        <v>1</v>
      </c>
      <c r="P79" s="318">
        <v>2.3809523809523808E-2</v>
      </c>
      <c r="Q79" s="317">
        <v>0</v>
      </c>
      <c r="R79" s="318">
        <v>0</v>
      </c>
      <c r="S79" s="317">
        <v>1</v>
      </c>
      <c r="T79" s="318">
        <v>1.8867924528301886E-2</v>
      </c>
      <c r="U79" s="317">
        <v>1</v>
      </c>
      <c r="V79" s="318">
        <v>3.8461538461538464E-2</v>
      </c>
      <c r="W79" s="317">
        <v>0</v>
      </c>
      <c r="X79" s="318">
        <v>0</v>
      </c>
      <c r="Y79" s="317">
        <v>0</v>
      </c>
      <c r="Z79" s="318">
        <v>0</v>
      </c>
      <c r="AA79" s="317">
        <v>0</v>
      </c>
      <c r="AB79" s="319">
        <v>0</v>
      </c>
    </row>
    <row r="80" spans="2:28" ht="15" customHeight="1" thickBot="1">
      <c r="B80" s="320" t="s">
        <v>1269</v>
      </c>
      <c r="C80" s="321">
        <v>113</v>
      </c>
      <c r="D80" s="322">
        <v>1</v>
      </c>
      <c r="E80" s="321">
        <v>20</v>
      </c>
      <c r="F80" s="322">
        <v>1</v>
      </c>
      <c r="G80" s="321">
        <v>19</v>
      </c>
      <c r="H80" s="322">
        <v>1</v>
      </c>
      <c r="I80" s="321">
        <v>60</v>
      </c>
      <c r="J80" s="322">
        <v>1</v>
      </c>
      <c r="K80" s="321">
        <v>14</v>
      </c>
      <c r="L80" s="322">
        <v>1</v>
      </c>
      <c r="M80" s="321">
        <v>20</v>
      </c>
      <c r="N80" s="322">
        <v>1</v>
      </c>
      <c r="O80" s="321">
        <v>42</v>
      </c>
      <c r="P80" s="322">
        <v>1</v>
      </c>
      <c r="Q80" s="321">
        <v>51</v>
      </c>
      <c r="R80" s="322">
        <v>1</v>
      </c>
      <c r="S80" s="321">
        <v>53</v>
      </c>
      <c r="T80" s="322">
        <v>1</v>
      </c>
      <c r="U80" s="321">
        <v>26</v>
      </c>
      <c r="V80" s="322">
        <v>1</v>
      </c>
      <c r="W80" s="321">
        <v>15</v>
      </c>
      <c r="X80" s="322">
        <v>1</v>
      </c>
      <c r="Y80" s="321">
        <v>13</v>
      </c>
      <c r="Z80" s="322">
        <v>1</v>
      </c>
      <c r="AA80" s="321">
        <v>6</v>
      </c>
      <c r="AB80" s="323">
        <v>1</v>
      </c>
    </row>
    <row r="81" spans="2:28" ht="12.95" customHeight="1" thickTop="1">
      <c r="B81" s="2076" t="s">
        <v>1457</v>
      </c>
      <c r="C81" s="2076"/>
      <c r="D81" s="2076"/>
      <c r="E81" s="2076"/>
      <c r="F81" s="2076"/>
      <c r="G81" s="2076"/>
      <c r="H81" s="2076"/>
      <c r="I81" s="2076"/>
      <c r="J81" s="2076"/>
      <c r="K81" s="2076"/>
      <c r="L81" s="2076"/>
      <c r="M81" s="2076"/>
      <c r="N81" s="2076"/>
      <c r="O81" s="2076"/>
      <c r="P81" s="2076"/>
      <c r="Q81" s="2076"/>
      <c r="R81" s="2076"/>
      <c r="S81" s="2076"/>
      <c r="T81" s="2076"/>
      <c r="U81" s="2076"/>
      <c r="V81" s="2076"/>
      <c r="W81" s="2076"/>
      <c r="X81" s="2076"/>
      <c r="Y81" s="2076"/>
      <c r="Z81" s="2076"/>
      <c r="AA81" s="2076"/>
      <c r="AB81" s="2076"/>
    </row>
    <row r="83" spans="2:28" ht="60.95" customHeight="1" thickBot="1">
      <c r="B83" s="2093" t="s">
        <v>558</v>
      </c>
      <c r="C83" s="2093"/>
      <c r="D83" s="2093"/>
      <c r="E83" s="2093"/>
      <c r="F83" s="2093"/>
      <c r="G83" s="2093"/>
      <c r="H83" s="2093"/>
      <c r="I83" s="2093"/>
      <c r="J83" s="2093"/>
      <c r="K83" s="2093"/>
      <c r="L83" s="2093"/>
      <c r="M83" s="2093"/>
      <c r="N83" s="2093"/>
      <c r="O83" s="2093"/>
      <c r="P83" s="2093"/>
      <c r="Q83" s="2093"/>
      <c r="R83" s="2093"/>
      <c r="S83" s="2093"/>
      <c r="T83" s="2093"/>
      <c r="U83" s="2093"/>
      <c r="V83" s="2093"/>
      <c r="W83" s="2093"/>
      <c r="X83" s="2093"/>
      <c r="Y83" s="2093"/>
      <c r="Z83" s="2093"/>
      <c r="AA83" s="2093"/>
      <c r="AB83" s="2093"/>
    </row>
    <row r="84" spans="2:28" ht="15" customHeight="1" thickTop="1">
      <c r="B84" s="2079"/>
      <c r="C84" s="2088" t="s">
        <v>44</v>
      </c>
      <c r="D84" s="2088"/>
      <c r="E84" s="2088" t="s">
        <v>123</v>
      </c>
      <c r="F84" s="2088"/>
      <c r="G84" s="2088"/>
      <c r="H84" s="2088"/>
      <c r="I84" s="2088"/>
      <c r="J84" s="2088"/>
      <c r="K84" s="2088"/>
      <c r="L84" s="2088"/>
      <c r="M84" s="2088" t="s">
        <v>124</v>
      </c>
      <c r="N84" s="2088"/>
      <c r="O84" s="2088"/>
      <c r="P84" s="2088"/>
      <c r="Q84" s="2088"/>
      <c r="R84" s="2088"/>
      <c r="S84" s="2088" t="s">
        <v>45</v>
      </c>
      <c r="T84" s="2088"/>
      <c r="U84" s="2088"/>
      <c r="V84" s="2088"/>
      <c r="W84" s="2088"/>
      <c r="X84" s="2088"/>
      <c r="Y84" s="2088"/>
      <c r="Z84" s="2088"/>
      <c r="AA84" s="2088"/>
      <c r="AB84" s="2089"/>
    </row>
    <row r="85" spans="2:28" ht="27.95" customHeight="1">
      <c r="B85" s="2080"/>
      <c r="C85" s="2077" t="s">
        <v>127</v>
      </c>
      <c r="D85" s="2077" t="s">
        <v>128</v>
      </c>
      <c r="E85" s="2077" t="s">
        <v>46</v>
      </c>
      <c r="F85" s="2077"/>
      <c r="G85" s="2077" t="s">
        <v>1078</v>
      </c>
      <c r="H85" s="2077"/>
      <c r="I85" s="2077" t="s">
        <v>1077</v>
      </c>
      <c r="J85" s="2077"/>
      <c r="K85" s="2077" t="s">
        <v>1098</v>
      </c>
      <c r="L85" s="2077"/>
      <c r="M85" s="2077" t="s">
        <v>48</v>
      </c>
      <c r="N85" s="2077"/>
      <c r="O85" s="2077" t="s">
        <v>49</v>
      </c>
      <c r="P85" s="2077"/>
      <c r="Q85" s="2077" t="s">
        <v>1441</v>
      </c>
      <c r="R85" s="2077"/>
      <c r="S85" s="2077" t="s">
        <v>1065</v>
      </c>
      <c r="T85" s="2077"/>
      <c r="U85" s="2077" t="s">
        <v>1066</v>
      </c>
      <c r="V85" s="2077"/>
      <c r="W85" s="2077" t="s">
        <v>1067</v>
      </c>
      <c r="X85" s="2077"/>
      <c r="Y85" s="2077" t="s">
        <v>125</v>
      </c>
      <c r="Z85" s="2077"/>
      <c r="AA85" s="2077" t="s">
        <v>47</v>
      </c>
      <c r="AB85" s="2078"/>
    </row>
    <row r="86" spans="2:28" ht="15" customHeight="1">
      <c r="B86" s="2081"/>
      <c r="C86" s="2077"/>
      <c r="D86" s="2077"/>
      <c r="E86" s="310" t="s">
        <v>127</v>
      </c>
      <c r="F86" s="310" t="s">
        <v>128</v>
      </c>
      <c r="G86" s="310" t="s">
        <v>127</v>
      </c>
      <c r="H86" s="310" t="s">
        <v>128</v>
      </c>
      <c r="I86" s="310" t="s">
        <v>127</v>
      </c>
      <c r="J86" s="310" t="s">
        <v>128</v>
      </c>
      <c r="K86" s="310" t="s">
        <v>127</v>
      </c>
      <c r="L86" s="310" t="s">
        <v>128</v>
      </c>
      <c r="M86" s="310" t="s">
        <v>127</v>
      </c>
      <c r="N86" s="310" t="s">
        <v>128</v>
      </c>
      <c r="O86" s="310" t="s">
        <v>127</v>
      </c>
      <c r="P86" s="310" t="s">
        <v>128</v>
      </c>
      <c r="Q86" s="310" t="s">
        <v>127</v>
      </c>
      <c r="R86" s="310" t="s">
        <v>128</v>
      </c>
      <c r="S86" s="310" t="s">
        <v>127</v>
      </c>
      <c r="T86" s="310" t="s">
        <v>128</v>
      </c>
      <c r="U86" s="310" t="s">
        <v>127</v>
      </c>
      <c r="V86" s="310" t="s">
        <v>128</v>
      </c>
      <c r="W86" s="310" t="s">
        <v>127</v>
      </c>
      <c r="X86" s="310" t="s">
        <v>128</v>
      </c>
      <c r="Y86" s="310" t="s">
        <v>127</v>
      </c>
      <c r="Z86" s="310" t="s">
        <v>128</v>
      </c>
      <c r="AA86" s="310" t="s">
        <v>127</v>
      </c>
      <c r="AB86" s="311" t="s">
        <v>128</v>
      </c>
    </row>
    <row r="87" spans="2:28" ht="27.95" customHeight="1">
      <c r="B87" s="312" t="s">
        <v>551</v>
      </c>
      <c r="C87" s="313">
        <v>16</v>
      </c>
      <c r="D87" s="314">
        <v>0.1415929203539823</v>
      </c>
      <c r="E87" s="313">
        <v>2</v>
      </c>
      <c r="F87" s="314">
        <v>0.1</v>
      </c>
      <c r="G87" s="313">
        <v>0</v>
      </c>
      <c r="H87" s="314">
        <v>0</v>
      </c>
      <c r="I87" s="313">
        <v>11</v>
      </c>
      <c r="J87" s="314">
        <v>0.18333333333333332</v>
      </c>
      <c r="K87" s="313">
        <v>3</v>
      </c>
      <c r="L87" s="314">
        <v>0.21428571428571427</v>
      </c>
      <c r="M87" s="313">
        <v>2</v>
      </c>
      <c r="N87" s="314">
        <v>0.1</v>
      </c>
      <c r="O87" s="313">
        <v>6</v>
      </c>
      <c r="P87" s="314">
        <v>0.14285714285714285</v>
      </c>
      <c r="Q87" s="313">
        <v>8</v>
      </c>
      <c r="R87" s="314">
        <v>0.15686274509803921</v>
      </c>
      <c r="S87" s="313">
        <v>6</v>
      </c>
      <c r="T87" s="314">
        <v>0.11320754716981134</v>
      </c>
      <c r="U87" s="313">
        <v>3</v>
      </c>
      <c r="V87" s="314">
        <v>0.11538461538461538</v>
      </c>
      <c r="W87" s="313">
        <v>4</v>
      </c>
      <c r="X87" s="314">
        <v>0.26666666666666666</v>
      </c>
      <c r="Y87" s="313">
        <v>2</v>
      </c>
      <c r="Z87" s="314">
        <v>0.15384615384615385</v>
      </c>
      <c r="AA87" s="313">
        <v>1</v>
      </c>
      <c r="AB87" s="315">
        <v>0.16666666666666663</v>
      </c>
    </row>
    <row r="88" spans="2:28" ht="15" customHeight="1">
      <c r="B88" s="316" t="s">
        <v>552</v>
      </c>
      <c r="C88" s="317">
        <v>36</v>
      </c>
      <c r="D88" s="318">
        <v>0.31858407079646017</v>
      </c>
      <c r="E88" s="317">
        <v>7</v>
      </c>
      <c r="F88" s="318">
        <v>0.35</v>
      </c>
      <c r="G88" s="317">
        <v>4</v>
      </c>
      <c r="H88" s="318">
        <v>0.21052631578947367</v>
      </c>
      <c r="I88" s="317">
        <v>21</v>
      </c>
      <c r="J88" s="318">
        <v>0.35</v>
      </c>
      <c r="K88" s="317">
        <v>4</v>
      </c>
      <c r="L88" s="318">
        <v>0.2857142857142857</v>
      </c>
      <c r="M88" s="317">
        <v>8</v>
      </c>
      <c r="N88" s="318">
        <v>0.4</v>
      </c>
      <c r="O88" s="317">
        <v>14</v>
      </c>
      <c r="P88" s="318">
        <v>0.33333333333333326</v>
      </c>
      <c r="Q88" s="317">
        <v>14</v>
      </c>
      <c r="R88" s="318">
        <v>0.27450980392156865</v>
      </c>
      <c r="S88" s="317">
        <v>22</v>
      </c>
      <c r="T88" s="318">
        <v>0.41509433962264153</v>
      </c>
      <c r="U88" s="317">
        <v>6</v>
      </c>
      <c r="V88" s="318">
        <v>0.23076923076923075</v>
      </c>
      <c r="W88" s="317">
        <v>4</v>
      </c>
      <c r="X88" s="318">
        <v>0.26666666666666666</v>
      </c>
      <c r="Y88" s="317">
        <v>2</v>
      </c>
      <c r="Z88" s="318">
        <v>0.15384615384615385</v>
      </c>
      <c r="AA88" s="317">
        <v>2</v>
      </c>
      <c r="AB88" s="319">
        <v>0.33333333333333326</v>
      </c>
    </row>
    <row r="89" spans="2:28" ht="15" customHeight="1">
      <c r="B89" s="316" t="s">
        <v>553</v>
      </c>
      <c r="C89" s="317">
        <v>59</v>
      </c>
      <c r="D89" s="318">
        <v>0.52212389380530977</v>
      </c>
      <c r="E89" s="317">
        <v>11</v>
      </c>
      <c r="F89" s="318">
        <v>0.55000000000000004</v>
      </c>
      <c r="G89" s="317">
        <v>15</v>
      </c>
      <c r="H89" s="318">
        <v>0.78947368421052633</v>
      </c>
      <c r="I89" s="317">
        <v>26</v>
      </c>
      <c r="J89" s="318">
        <v>0.43333333333333335</v>
      </c>
      <c r="K89" s="317">
        <v>7</v>
      </c>
      <c r="L89" s="318">
        <v>0.5</v>
      </c>
      <c r="M89" s="317">
        <v>9</v>
      </c>
      <c r="N89" s="318">
        <v>0.45</v>
      </c>
      <c r="O89" s="317">
        <v>21</v>
      </c>
      <c r="P89" s="318">
        <v>0.5</v>
      </c>
      <c r="Q89" s="317">
        <v>29</v>
      </c>
      <c r="R89" s="318">
        <v>0.56862745098039214</v>
      </c>
      <c r="S89" s="317">
        <v>24</v>
      </c>
      <c r="T89" s="318">
        <v>0.45283018867924535</v>
      </c>
      <c r="U89" s="317">
        <v>16</v>
      </c>
      <c r="V89" s="318">
        <v>0.61538461538461542</v>
      </c>
      <c r="W89" s="317">
        <v>7</v>
      </c>
      <c r="X89" s="318">
        <v>0.46666666666666662</v>
      </c>
      <c r="Y89" s="317">
        <v>9</v>
      </c>
      <c r="Z89" s="318">
        <v>0.69230769230769229</v>
      </c>
      <c r="AA89" s="317">
        <v>3</v>
      </c>
      <c r="AB89" s="319">
        <v>0.5</v>
      </c>
    </row>
    <row r="90" spans="2:28" ht="15" customHeight="1">
      <c r="B90" s="316" t="s">
        <v>47</v>
      </c>
      <c r="C90" s="317">
        <v>2</v>
      </c>
      <c r="D90" s="318">
        <v>1.7699115044247787E-2</v>
      </c>
      <c r="E90" s="317">
        <v>0</v>
      </c>
      <c r="F90" s="318">
        <v>0</v>
      </c>
      <c r="G90" s="317">
        <v>0</v>
      </c>
      <c r="H90" s="318">
        <v>0</v>
      </c>
      <c r="I90" s="317">
        <v>2</v>
      </c>
      <c r="J90" s="318">
        <v>3.3333333333333333E-2</v>
      </c>
      <c r="K90" s="317">
        <v>0</v>
      </c>
      <c r="L90" s="318">
        <v>0</v>
      </c>
      <c r="M90" s="317">
        <v>1</v>
      </c>
      <c r="N90" s="318">
        <v>0.05</v>
      </c>
      <c r="O90" s="317">
        <v>1</v>
      </c>
      <c r="P90" s="318">
        <v>2.3809523809523808E-2</v>
      </c>
      <c r="Q90" s="317">
        <v>0</v>
      </c>
      <c r="R90" s="318">
        <v>0</v>
      </c>
      <c r="S90" s="317">
        <v>1</v>
      </c>
      <c r="T90" s="318">
        <v>1.8867924528301886E-2</v>
      </c>
      <c r="U90" s="317">
        <v>1</v>
      </c>
      <c r="V90" s="318">
        <v>3.8461538461538464E-2</v>
      </c>
      <c r="W90" s="317">
        <v>0</v>
      </c>
      <c r="X90" s="318">
        <v>0</v>
      </c>
      <c r="Y90" s="317">
        <v>0</v>
      </c>
      <c r="Z90" s="318">
        <v>0</v>
      </c>
      <c r="AA90" s="317">
        <v>0</v>
      </c>
      <c r="AB90" s="319">
        <v>0</v>
      </c>
    </row>
    <row r="91" spans="2:28" ht="15" customHeight="1" thickBot="1">
      <c r="B91" s="320" t="s">
        <v>1269</v>
      </c>
      <c r="C91" s="321">
        <v>113</v>
      </c>
      <c r="D91" s="322">
        <v>1</v>
      </c>
      <c r="E91" s="321">
        <v>20</v>
      </c>
      <c r="F91" s="322">
        <v>1</v>
      </c>
      <c r="G91" s="321">
        <v>19</v>
      </c>
      <c r="H91" s="322">
        <v>1</v>
      </c>
      <c r="I91" s="321">
        <v>60</v>
      </c>
      <c r="J91" s="322">
        <v>1</v>
      </c>
      <c r="K91" s="321">
        <v>14</v>
      </c>
      <c r="L91" s="322">
        <v>1</v>
      </c>
      <c r="M91" s="321">
        <v>20</v>
      </c>
      <c r="N91" s="322">
        <v>1</v>
      </c>
      <c r="O91" s="321">
        <v>42</v>
      </c>
      <c r="P91" s="322">
        <v>1</v>
      </c>
      <c r="Q91" s="321">
        <v>51</v>
      </c>
      <c r="R91" s="322">
        <v>1</v>
      </c>
      <c r="S91" s="321">
        <v>53</v>
      </c>
      <c r="T91" s="322">
        <v>1</v>
      </c>
      <c r="U91" s="321">
        <v>26</v>
      </c>
      <c r="V91" s="322">
        <v>1</v>
      </c>
      <c r="W91" s="321">
        <v>15</v>
      </c>
      <c r="X91" s="322">
        <v>1</v>
      </c>
      <c r="Y91" s="321">
        <v>13</v>
      </c>
      <c r="Z91" s="322">
        <v>1</v>
      </c>
      <c r="AA91" s="321">
        <v>6</v>
      </c>
      <c r="AB91" s="323">
        <v>1</v>
      </c>
    </row>
    <row r="92" spans="2:28" ht="12.95" customHeight="1" thickTop="1">
      <c r="B92" s="2076" t="s">
        <v>1457</v>
      </c>
      <c r="C92" s="2076"/>
      <c r="D92" s="2076"/>
      <c r="E92" s="2076"/>
      <c r="F92" s="2076"/>
      <c r="G92" s="2076"/>
      <c r="H92" s="2076"/>
      <c r="I92" s="2076"/>
      <c r="J92" s="2076"/>
      <c r="K92" s="2076"/>
      <c r="L92" s="2076"/>
      <c r="M92" s="2076"/>
      <c r="N92" s="2076"/>
      <c r="O92" s="2076"/>
      <c r="P92" s="2076"/>
      <c r="Q92" s="2076"/>
      <c r="R92" s="2076"/>
      <c r="S92" s="2076"/>
      <c r="T92" s="2076"/>
      <c r="U92" s="2076"/>
      <c r="V92" s="2076"/>
      <c r="W92" s="2076"/>
      <c r="X92" s="2076"/>
      <c r="Y92" s="2076"/>
      <c r="Z92" s="2076"/>
      <c r="AA92" s="2076"/>
      <c r="AB92" s="2076"/>
    </row>
    <row r="94" spans="2:28" ht="60.95" customHeight="1" thickBot="1">
      <c r="B94" s="2093" t="s">
        <v>559</v>
      </c>
      <c r="C94" s="2093"/>
      <c r="D94" s="2093"/>
      <c r="E94" s="2093"/>
      <c r="F94" s="2093"/>
      <c r="G94" s="2093"/>
      <c r="H94" s="2093"/>
      <c r="I94" s="2093"/>
      <c r="J94" s="2093"/>
      <c r="K94" s="2093"/>
      <c r="L94" s="2093"/>
      <c r="M94" s="2093"/>
      <c r="N94" s="2093"/>
      <c r="O94" s="2093"/>
      <c r="P94" s="2093"/>
      <c r="Q94" s="2093"/>
      <c r="R94" s="2093"/>
      <c r="S94" s="2093"/>
      <c r="T94" s="2093"/>
      <c r="U94" s="2093"/>
      <c r="V94" s="2093"/>
      <c r="W94" s="2093"/>
      <c r="X94" s="2093"/>
      <c r="Y94" s="2093"/>
      <c r="Z94" s="2093"/>
      <c r="AA94" s="2093"/>
      <c r="AB94" s="2093"/>
    </row>
    <row r="95" spans="2:28" ht="15" customHeight="1" thickTop="1">
      <c r="B95" s="2079"/>
      <c r="C95" s="2088" t="s">
        <v>44</v>
      </c>
      <c r="D95" s="2088"/>
      <c r="E95" s="2088" t="s">
        <v>123</v>
      </c>
      <c r="F95" s="2088"/>
      <c r="G95" s="2088"/>
      <c r="H95" s="2088"/>
      <c r="I95" s="2088"/>
      <c r="J95" s="2088"/>
      <c r="K95" s="2088"/>
      <c r="L95" s="2088"/>
      <c r="M95" s="2088" t="s">
        <v>124</v>
      </c>
      <c r="N95" s="2088"/>
      <c r="O95" s="2088"/>
      <c r="P95" s="2088"/>
      <c r="Q95" s="2088"/>
      <c r="R95" s="2088"/>
      <c r="S95" s="2088" t="s">
        <v>45</v>
      </c>
      <c r="T95" s="2088"/>
      <c r="U95" s="2088"/>
      <c r="V95" s="2088"/>
      <c r="W95" s="2088"/>
      <c r="X95" s="2088"/>
      <c r="Y95" s="2088"/>
      <c r="Z95" s="2088"/>
      <c r="AA95" s="2088"/>
      <c r="AB95" s="2089"/>
    </row>
    <row r="96" spans="2:28" ht="27.95" customHeight="1">
      <c r="B96" s="2080"/>
      <c r="C96" s="2077" t="s">
        <v>127</v>
      </c>
      <c r="D96" s="2077" t="s">
        <v>128</v>
      </c>
      <c r="E96" s="2077" t="s">
        <v>46</v>
      </c>
      <c r="F96" s="2077"/>
      <c r="G96" s="2077" t="s">
        <v>1078</v>
      </c>
      <c r="H96" s="2077"/>
      <c r="I96" s="2077" t="s">
        <v>1077</v>
      </c>
      <c r="J96" s="2077"/>
      <c r="K96" s="2077" t="s">
        <v>1098</v>
      </c>
      <c r="L96" s="2077"/>
      <c r="M96" s="2077" t="s">
        <v>48</v>
      </c>
      <c r="N96" s="2077"/>
      <c r="O96" s="2077" t="s">
        <v>49</v>
      </c>
      <c r="P96" s="2077"/>
      <c r="Q96" s="2077" t="s">
        <v>1441</v>
      </c>
      <c r="R96" s="2077"/>
      <c r="S96" s="2077" t="s">
        <v>1065</v>
      </c>
      <c r="T96" s="2077"/>
      <c r="U96" s="2077" t="s">
        <v>1066</v>
      </c>
      <c r="V96" s="2077"/>
      <c r="W96" s="2077" t="s">
        <v>1067</v>
      </c>
      <c r="X96" s="2077"/>
      <c r="Y96" s="2077" t="s">
        <v>125</v>
      </c>
      <c r="Z96" s="2077"/>
      <c r="AA96" s="2077" t="s">
        <v>47</v>
      </c>
      <c r="AB96" s="2078"/>
    </row>
    <row r="97" spans="2:28" ht="15" customHeight="1">
      <c r="B97" s="2081"/>
      <c r="C97" s="2077"/>
      <c r="D97" s="2077"/>
      <c r="E97" s="310" t="s">
        <v>127</v>
      </c>
      <c r="F97" s="310" t="s">
        <v>128</v>
      </c>
      <c r="G97" s="310" t="s">
        <v>127</v>
      </c>
      <c r="H97" s="310" t="s">
        <v>128</v>
      </c>
      <c r="I97" s="310" t="s">
        <v>127</v>
      </c>
      <c r="J97" s="310" t="s">
        <v>128</v>
      </c>
      <c r="K97" s="310" t="s">
        <v>127</v>
      </c>
      <c r="L97" s="310" t="s">
        <v>128</v>
      </c>
      <c r="M97" s="310" t="s">
        <v>127</v>
      </c>
      <c r="N97" s="310" t="s">
        <v>128</v>
      </c>
      <c r="O97" s="310" t="s">
        <v>127</v>
      </c>
      <c r="P97" s="310" t="s">
        <v>128</v>
      </c>
      <c r="Q97" s="310" t="s">
        <v>127</v>
      </c>
      <c r="R97" s="310" t="s">
        <v>128</v>
      </c>
      <c r="S97" s="310" t="s">
        <v>127</v>
      </c>
      <c r="T97" s="310" t="s">
        <v>128</v>
      </c>
      <c r="U97" s="310" t="s">
        <v>127</v>
      </c>
      <c r="V97" s="310" t="s">
        <v>128</v>
      </c>
      <c r="W97" s="310" t="s">
        <v>127</v>
      </c>
      <c r="X97" s="310" t="s">
        <v>128</v>
      </c>
      <c r="Y97" s="310" t="s">
        <v>127</v>
      </c>
      <c r="Z97" s="310" t="s">
        <v>128</v>
      </c>
      <c r="AA97" s="310" t="s">
        <v>127</v>
      </c>
      <c r="AB97" s="311" t="s">
        <v>128</v>
      </c>
    </row>
    <row r="98" spans="2:28" ht="27.95" customHeight="1">
      <c r="B98" s="312" t="s">
        <v>551</v>
      </c>
      <c r="C98" s="313">
        <v>76</v>
      </c>
      <c r="D98" s="314">
        <v>0.67256637168141598</v>
      </c>
      <c r="E98" s="313">
        <v>14</v>
      </c>
      <c r="F98" s="314">
        <v>0.7</v>
      </c>
      <c r="G98" s="313">
        <v>10</v>
      </c>
      <c r="H98" s="314">
        <v>0.52631578947368418</v>
      </c>
      <c r="I98" s="313">
        <v>42</v>
      </c>
      <c r="J98" s="314">
        <v>0.7</v>
      </c>
      <c r="K98" s="313">
        <v>10</v>
      </c>
      <c r="L98" s="314">
        <v>0.7142857142857143</v>
      </c>
      <c r="M98" s="313">
        <v>12</v>
      </c>
      <c r="N98" s="314">
        <v>0.6</v>
      </c>
      <c r="O98" s="313">
        <v>30</v>
      </c>
      <c r="P98" s="314">
        <v>0.7142857142857143</v>
      </c>
      <c r="Q98" s="313">
        <v>34</v>
      </c>
      <c r="R98" s="314">
        <v>0.66666666666666652</v>
      </c>
      <c r="S98" s="313">
        <v>41</v>
      </c>
      <c r="T98" s="314">
        <v>0.77358490566037741</v>
      </c>
      <c r="U98" s="313">
        <v>10</v>
      </c>
      <c r="V98" s="314">
        <v>0.38461538461538469</v>
      </c>
      <c r="W98" s="313">
        <v>13</v>
      </c>
      <c r="X98" s="314">
        <v>0.8666666666666667</v>
      </c>
      <c r="Y98" s="313">
        <v>8</v>
      </c>
      <c r="Z98" s="314">
        <v>0.61538461538461542</v>
      </c>
      <c r="AA98" s="313">
        <v>4</v>
      </c>
      <c r="AB98" s="315">
        <v>0.66666666666666652</v>
      </c>
    </row>
    <row r="99" spans="2:28" ht="15" customHeight="1">
      <c r="B99" s="316" t="s">
        <v>552</v>
      </c>
      <c r="C99" s="317">
        <v>22</v>
      </c>
      <c r="D99" s="318">
        <v>0.19469026548672566</v>
      </c>
      <c r="E99" s="317">
        <v>6</v>
      </c>
      <c r="F99" s="318">
        <v>0.3</v>
      </c>
      <c r="G99" s="317">
        <v>4</v>
      </c>
      <c r="H99" s="318">
        <v>0.21052631578947367</v>
      </c>
      <c r="I99" s="317">
        <v>10</v>
      </c>
      <c r="J99" s="318">
        <v>0.16666666666666663</v>
      </c>
      <c r="K99" s="317">
        <v>2</v>
      </c>
      <c r="L99" s="318">
        <v>0.14285714285714285</v>
      </c>
      <c r="M99" s="317">
        <v>4</v>
      </c>
      <c r="N99" s="318">
        <v>0.2</v>
      </c>
      <c r="O99" s="317">
        <v>6</v>
      </c>
      <c r="P99" s="318">
        <v>0.14285714285714285</v>
      </c>
      <c r="Q99" s="317">
        <v>12</v>
      </c>
      <c r="R99" s="318">
        <v>0.23529411764705879</v>
      </c>
      <c r="S99" s="317">
        <v>7</v>
      </c>
      <c r="T99" s="318">
        <v>0.13207547169811321</v>
      </c>
      <c r="U99" s="317">
        <v>8</v>
      </c>
      <c r="V99" s="318">
        <v>0.30769230769230771</v>
      </c>
      <c r="W99" s="317">
        <v>1</v>
      </c>
      <c r="X99" s="318">
        <v>6.6666666666666666E-2</v>
      </c>
      <c r="Y99" s="317">
        <v>4</v>
      </c>
      <c r="Z99" s="318">
        <v>0.30769230769230771</v>
      </c>
      <c r="AA99" s="317">
        <v>2</v>
      </c>
      <c r="AB99" s="319">
        <v>0.33333333333333326</v>
      </c>
    </row>
    <row r="100" spans="2:28" ht="15" customHeight="1">
      <c r="B100" s="316" t="s">
        <v>553</v>
      </c>
      <c r="C100" s="317">
        <v>13</v>
      </c>
      <c r="D100" s="318">
        <v>0.11504424778761062</v>
      </c>
      <c r="E100" s="317">
        <v>0</v>
      </c>
      <c r="F100" s="318">
        <v>0</v>
      </c>
      <c r="G100" s="317">
        <v>5</v>
      </c>
      <c r="H100" s="318">
        <v>0.26315789473684209</v>
      </c>
      <c r="I100" s="317">
        <v>6</v>
      </c>
      <c r="J100" s="318">
        <v>0.1</v>
      </c>
      <c r="K100" s="317">
        <v>2</v>
      </c>
      <c r="L100" s="318">
        <v>0.14285714285714285</v>
      </c>
      <c r="M100" s="317">
        <v>3</v>
      </c>
      <c r="N100" s="318">
        <v>0.15</v>
      </c>
      <c r="O100" s="317">
        <v>5</v>
      </c>
      <c r="P100" s="318">
        <v>0.11904761904761903</v>
      </c>
      <c r="Q100" s="317">
        <v>5</v>
      </c>
      <c r="R100" s="318">
        <v>9.8039215686274522E-2</v>
      </c>
      <c r="S100" s="317">
        <v>4</v>
      </c>
      <c r="T100" s="318">
        <v>7.5471698113207544E-2</v>
      </c>
      <c r="U100" s="317">
        <v>7</v>
      </c>
      <c r="V100" s="318">
        <v>0.26923076923076922</v>
      </c>
      <c r="W100" s="317">
        <v>1</v>
      </c>
      <c r="X100" s="318">
        <v>6.6666666666666666E-2</v>
      </c>
      <c r="Y100" s="317">
        <v>1</v>
      </c>
      <c r="Z100" s="318">
        <v>7.6923076923076927E-2</v>
      </c>
      <c r="AA100" s="317">
        <v>0</v>
      </c>
      <c r="AB100" s="319">
        <v>0</v>
      </c>
    </row>
    <row r="101" spans="2:28" ht="15" customHeight="1">
      <c r="B101" s="316" t="s">
        <v>47</v>
      </c>
      <c r="C101" s="317">
        <v>2</v>
      </c>
      <c r="D101" s="318">
        <v>1.7699115044247787E-2</v>
      </c>
      <c r="E101" s="317">
        <v>0</v>
      </c>
      <c r="F101" s="318">
        <v>0</v>
      </c>
      <c r="G101" s="317">
        <v>0</v>
      </c>
      <c r="H101" s="318">
        <v>0</v>
      </c>
      <c r="I101" s="317">
        <v>2</v>
      </c>
      <c r="J101" s="318">
        <v>3.3333333333333333E-2</v>
      </c>
      <c r="K101" s="317">
        <v>0</v>
      </c>
      <c r="L101" s="318">
        <v>0</v>
      </c>
      <c r="M101" s="317">
        <v>1</v>
      </c>
      <c r="N101" s="318">
        <v>0.05</v>
      </c>
      <c r="O101" s="317">
        <v>1</v>
      </c>
      <c r="P101" s="318">
        <v>2.3809523809523808E-2</v>
      </c>
      <c r="Q101" s="317">
        <v>0</v>
      </c>
      <c r="R101" s="318">
        <v>0</v>
      </c>
      <c r="S101" s="317">
        <v>1</v>
      </c>
      <c r="T101" s="318">
        <v>1.8867924528301886E-2</v>
      </c>
      <c r="U101" s="317">
        <v>1</v>
      </c>
      <c r="V101" s="318">
        <v>3.8461538461538464E-2</v>
      </c>
      <c r="W101" s="317">
        <v>0</v>
      </c>
      <c r="X101" s="318">
        <v>0</v>
      </c>
      <c r="Y101" s="317">
        <v>0</v>
      </c>
      <c r="Z101" s="318">
        <v>0</v>
      </c>
      <c r="AA101" s="317">
        <v>0</v>
      </c>
      <c r="AB101" s="319">
        <v>0</v>
      </c>
    </row>
    <row r="102" spans="2:28" ht="15" customHeight="1" thickBot="1">
      <c r="B102" s="320" t="s">
        <v>1269</v>
      </c>
      <c r="C102" s="321">
        <v>113</v>
      </c>
      <c r="D102" s="322">
        <v>1</v>
      </c>
      <c r="E102" s="321">
        <v>20</v>
      </c>
      <c r="F102" s="322">
        <v>1</v>
      </c>
      <c r="G102" s="321">
        <v>19</v>
      </c>
      <c r="H102" s="322">
        <v>1</v>
      </c>
      <c r="I102" s="321">
        <v>60</v>
      </c>
      <c r="J102" s="322">
        <v>1</v>
      </c>
      <c r="K102" s="321">
        <v>14</v>
      </c>
      <c r="L102" s="322">
        <v>1</v>
      </c>
      <c r="M102" s="321">
        <v>20</v>
      </c>
      <c r="N102" s="322">
        <v>1</v>
      </c>
      <c r="O102" s="321">
        <v>42</v>
      </c>
      <c r="P102" s="322">
        <v>1</v>
      </c>
      <c r="Q102" s="321">
        <v>51</v>
      </c>
      <c r="R102" s="322">
        <v>1</v>
      </c>
      <c r="S102" s="321">
        <v>53</v>
      </c>
      <c r="T102" s="322">
        <v>1</v>
      </c>
      <c r="U102" s="321">
        <v>26</v>
      </c>
      <c r="V102" s="322">
        <v>1</v>
      </c>
      <c r="W102" s="321">
        <v>15</v>
      </c>
      <c r="X102" s="322">
        <v>1</v>
      </c>
      <c r="Y102" s="321">
        <v>13</v>
      </c>
      <c r="Z102" s="322">
        <v>1</v>
      </c>
      <c r="AA102" s="321">
        <v>6</v>
      </c>
      <c r="AB102" s="323">
        <v>1</v>
      </c>
    </row>
    <row r="103" spans="2:28" ht="12.95" customHeight="1" thickTop="1">
      <c r="B103" s="2076" t="s">
        <v>1457</v>
      </c>
      <c r="C103" s="2076"/>
      <c r="D103" s="2076"/>
      <c r="E103" s="2076"/>
      <c r="F103" s="2076"/>
      <c r="G103" s="2076"/>
      <c r="H103" s="2076"/>
      <c r="I103" s="2076"/>
      <c r="J103" s="2076"/>
      <c r="K103" s="2076"/>
      <c r="L103" s="2076"/>
      <c r="M103" s="2076"/>
      <c r="N103" s="2076"/>
      <c r="O103" s="2076"/>
      <c r="P103" s="2076"/>
      <c r="Q103" s="2076"/>
      <c r="R103" s="2076"/>
      <c r="S103" s="2076"/>
      <c r="T103" s="2076"/>
      <c r="U103" s="2076"/>
      <c r="V103" s="2076"/>
      <c r="W103" s="2076"/>
      <c r="X103" s="2076"/>
      <c r="Y103" s="2076"/>
      <c r="Z103" s="2076"/>
      <c r="AA103" s="2076"/>
      <c r="AB103" s="2076"/>
    </row>
    <row r="105" spans="2:28" ht="60.95" customHeight="1" thickBot="1">
      <c r="B105" s="2094" t="s">
        <v>569</v>
      </c>
      <c r="C105" s="2094"/>
      <c r="D105" s="2094"/>
      <c r="E105" s="2094"/>
      <c r="F105" s="2094"/>
      <c r="G105" s="2094"/>
      <c r="H105" s="2094"/>
      <c r="I105" s="2094"/>
      <c r="J105" s="2094"/>
      <c r="K105" s="2094"/>
      <c r="L105" s="2094"/>
      <c r="M105" s="2094"/>
      <c r="N105" s="2094"/>
      <c r="O105" s="2094"/>
      <c r="P105" s="2094"/>
      <c r="Q105" s="2094"/>
      <c r="R105" s="2094"/>
      <c r="S105" s="2094"/>
      <c r="T105" s="2094"/>
      <c r="U105" s="2094"/>
      <c r="V105" s="2094"/>
      <c r="W105" s="2094"/>
      <c r="X105" s="2094"/>
      <c r="Y105" s="2094"/>
      <c r="Z105" s="2094"/>
      <c r="AA105" s="2094"/>
      <c r="AB105" s="2094"/>
    </row>
    <row r="106" spans="2:28" ht="15" customHeight="1" thickTop="1">
      <c r="B106" s="2095"/>
      <c r="C106" s="2098" t="s">
        <v>44</v>
      </c>
      <c r="D106" s="2098"/>
      <c r="E106" s="2098" t="s">
        <v>123</v>
      </c>
      <c r="F106" s="2098"/>
      <c r="G106" s="2098"/>
      <c r="H106" s="2098"/>
      <c r="I106" s="2098"/>
      <c r="J106" s="2098"/>
      <c r="K106" s="2098"/>
      <c r="L106" s="2098"/>
      <c r="M106" s="2098" t="s">
        <v>124</v>
      </c>
      <c r="N106" s="2098"/>
      <c r="O106" s="2098"/>
      <c r="P106" s="2098"/>
      <c r="Q106" s="2098"/>
      <c r="R106" s="2098"/>
      <c r="S106" s="2098" t="s">
        <v>45</v>
      </c>
      <c r="T106" s="2098"/>
      <c r="U106" s="2098"/>
      <c r="V106" s="2098"/>
      <c r="W106" s="2098"/>
      <c r="X106" s="2098"/>
      <c r="Y106" s="2098"/>
      <c r="Z106" s="2098"/>
      <c r="AA106" s="2098"/>
      <c r="AB106" s="2099"/>
    </row>
    <row r="107" spans="2:28" ht="27.95" customHeight="1">
      <c r="B107" s="2096"/>
      <c r="C107" s="2100" t="s">
        <v>127</v>
      </c>
      <c r="D107" s="2100" t="s">
        <v>128</v>
      </c>
      <c r="E107" s="2100" t="s">
        <v>46</v>
      </c>
      <c r="F107" s="2100"/>
      <c r="G107" s="2100" t="s">
        <v>1078</v>
      </c>
      <c r="H107" s="2100"/>
      <c r="I107" s="2100" t="s">
        <v>1077</v>
      </c>
      <c r="J107" s="2100"/>
      <c r="K107" s="2100" t="s">
        <v>1098</v>
      </c>
      <c r="L107" s="2100"/>
      <c r="M107" s="2100" t="s">
        <v>48</v>
      </c>
      <c r="N107" s="2100"/>
      <c r="O107" s="2100" t="s">
        <v>49</v>
      </c>
      <c r="P107" s="2100"/>
      <c r="Q107" s="2100" t="s">
        <v>1441</v>
      </c>
      <c r="R107" s="2100"/>
      <c r="S107" s="2100" t="s">
        <v>1065</v>
      </c>
      <c r="T107" s="2100"/>
      <c r="U107" s="2100" t="s">
        <v>1066</v>
      </c>
      <c r="V107" s="2100"/>
      <c r="W107" s="2100" t="s">
        <v>1067</v>
      </c>
      <c r="X107" s="2100"/>
      <c r="Y107" s="2100" t="s">
        <v>125</v>
      </c>
      <c r="Z107" s="2100"/>
      <c r="AA107" s="2100" t="s">
        <v>47</v>
      </c>
      <c r="AB107" s="2101"/>
    </row>
    <row r="108" spans="2:28" ht="15" customHeight="1">
      <c r="B108" s="2097"/>
      <c r="C108" s="2100"/>
      <c r="D108" s="2100"/>
      <c r="E108" s="340" t="s">
        <v>127</v>
      </c>
      <c r="F108" s="340" t="s">
        <v>128</v>
      </c>
      <c r="G108" s="340" t="s">
        <v>127</v>
      </c>
      <c r="H108" s="340" t="s">
        <v>128</v>
      </c>
      <c r="I108" s="340" t="s">
        <v>127</v>
      </c>
      <c r="J108" s="340" t="s">
        <v>128</v>
      </c>
      <c r="K108" s="340" t="s">
        <v>127</v>
      </c>
      <c r="L108" s="340" t="s">
        <v>128</v>
      </c>
      <c r="M108" s="340" t="s">
        <v>127</v>
      </c>
      <c r="N108" s="340" t="s">
        <v>128</v>
      </c>
      <c r="O108" s="340" t="s">
        <v>127</v>
      </c>
      <c r="P108" s="340" t="s">
        <v>128</v>
      </c>
      <c r="Q108" s="340" t="s">
        <v>127</v>
      </c>
      <c r="R108" s="340" t="s">
        <v>128</v>
      </c>
      <c r="S108" s="340" t="s">
        <v>127</v>
      </c>
      <c r="T108" s="340" t="s">
        <v>128</v>
      </c>
      <c r="U108" s="340" t="s">
        <v>127</v>
      </c>
      <c r="V108" s="340" t="s">
        <v>128</v>
      </c>
      <c r="W108" s="340" t="s">
        <v>127</v>
      </c>
      <c r="X108" s="340" t="s">
        <v>128</v>
      </c>
      <c r="Y108" s="340" t="s">
        <v>127</v>
      </c>
      <c r="Z108" s="340" t="s">
        <v>128</v>
      </c>
      <c r="AA108" s="340" t="s">
        <v>127</v>
      </c>
      <c r="AB108" s="341" t="s">
        <v>128</v>
      </c>
    </row>
    <row r="109" spans="2:28" ht="27.95" customHeight="1">
      <c r="B109" s="325" t="s">
        <v>551</v>
      </c>
      <c r="C109" s="334">
        <v>3</v>
      </c>
      <c r="D109" s="326">
        <v>2.6548672566371681E-2</v>
      </c>
      <c r="E109" s="334">
        <v>1</v>
      </c>
      <c r="F109" s="326">
        <v>0.05</v>
      </c>
      <c r="G109" s="334">
        <v>1</v>
      </c>
      <c r="H109" s="326">
        <v>5.2631578947368418E-2</v>
      </c>
      <c r="I109" s="334">
        <v>1</v>
      </c>
      <c r="J109" s="326">
        <v>1.6666666666666666E-2</v>
      </c>
      <c r="K109" s="334">
        <v>0</v>
      </c>
      <c r="L109" s="326">
        <v>0</v>
      </c>
      <c r="M109" s="334">
        <v>0</v>
      </c>
      <c r="N109" s="326">
        <v>0</v>
      </c>
      <c r="O109" s="334">
        <v>1</v>
      </c>
      <c r="P109" s="326">
        <v>2.3809523809523808E-2</v>
      </c>
      <c r="Q109" s="334">
        <v>2</v>
      </c>
      <c r="R109" s="326">
        <v>3.9215686274509803E-2</v>
      </c>
      <c r="S109" s="334">
        <v>1</v>
      </c>
      <c r="T109" s="326">
        <v>1.8867924528301886E-2</v>
      </c>
      <c r="U109" s="334">
        <v>1</v>
      </c>
      <c r="V109" s="326">
        <v>3.8461538461538464E-2</v>
      </c>
      <c r="W109" s="334">
        <v>0</v>
      </c>
      <c r="X109" s="326">
        <v>0</v>
      </c>
      <c r="Y109" s="334">
        <v>0</v>
      </c>
      <c r="Z109" s="326">
        <v>0</v>
      </c>
      <c r="AA109" s="334">
        <v>1</v>
      </c>
      <c r="AB109" s="327">
        <v>0.16666666666666663</v>
      </c>
    </row>
    <row r="110" spans="2:28" ht="15" customHeight="1">
      <c r="B110" s="316" t="s">
        <v>47</v>
      </c>
      <c r="C110" s="336">
        <v>2</v>
      </c>
      <c r="D110" s="329">
        <v>1.7699115044247787E-2</v>
      </c>
      <c r="E110" s="336">
        <v>0</v>
      </c>
      <c r="F110" s="329">
        <v>0</v>
      </c>
      <c r="G110" s="336">
        <v>0</v>
      </c>
      <c r="H110" s="329">
        <v>0</v>
      </c>
      <c r="I110" s="336">
        <v>2</v>
      </c>
      <c r="J110" s="329">
        <v>3.3333333333333333E-2</v>
      </c>
      <c r="K110" s="336">
        <v>0</v>
      </c>
      <c r="L110" s="329">
        <v>0</v>
      </c>
      <c r="M110" s="336">
        <v>1</v>
      </c>
      <c r="N110" s="329">
        <v>0.05</v>
      </c>
      <c r="O110" s="336">
        <v>1</v>
      </c>
      <c r="P110" s="329">
        <v>2.3809523809523808E-2</v>
      </c>
      <c r="Q110" s="336">
        <v>0</v>
      </c>
      <c r="R110" s="329">
        <v>0</v>
      </c>
      <c r="S110" s="336">
        <v>1</v>
      </c>
      <c r="T110" s="329">
        <v>1.8867924528301886E-2</v>
      </c>
      <c r="U110" s="336">
        <v>1</v>
      </c>
      <c r="V110" s="329">
        <v>3.8461538461538464E-2</v>
      </c>
      <c r="W110" s="336">
        <v>0</v>
      </c>
      <c r="X110" s="329">
        <v>0</v>
      </c>
      <c r="Y110" s="336">
        <v>0</v>
      </c>
      <c r="Z110" s="329">
        <v>0</v>
      </c>
      <c r="AA110" s="336">
        <v>0</v>
      </c>
      <c r="AB110" s="330">
        <v>0</v>
      </c>
    </row>
    <row r="111" spans="2:28" ht="27.95" customHeight="1">
      <c r="B111" s="316" t="s">
        <v>194</v>
      </c>
      <c r="C111" s="336">
        <v>108</v>
      </c>
      <c r="D111" s="329">
        <v>0.95575221238938057</v>
      </c>
      <c r="E111" s="336">
        <v>19</v>
      </c>
      <c r="F111" s="329">
        <v>0.95</v>
      </c>
      <c r="G111" s="336">
        <v>18</v>
      </c>
      <c r="H111" s="329">
        <v>0.94736842105263153</v>
      </c>
      <c r="I111" s="336">
        <v>57</v>
      </c>
      <c r="J111" s="329">
        <v>0.95</v>
      </c>
      <c r="K111" s="336">
        <v>14</v>
      </c>
      <c r="L111" s="329">
        <v>1</v>
      </c>
      <c r="M111" s="336">
        <v>19</v>
      </c>
      <c r="N111" s="329">
        <v>0.95</v>
      </c>
      <c r="O111" s="336">
        <v>40</v>
      </c>
      <c r="P111" s="329">
        <v>0.95238095238095222</v>
      </c>
      <c r="Q111" s="336">
        <v>49</v>
      </c>
      <c r="R111" s="329">
        <v>0.96078431372549022</v>
      </c>
      <c r="S111" s="336">
        <v>51</v>
      </c>
      <c r="T111" s="329">
        <v>0.96226415094339623</v>
      </c>
      <c r="U111" s="336">
        <v>24</v>
      </c>
      <c r="V111" s="329">
        <v>0.92307692307692302</v>
      </c>
      <c r="W111" s="336">
        <v>15</v>
      </c>
      <c r="X111" s="329">
        <v>1</v>
      </c>
      <c r="Y111" s="336">
        <v>13</v>
      </c>
      <c r="Z111" s="329">
        <v>1</v>
      </c>
      <c r="AA111" s="336">
        <v>5</v>
      </c>
      <c r="AB111" s="330">
        <v>0.83333333333333348</v>
      </c>
    </row>
    <row r="112" spans="2:28" ht="15" customHeight="1" thickBot="1">
      <c r="B112" s="331" t="s">
        <v>1269</v>
      </c>
      <c r="C112" s="338">
        <v>113</v>
      </c>
      <c r="D112" s="332">
        <v>1</v>
      </c>
      <c r="E112" s="338">
        <v>20</v>
      </c>
      <c r="F112" s="332">
        <v>1</v>
      </c>
      <c r="G112" s="338">
        <v>19</v>
      </c>
      <c r="H112" s="332">
        <v>1</v>
      </c>
      <c r="I112" s="338">
        <v>60</v>
      </c>
      <c r="J112" s="332">
        <v>1</v>
      </c>
      <c r="K112" s="338">
        <v>14</v>
      </c>
      <c r="L112" s="332">
        <v>1</v>
      </c>
      <c r="M112" s="338">
        <v>20</v>
      </c>
      <c r="N112" s="332">
        <v>1</v>
      </c>
      <c r="O112" s="338">
        <v>42</v>
      </c>
      <c r="P112" s="332">
        <v>1</v>
      </c>
      <c r="Q112" s="338">
        <v>51</v>
      </c>
      <c r="R112" s="332">
        <v>1</v>
      </c>
      <c r="S112" s="338">
        <v>53</v>
      </c>
      <c r="T112" s="332">
        <v>1</v>
      </c>
      <c r="U112" s="338">
        <v>26</v>
      </c>
      <c r="V112" s="332">
        <v>1</v>
      </c>
      <c r="W112" s="338">
        <v>15</v>
      </c>
      <c r="X112" s="332">
        <v>1</v>
      </c>
      <c r="Y112" s="338">
        <v>13</v>
      </c>
      <c r="Z112" s="332">
        <v>1</v>
      </c>
      <c r="AA112" s="338">
        <v>6</v>
      </c>
      <c r="AB112" s="333">
        <v>1</v>
      </c>
    </row>
    <row r="113" spans="2:28" ht="12.95" customHeight="1" thickTop="1">
      <c r="B113" s="2102" t="s">
        <v>1457</v>
      </c>
      <c r="C113" s="2102"/>
      <c r="D113" s="2102"/>
      <c r="E113" s="2102"/>
      <c r="F113" s="2102"/>
      <c r="G113" s="2102"/>
      <c r="H113" s="2102"/>
      <c r="I113" s="2102"/>
      <c r="J113" s="2102"/>
      <c r="K113" s="2102"/>
      <c r="L113" s="2102"/>
      <c r="M113" s="2102"/>
      <c r="N113" s="2102"/>
      <c r="O113" s="2102"/>
      <c r="P113" s="2102"/>
      <c r="Q113" s="2102"/>
      <c r="R113" s="2102"/>
      <c r="S113" s="2102"/>
      <c r="T113" s="2102"/>
      <c r="U113" s="2102"/>
      <c r="V113" s="2102"/>
      <c r="W113" s="2102"/>
      <c r="X113" s="2102"/>
      <c r="Y113" s="2102"/>
      <c r="Z113" s="2102"/>
      <c r="AA113" s="2102"/>
      <c r="AB113" s="2102"/>
    </row>
    <row r="116" spans="2:28" ht="24.75" customHeight="1" thickBot="1">
      <c r="B116" s="1579" t="s">
        <v>987</v>
      </c>
      <c r="C116" s="1579"/>
      <c r="D116" s="1579"/>
      <c r="E116" s="672"/>
      <c r="F116" s="672"/>
      <c r="G116" s="672"/>
    </row>
    <row r="117" spans="2:28" ht="15" thickTop="1">
      <c r="B117" s="1460"/>
      <c r="C117" s="591" t="s">
        <v>127</v>
      </c>
      <c r="D117" s="1434" t="s">
        <v>128</v>
      </c>
    </row>
    <row r="118" spans="2:28" ht="24">
      <c r="B118" s="1213" t="s">
        <v>877</v>
      </c>
      <c r="C118" s="592">
        <v>1</v>
      </c>
      <c r="D118" s="1435">
        <f>C118/113</f>
        <v>8.8495575221238937E-3</v>
      </c>
    </row>
    <row r="119" spans="2:28">
      <c r="B119" s="1213" t="s">
        <v>878</v>
      </c>
      <c r="C119" s="592">
        <v>1</v>
      </c>
      <c r="D119" s="1435">
        <f t="shared" ref="D119:D123" si="0">C119/113</f>
        <v>8.8495575221238937E-3</v>
      </c>
    </row>
    <row r="120" spans="2:28">
      <c r="B120" s="1213" t="s">
        <v>879</v>
      </c>
      <c r="C120" s="592">
        <v>1</v>
      </c>
      <c r="D120" s="1435">
        <f t="shared" si="0"/>
        <v>8.8495575221238937E-3</v>
      </c>
    </row>
    <row r="121" spans="2:28" s="782" customFormat="1">
      <c r="B121" s="1213" t="s">
        <v>872</v>
      </c>
      <c r="C121" s="592">
        <v>2</v>
      </c>
      <c r="D121" s="1435">
        <f t="shared" si="0"/>
        <v>1.7699115044247787E-2</v>
      </c>
    </row>
    <row r="122" spans="2:28" s="782" customFormat="1">
      <c r="B122" s="1213" t="s">
        <v>44</v>
      </c>
      <c r="C122" s="592">
        <f>SUM(C118:C121)</f>
        <v>5</v>
      </c>
      <c r="D122" s="1435">
        <f t="shared" si="0"/>
        <v>4.4247787610619468E-2</v>
      </c>
    </row>
    <row r="123" spans="2:28" ht="15" thickBot="1">
      <c r="B123" s="1464" t="s">
        <v>1269</v>
      </c>
      <c r="C123" s="593">
        <v>113</v>
      </c>
      <c r="D123" s="1436">
        <f t="shared" si="0"/>
        <v>1</v>
      </c>
    </row>
    <row r="124" spans="2:28" ht="15" thickTop="1"/>
  </sheetData>
  <mergeCells count="173">
    <mergeCell ref="B37:AB37"/>
    <mergeCell ref="B39:AB39"/>
    <mergeCell ref="B40:B42"/>
    <mergeCell ref="C40:D40"/>
    <mergeCell ref="E40:L40"/>
    <mergeCell ref="M40:R40"/>
    <mergeCell ref="S40:AB40"/>
    <mergeCell ref="K30:L30"/>
    <mergeCell ref="M30:N30"/>
    <mergeCell ref="O30:P30"/>
    <mergeCell ref="Q30:R30"/>
    <mergeCell ref="S30:T30"/>
    <mergeCell ref="Y41:Z41"/>
    <mergeCell ref="AA41:AB41"/>
    <mergeCell ref="B3:G3"/>
    <mergeCell ref="B13:G13"/>
    <mergeCell ref="B15:G15"/>
    <mergeCell ref="B25:G25"/>
    <mergeCell ref="I30:J30"/>
    <mergeCell ref="B28:AB28"/>
    <mergeCell ref="W30:X30"/>
    <mergeCell ref="Y30:Z30"/>
    <mergeCell ref="AA30:AB30"/>
    <mergeCell ref="U30:V30"/>
    <mergeCell ref="B29:B31"/>
    <mergeCell ref="C29:D29"/>
    <mergeCell ref="E29:L29"/>
    <mergeCell ref="M29:R29"/>
    <mergeCell ref="S29:AB29"/>
    <mergeCell ref="C30:C31"/>
    <mergeCell ref="D30:D31"/>
    <mergeCell ref="E30:F30"/>
    <mergeCell ref="G30:H30"/>
    <mergeCell ref="B48:AB48"/>
    <mergeCell ref="B50:AB50"/>
    <mergeCell ref="B51:B53"/>
    <mergeCell ref="C51:D51"/>
    <mergeCell ref="E51:L51"/>
    <mergeCell ref="M51:R51"/>
    <mergeCell ref="S51:AB51"/>
    <mergeCell ref="C52:C53"/>
    <mergeCell ref="M41:N41"/>
    <mergeCell ref="O41:P41"/>
    <mergeCell ref="Q41:R41"/>
    <mergeCell ref="S41:T41"/>
    <mergeCell ref="U41:V41"/>
    <mergeCell ref="W41:X41"/>
    <mergeCell ref="C41:C42"/>
    <mergeCell ref="D41:D42"/>
    <mergeCell ref="E41:F41"/>
    <mergeCell ref="G41:H41"/>
    <mergeCell ref="I41:J41"/>
    <mergeCell ref="K41:L41"/>
    <mergeCell ref="AA52:AB52"/>
    <mergeCell ref="U52:V52"/>
    <mergeCell ref="W52:X52"/>
    <mergeCell ref="Y52:Z52"/>
    <mergeCell ref="B59:AB59"/>
    <mergeCell ref="B61:AB61"/>
    <mergeCell ref="B62:B64"/>
    <mergeCell ref="C62:D62"/>
    <mergeCell ref="E62:L62"/>
    <mergeCell ref="M62:R62"/>
    <mergeCell ref="S62:AB62"/>
    <mergeCell ref="C63:C64"/>
    <mergeCell ref="D63:D64"/>
    <mergeCell ref="Q63:R63"/>
    <mergeCell ref="S63:T63"/>
    <mergeCell ref="U63:V63"/>
    <mergeCell ref="W63:X63"/>
    <mergeCell ref="Y63:Z63"/>
    <mergeCell ref="AA63:AB63"/>
    <mergeCell ref="E63:F63"/>
    <mergeCell ref="G63:H63"/>
    <mergeCell ref="I63:J63"/>
    <mergeCell ref="K63:L63"/>
    <mergeCell ref="M63:N63"/>
    <mergeCell ref="O63:P63"/>
    <mergeCell ref="D52:D53"/>
    <mergeCell ref="E52:F52"/>
    <mergeCell ref="G52:H52"/>
    <mergeCell ref="I52:J52"/>
    <mergeCell ref="K52:L52"/>
    <mergeCell ref="M52:N52"/>
    <mergeCell ref="O52:P52"/>
    <mergeCell ref="Q52:R52"/>
    <mergeCell ref="S52:T52"/>
    <mergeCell ref="B70:AB70"/>
    <mergeCell ref="B72:AB72"/>
    <mergeCell ref="B73:B75"/>
    <mergeCell ref="C73:D73"/>
    <mergeCell ref="E73:L73"/>
    <mergeCell ref="M73:R73"/>
    <mergeCell ref="S73:AB73"/>
    <mergeCell ref="C74:C75"/>
    <mergeCell ref="D74:D75"/>
    <mergeCell ref="E74:F74"/>
    <mergeCell ref="S74:T74"/>
    <mergeCell ref="U74:V74"/>
    <mergeCell ref="W74:X74"/>
    <mergeCell ref="Y74:Z74"/>
    <mergeCell ref="AA74:AB74"/>
    <mergeCell ref="B81:AB81"/>
    <mergeCell ref="G74:H74"/>
    <mergeCell ref="I74:J74"/>
    <mergeCell ref="K74:L74"/>
    <mergeCell ref="M74:N74"/>
    <mergeCell ref="O74:P74"/>
    <mergeCell ref="Q74:R74"/>
    <mergeCell ref="B83:AB83"/>
    <mergeCell ref="B84:B86"/>
    <mergeCell ref="C84:D84"/>
    <mergeCell ref="E84:L84"/>
    <mergeCell ref="M84:R84"/>
    <mergeCell ref="S84:AB84"/>
    <mergeCell ref="C85:C86"/>
    <mergeCell ref="D85:D86"/>
    <mergeCell ref="E85:F85"/>
    <mergeCell ref="G85:H85"/>
    <mergeCell ref="U85:V85"/>
    <mergeCell ref="W85:X85"/>
    <mergeCell ref="Y85:Z85"/>
    <mergeCell ref="AA85:AB85"/>
    <mergeCell ref="B92:AB92"/>
    <mergeCell ref="B94:AB94"/>
    <mergeCell ref="I85:J85"/>
    <mergeCell ref="K85:L85"/>
    <mergeCell ref="M85:N85"/>
    <mergeCell ref="O85:P85"/>
    <mergeCell ref="Q85:R85"/>
    <mergeCell ref="S85:T85"/>
    <mergeCell ref="AA96:AB96"/>
    <mergeCell ref="B103:AB103"/>
    <mergeCell ref="K96:L96"/>
    <mergeCell ref="M96:N96"/>
    <mergeCell ref="O96:P96"/>
    <mergeCell ref="Q96:R96"/>
    <mergeCell ref="S96:T96"/>
    <mergeCell ref="U96:V96"/>
    <mergeCell ref="B95:B97"/>
    <mergeCell ref="C95:D95"/>
    <mergeCell ref="E95:L95"/>
    <mergeCell ref="M95:R95"/>
    <mergeCell ref="S95:AB95"/>
    <mergeCell ref="C96:C97"/>
    <mergeCell ref="D96:D97"/>
    <mergeCell ref="E96:F96"/>
    <mergeCell ref="G96:H96"/>
    <mergeCell ref="I96:J96"/>
    <mergeCell ref="W96:X96"/>
    <mergeCell ref="Y96:Z96"/>
    <mergeCell ref="B116:D116"/>
    <mergeCell ref="B105:AB105"/>
    <mergeCell ref="B106:B108"/>
    <mergeCell ref="C106:D106"/>
    <mergeCell ref="E106:L106"/>
    <mergeCell ref="M106:R106"/>
    <mergeCell ref="S106:AB106"/>
    <mergeCell ref="C107:C108"/>
    <mergeCell ref="D107:D108"/>
    <mergeCell ref="E107:F107"/>
    <mergeCell ref="G107:H107"/>
    <mergeCell ref="U107:V107"/>
    <mergeCell ref="W107:X107"/>
    <mergeCell ref="Y107:Z107"/>
    <mergeCell ref="AA107:AB107"/>
    <mergeCell ref="B113:AB113"/>
    <mergeCell ref="I107:J107"/>
    <mergeCell ref="K107:L107"/>
    <mergeCell ref="M107:N107"/>
    <mergeCell ref="O107:P107"/>
    <mergeCell ref="Q107:R107"/>
    <mergeCell ref="S107:T107"/>
  </mergeCells>
  <hyperlinks>
    <hyperlink ref="A1" location="Índice!A1" display="Índice!A1"/>
  </hyperlinks>
  <pageMargins left="0.511811024" right="0.511811024" top="0.78740157499999996" bottom="0.78740157499999996" header="0.31496062000000002" footer="0.3149606200000000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8"/>
  <sheetViews>
    <sheetView topLeftCell="E187" zoomScaleNormal="100" workbookViewId="0">
      <selection activeCell="Q209" sqref="Q209:R209"/>
    </sheetView>
  </sheetViews>
  <sheetFormatPr defaultRowHeight="14.25"/>
  <cols>
    <col min="1" max="1" width="9" style="292"/>
    <col min="2" max="2" width="34.375" style="292" customWidth="1"/>
    <col min="3" max="7" width="9" style="292"/>
    <col min="8" max="8" width="12.375" style="292" customWidth="1"/>
    <col min="9" max="9" width="9.375" style="292" customWidth="1"/>
    <col min="10" max="16384" width="9" style="292"/>
  </cols>
  <sheetData>
    <row r="1" spans="1:13">
      <c r="A1" s="972" t="s">
        <v>2</v>
      </c>
    </row>
    <row r="3" spans="1:13" ht="90.75" customHeight="1" thickBot="1">
      <c r="B3" s="2126" t="s">
        <v>1283</v>
      </c>
      <c r="C3" s="2126"/>
      <c r="D3" s="2126"/>
      <c r="E3" s="2126"/>
      <c r="F3" s="2126"/>
      <c r="I3"/>
      <c r="J3"/>
      <c r="K3"/>
      <c r="L3"/>
      <c r="M3"/>
    </row>
    <row r="4" spans="1:13" ht="60" customHeight="1" thickTop="1">
      <c r="B4" s="324"/>
      <c r="C4" s="914" t="s">
        <v>551</v>
      </c>
      <c r="D4" s="914" t="s">
        <v>552</v>
      </c>
      <c r="E4" s="915" t="s">
        <v>553</v>
      </c>
      <c r="F4" s="915" t="s">
        <v>47</v>
      </c>
      <c r="I4"/>
      <c r="J4"/>
      <c r="K4"/>
      <c r="L4"/>
      <c r="M4"/>
    </row>
    <row r="5" spans="1:13" ht="24">
      <c r="B5" s="325" t="s">
        <v>570</v>
      </c>
      <c r="C5" s="326">
        <v>0.73873873873873874</v>
      </c>
      <c r="D5" s="326">
        <v>0.1981981981981982</v>
      </c>
      <c r="E5" s="327">
        <v>6.3063063063063057E-2</v>
      </c>
      <c r="F5" s="327">
        <v>1.7699115044247787E-2</v>
      </c>
      <c r="I5"/>
      <c r="J5"/>
      <c r="K5"/>
      <c r="L5"/>
      <c r="M5"/>
    </row>
    <row r="6" spans="1:13" ht="24">
      <c r="B6" s="328" t="s">
        <v>571</v>
      </c>
      <c r="C6" s="329">
        <v>0.67567567567567566</v>
      </c>
      <c r="D6" s="329">
        <v>0.25225225225225223</v>
      </c>
      <c r="E6" s="330">
        <v>7.2072072072072071E-2</v>
      </c>
      <c r="F6" s="330">
        <v>1.7699115044247787E-2</v>
      </c>
      <c r="I6"/>
      <c r="J6"/>
      <c r="K6"/>
      <c r="L6"/>
      <c r="M6"/>
    </row>
    <row r="7" spans="1:13" ht="24">
      <c r="B7" s="328" t="s">
        <v>572</v>
      </c>
      <c r="C7" s="329">
        <v>0.56756756756756754</v>
      </c>
      <c r="D7" s="329">
        <v>0.29729729729729731</v>
      </c>
      <c r="E7" s="330">
        <v>0.13513513513513514</v>
      </c>
      <c r="F7" s="330">
        <v>1.7699115044247787E-2</v>
      </c>
      <c r="I7"/>
      <c r="J7"/>
      <c r="K7"/>
      <c r="L7"/>
      <c r="M7"/>
    </row>
    <row r="8" spans="1:13" ht="24">
      <c r="B8" s="328" t="s">
        <v>573</v>
      </c>
      <c r="C8" s="329">
        <v>0.85585585585585588</v>
      </c>
      <c r="D8" s="329">
        <v>0.1081081081081081</v>
      </c>
      <c r="E8" s="330">
        <v>3.6036036036036036E-2</v>
      </c>
      <c r="F8" s="330">
        <v>1.7699115044247787E-2</v>
      </c>
      <c r="I8"/>
      <c r="J8"/>
      <c r="K8"/>
      <c r="L8"/>
      <c r="M8"/>
    </row>
    <row r="9" spans="1:13" ht="24">
      <c r="B9" s="328" t="s">
        <v>574</v>
      </c>
      <c r="C9" s="329">
        <v>0.5855855855855856</v>
      </c>
      <c r="D9" s="329">
        <v>0.27927927927927926</v>
      </c>
      <c r="E9" s="330">
        <v>0.13513513513513514</v>
      </c>
      <c r="F9" s="330">
        <v>1.7699115044247787E-2</v>
      </c>
      <c r="I9"/>
      <c r="J9"/>
      <c r="K9"/>
      <c r="L9"/>
      <c r="M9"/>
    </row>
    <row r="10" spans="1:13" ht="24">
      <c r="B10" s="328" t="s">
        <v>575</v>
      </c>
      <c r="C10" s="329">
        <v>0.76576576576576572</v>
      </c>
      <c r="D10" s="329">
        <v>0.1801801801801802</v>
      </c>
      <c r="E10" s="330">
        <v>5.405405405405405E-2</v>
      </c>
      <c r="F10" s="330">
        <v>1.7699115044247787E-2</v>
      </c>
      <c r="I10"/>
      <c r="J10"/>
      <c r="K10"/>
      <c r="L10"/>
      <c r="M10"/>
    </row>
    <row r="11" spans="1:13" ht="24.75" thickBot="1">
      <c r="B11" s="331" t="s">
        <v>576</v>
      </c>
      <c r="C11" s="332">
        <v>0.71171171171171166</v>
      </c>
      <c r="D11" s="332">
        <v>0.23423423423423423</v>
      </c>
      <c r="E11" s="333">
        <v>5.405405405405405E-2</v>
      </c>
      <c r="F11" s="333">
        <v>1.7699115044247787E-2</v>
      </c>
      <c r="I11"/>
      <c r="J11"/>
      <c r="K11"/>
      <c r="L11"/>
      <c r="M11"/>
    </row>
    <row r="12" spans="1:13" ht="15" thickTop="1">
      <c r="B12" s="2125" t="s">
        <v>1457</v>
      </c>
      <c r="C12" s="2125"/>
      <c r="D12" s="2125"/>
      <c r="E12" s="2125"/>
      <c r="F12" s="2125"/>
      <c r="I12"/>
      <c r="J12"/>
      <c r="K12"/>
      <c r="L12"/>
      <c r="M12"/>
    </row>
    <row r="13" spans="1:13">
      <c r="I13"/>
      <c r="J13"/>
      <c r="K13"/>
      <c r="L13"/>
      <c r="M13"/>
    </row>
    <row r="14" spans="1:13" ht="90.75" customHeight="1" thickBot="1">
      <c r="B14" s="2126" t="s">
        <v>1284</v>
      </c>
      <c r="C14" s="2126"/>
      <c r="D14" s="2126"/>
      <c r="E14" s="2126"/>
      <c r="F14" s="2126"/>
      <c r="I14"/>
      <c r="J14"/>
      <c r="K14"/>
      <c r="L14"/>
      <c r="M14"/>
    </row>
    <row r="15" spans="1:13" ht="60" customHeight="1" thickTop="1">
      <c r="B15" s="324"/>
      <c r="C15" s="914" t="s">
        <v>551</v>
      </c>
      <c r="D15" s="914" t="s">
        <v>552</v>
      </c>
      <c r="E15" s="915" t="s">
        <v>553</v>
      </c>
      <c r="F15" s="915" t="s">
        <v>47</v>
      </c>
      <c r="I15"/>
      <c r="J15"/>
      <c r="K15"/>
      <c r="L15"/>
      <c r="M15"/>
    </row>
    <row r="16" spans="1:13" ht="24">
      <c r="B16" s="325" t="s">
        <v>570</v>
      </c>
      <c r="C16" s="334">
        <v>82</v>
      </c>
      <c r="D16" s="334">
        <v>22</v>
      </c>
      <c r="E16" s="335">
        <v>7</v>
      </c>
      <c r="F16" s="335">
        <v>2</v>
      </c>
      <c r="I16"/>
      <c r="J16"/>
      <c r="K16"/>
      <c r="L16"/>
      <c r="M16"/>
    </row>
    <row r="17" spans="2:28" ht="24">
      <c r="B17" s="328" t="s">
        <v>571</v>
      </c>
      <c r="C17" s="336">
        <v>75</v>
      </c>
      <c r="D17" s="336">
        <v>28</v>
      </c>
      <c r="E17" s="337">
        <v>8</v>
      </c>
      <c r="F17" s="337">
        <v>2</v>
      </c>
      <c r="I17"/>
      <c r="J17"/>
      <c r="K17"/>
      <c r="L17"/>
      <c r="M17"/>
    </row>
    <row r="18" spans="2:28" ht="24">
      <c r="B18" s="328" t="s">
        <v>572</v>
      </c>
      <c r="C18" s="336">
        <v>63</v>
      </c>
      <c r="D18" s="336">
        <v>33</v>
      </c>
      <c r="E18" s="337">
        <v>15</v>
      </c>
      <c r="F18" s="337">
        <v>2</v>
      </c>
      <c r="I18"/>
      <c r="J18"/>
      <c r="K18"/>
      <c r="L18"/>
      <c r="M18"/>
    </row>
    <row r="19" spans="2:28" ht="24">
      <c r="B19" s="328" t="s">
        <v>573</v>
      </c>
      <c r="C19" s="336">
        <v>95</v>
      </c>
      <c r="D19" s="336">
        <v>12</v>
      </c>
      <c r="E19" s="337">
        <v>4</v>
      </c>
      <c r="F19" s="337">
        <v>2</v>
      </c>
      <c r="I19"/>
      <c r="J19"/>
      <c r="K19"/>
      <c r="L19"/>
      <c r="M19"/>
    </row>
    <row r="20" spans="2:28" ht="24">
      <c r="B20" s="328" t="s">
        <v>574</v>
      </c>
      <c r="C20" s="336">
        <v>65</v>
      </c>
      <c r="D20" s="336">
        <v>31</v>
      </c>
      <c r="E20" s="337">
        <v>15</v>
      </c>
      <c r="F20" s="337">
        <v>2</v>
      </c>
      <c r="I20"/>
      <c r="J20"/>
      <c r="K20"/>
      <c r="L20"/>
      <c r="M20"/>
    </row>
    <row r="21" spans="2:28" ht="24">
      <c r="B21" s="328" t="s">
        <v>575</v>
      </c>
      <c r="C21" s="336">
        <v>85</v>
      </c>
      <c r="D21" s="336">
        <v>20</v>
      </c>
      <c r="E21" s="337">
        <v>6</v>
      </c>
      <c r="F21" s="337">
        <v>2</v>
      </c>
      <c r="I21"/>
      <c r="J21"/>
      <c r="K21"/>
      <c r="L21"/>
      <c r="M21"/>
    </row>
    <row r="22" spans="2:28" ht="24.75" thickBot="1">
      <c r="B22" s="331" t="s">
        <v>576</v>
      </c>
      <c r="C22" s="338">
        <v>79</v>
      </c>
      <c r="D22" s="338">
        <v>26</v>
      </c>
      <c r="E22" s="339">
        <v>6</v>
      </c>
      <c r="F22" s="339">
        <v>2</v>
      </c>
      <c r="I22"/>
      <c r="J22"/>
      <c r="K22"/>
      <c r="L22"/>
      <c r="M22"/>
    </row>
    <row r="23" spans="2:28" ht="15" thickTop="1">
      <c r="B23" s="2102" t="s">
        <v>1457</v>
      </c>
      <c r="C23" s="2102"/>
      <c r="D23" s="2102"/>
      <c r="E23" s="2102"/>
      <c r="I23"/>
      <c r="J23"/>
      <c r="K23"/>
      <c r="L23"/>
      <c r="M23"/>
    </row>
    <row r="25" spans="2:28" ht="74.099999999999994" customHeight="1" thickBot="1">
      <c r="B25" s="2116" t="s">
        <v>577</v>
      </c>
      <c r="C25" s="2116"/>
      <c r="D25" s="2116"/>
      <c r="E25" s="2116"/>
      <c r="F25" s="2116"/>
      <c r="G25" s="2116"/>
      <c r="H25" s="2116"/>
      <c r="I25" s="2116"/>
      <c r="J25" s="2116"/>
      <c r="K25" s="2116"/>
      <c r="L25" s="2116"/>
      <c r="M25" s="2116"/>
      <c r="N25" s="2116"/>
      <c r="O25" s="2116"/>
      <c r="P25" s="2116"/>
      <c r="Q25" s="2116"/>
      <c r="R25" s="2116"/>
      <c r="S25" s="2116"/>
      <c r="T25" s="2116"/>
      <c r="U25" s="2116"/>
      <c r="V25" s="2116"/>
      <c r="W25" s="2116"/>
      <c r="X25" s="2116"/>
      <c r="Y25" s="2116"/>
      <c r="Z25" s="2116"/>
      <c r="AA25" s="2116"/>
      <c r="AB25" s="2116"/>
    </row>
    <row r="26" spans="2:28" ht="15" customHeight="1" thickTop="1">
      <c r="B26" s="2117"/>
      <c r="C26" s="2120" t="s">
        <v>44</v>
      </c>
      <c r="D26" s="2120"/>
      <c r="E26" s="2120" t="s">
        <v>123</v>
      </c>
      <c r="F26" s="2120"/>
      <c r="G26" s="2120"/>
      <c r="H26" s="2120"/>
      <c r="I26" s="2120"/>
      <c r="J26" s="2120"/>
      <c r="K26" s="2120"/>
      <c r="L26" s="2120"/>
      <c r="M26" s="2120" t="s">
        <v>124</v>
      </c>
      <c r="N26" s="2120"/>
      <c r="O26" s="2120"/>
      <c r="P26" s="2120"/>
      <c r="Q26" s="2120"/>
      <c r="R26" s="2120"/>
      <c r="S26" s="2120" t="s">
        <v>45</v>
      </c>
      <c r="T26" s="2120"/>
      <c r="U26" s="2120"/>
      <c r="V26" s="2120"/>
      <c r="W26" s="2120"/>
      <c r="X26" s="2120"/>
      <c r="Y26" s="2120"/>
      <c r="Z26" s="2120"/>
      <c r="AA26" s="2120"/>
      <c r="AB26" s="2121"/>
    </row>
    <row r="27" spans="2:28" ht="27.95" customHeight="1">
      <c r="B27" s="2118"/>
      <c r="C27" s="2115" t="s">
        <v>127</v>
      </c>
      <c r="D27" s="2115" t="s">
        <v>128</v>
      </c>
      <c r="E27" s="2115" t="s">
        <v>46</v>
      </c>
      <c r="F27" s="2115"/>
      <c r="G27" s="2115" t="s">
        <v>1078</v>
      </c>
      <c r="H27" s="2115"/>
      <c r="I27" s="2115" t="s">
        <v>1077</v>
      </c>
      <c r="J27" s="2115"/>
      <c r="K27" s="2115" t="s">
        <v>1098</v>
      </c>
      <c r="L27" s="2115"/>
      <c r="M27" s="2115" t="s">
        <v>48</v>
      </c>
      <c r="N27" s="2115"/>
      <c r="O27" s="2115" t="s">
        <v>49</v>
      </c>
      <c r="P27" s="2115"/>
      <c r="Q27" s="2115" t="s">
        <v>1441</v>
      </c>
      <c r="R27" s="2115"/>
      <c r="S27" s="2115" t="s">
        <v>1065</v>
      </c>
      <c r="T27" s="2115"/>
      <c r="U27" s="2115" t="s">
        <v>1066</v>
      </c>
      <c r="V27" s="2115"/>
      <c r="W27" s="2115" t="s">
        <v>1067</v>
      </c>
      <c r="X27" s="2115"/>
      <c r="Y27" s="2115" t="s">
        <v>125</v>
      </c>
      <c r="Z27" s="2115"/>
      <c r="AA27" s="2115" t="s">
        <v>47</v>
      </c>
      <c r="AB27" s="2122"/>
    </row>
    <row r="28" spans="2:28" ht="15" customHeight="1">
      <c r="B28" s="2119"/>
      <c r="C28" s="2115"/>
      <c r="D28" s="2115"/>
      <c r="E28" s="916" t="s">
        <v>127</v>
      </c>
      <c r="F28" s="916" t="s">
        <v>128</v>
      </c>
      <c r="G28" s="916" t="s">
        <v>127</v>
      </c>
      <c r="H28" s="916" t="s">
        <v>128</v>
      </c>
      <c r="I28" s="916" t="s">
        <v>127</v>
      </c>
      <c r="J28" s="916" t="s">
        <v>128</v>
      </c>
      <c r="K28" s="916" t="s">
        <v>127</v>
      </c>
      <c r="L28" s="916" t="s">
        <v>128</v>
      </c>
      <c r="M28" s="916" t="s">
        <v>127</v>
      </c>
      <c r="N28" s="916" t="s">
        <v>128</v>
      </c>
      <c r="O28" s="916" t="s">
        <v>127</v>
      </c>
      <c r="P28" s="916" t="s">
        <v>128</v>
      </c>
      <c r="Q28" s="916" t="s">
        <v>127</v>
      </c>
      <c r="R28" s="916" t="s">
        <v>128</v>
      </c>
      <c r="S28" s="916" t="s">
        <v>127</v>
      </c>
      <c r="T28" s="916" t="s">
        <v>128</v>
      </c>
      <c r="U28" s="916" t="s">
        <v>127</v>
      </c>
      <c r="V28" s="916" t="s">
        <v>128</v>
      </c>
      <c r="W28" s="916" t="s">
        <v>127</v>
      </c>
      <c r="X28" s="916" t="s">
        <v>128</v>
      </c>
      <c r="Y28" s="916" t="s">
        <v>127</v>
      </c>
      <c r="Z28" s="916" t="s">
        <v>128</v>
      </c>
      <c r="AA28" s="916" t="s">
        <v>127</v>
      </c>
      <c r="AB28" s="917" t="s">
        <v>128</v>
      </c>
    </row>
    <row r="29" spans="2:28" ht="27.95" customHeight="1">
      <c r="B29" s="342" t="s">
        <v>551</v>
      </c>
      <c r="C29" s="343">
        <v>82</v>
      </c>
      <c r="D29" s="344">
        <v>0.72566371681415931</v>
      </c>
      <c r="E29" s="343">
        <v>13</v>
      </c>
      <c r="F29" s="344">
        <v>0.65</v>
      </c>
      <c r="G29" s="343">
        <v>12</v>
      </c>
      <c r="H29" s="344">
        <v>0.63157894736842102</v>
      </c>
      <c r="I29" s="343">
        <v>48</v>
      </c>
      <c r="J29" s="344">
        <v>0.8</v>
      </c>
      <c r="K29" s="343">
        <v>9</v>
      </c>
      <c r="L29" s="344">
        <v>0.6428571428571429</v>
      </c>
      <c r="M29" s="343">
        <v>13</v>
      </c>
      <c r="N29" s="344">
        <v>0.65</v>
      </c>
      <c r="O29" s="343">
        <v>32</v>
      </c>
      <c r="P29" s="344">
        <v>0.76190476190476186</v>
      </c>
      <c r="Q29" s="343">
        <v>37</v>
      </c>
      <c r="R29" s="344">
        <v>0.72549019607843135</v>
      </c>
      <c r="S29" s="343">
        <v>37</v>
      </c>
      <c r="T29" s="344">
        <v>0.69811320754716977</v>
      </c>
      <c r="U29" s="343">
        <v>17</v>
      </c>
      <c r="V29" s="344">
        <v>0.65384615384615385</v>
      </c>
      <c r="W29" s="343">
        <v>14</v>
      </c>
      <c r="X29" s="344">
        <v>0.93333333333333324</v>
      </c>
      <c r="Y29" s="343">
        <v>10</v>
      </c>
      <c r="Z29" s="344">
        <v>0.76923076923076938</v>
      </c>
      <c r="AA29" s="343">
        <v>4</v>
      </c>
      <c r="AB29" s="345">
        <v>0.66666666666666652</v>
      </c>
    </row>
    <row r="30" spans="2:28" ht="15" customHeight="1">
      <c r="B30" s="346" t="s">
        <v>552</v>
      </c>
      <c r="C30" s="347">
        <v>22</v>
      </c>
      <c r="D30" s="348">
        <v>0.19469026548672566</v>
      </c>
      <c r="E30" s="347">
        <v>6</v>
      </c>
      <c r="F30" s="348">
        <v>0.3</v>
      </c>
      <c r="G30" s="347">
        <v>4</v>
      </c>
      <c r="H30" s="348">
        <v>0.21052631578947367</v>
      </c>
      <c r="I30" s="347">
        <v>7</v>
      </c>
      <c r="J30" s="348">
        <v>0.11666666666666665</v>
      </c>
      <c r="K30" s="347">
        <v>5</v>
      </c>
      <c r="L30" s="348">
        <v>0.35714285714285715</v>
      </c>
      <c r="M30" s="347">
        <v>6</v>
      </c>
      <c r="N30" s="348">
        <v>0.3</v>
      </c>
      <c r="O30" s="347">
        <v>6</v>
      </c>
      <c r="P30" s="348">
        <v>0.14285714285714285</v>
      </c>
      <c r="Q30" s="347">
        <v>10</v>
      </c>
      <c r="R30" s="348">
        <v>0.19607843137254904</v>
      </c>
      <c r="S30" s="347">
        <v>12</v>
      </c>
      <c r="T30" s="348">
        <v>0.22641509433962267</v>
      </c>
      <c r="U30" s="347">
        <v>5</v>
      </c>
      <c r="V30" s="348">
        <v>0.19230769230769235</v>
      </c>
      <c r="W30" s="347">
        <v>1</v>
      </c>
      <c r="X30" s="348">
        <v>6.6666666666666666E-2</v>
      </c>
      <c r="Y30" s="347">
        <v>2</v>
      </c>
      <c r="Z30" s="348">
        <v>0.15384615384615385</v>
      </c>
      <c r="AA30" s="347">
        <v>2</v>
      </c>
      <c r="AB30" s="349">
        <v>0.33333333333333326</v>
      </c>
    </row>
    <row r="31" spans="2:28" ht="15" customHeight="1">
      <c r="B31" s="346" t="s">
        <v>553</v>
      </c>
      <c r="C31" s="347">
        <v>7</v>
      </c>
      <c r="D31" s="348">
        <v>6.1946902654867256E-2</v>
      </c>
      <c r="E31" s="347">
        <v>1</v>
      </c>
      <c r="F31" s="348">
        <v>0.05</v>
      </c>
      <c r="G31" s="347">
        <v>3</v>
      </c>
      <c r="H31" s="348">
        <v>0.15789473684210525</v>
      </c>
      <c r="I31" s="347">
        <v>3</v>
      </c>
      <c r="J31" s="348">
        <v>0.05</v>
      </c>
      <c r="K31" s="347">
        <v>0</v>
      </c>
      <c r="L31" s="348">
        <v>0</v>
      </c>
      <c r="M31" s="347">
        <v>0</v>
      </c>
      <c r="N31" s="348">
        <v>0</v>
      </c>
      <c r="O31" s="347">
        <v>3</v>
      </c>
      <c r="P31" s="348">
        <v>7.1428571428571425E-2</v>
      </c>
      <c r="Q31" s="347">
        <v>4</v>
      </c>
      <c r="R31" s="348">
        <v>7.8431372549019607E-2</v>
      </c>
      <c r="S31" s="347">
        <v>3</v>
      </c>
      <c r="T31" s="348">
        <v>5.6603773584905669E-2</v>
      </c>
      <c r="U31" s="347">
        <v>3</v>
      </c>
      <c r="V31" s="348">
        <v>0.11538461538461538</v>
      </c>
      <c r="W31" s="347">
        <v>0</v>
      </c>
      <c r="X31" s="348">
        <v>0</v>
      </c>
      <c r="Y31" s="347">
        <v>1</v>
      </c>
      <c r="Z31" s="348">
        <v>7.6923076923076927E-2</v>
      </c>
      <c r="AA31" s="347">
        <v>0</v>
      </c>
      <c r="AB31" s="349">
        <v>0</v>
      </c>
    </row>
    <row r="32" spans="2:28" ht="15" customHeight="1">
      <c r="B32" s="346" t="s">
        <v>47</v>
      </c>
      <c r="C32" s="347">
        <v>2</v>
      </c>
      <c r="D32" s="348">
        <v>1.7699115044247787E-2</v>
      </c>
      <c r="E32" s="347">
        <v>0</v>
      </c>
      <c r="F32" s="348">
        <v>0</v>
      </c>
      <c r="G32" s="347">
        <v>0</v>
      </c>
      <c r="H32" s="348">
        <v>0</v>
      </c>
      <c r="I32" s="347">
        <v>2</v>
      </c>
      <c r="J32" s="348">
        <v>3.3333333333333333E-2</v>
      </c>
      <c r="K32" s="347">
        <v>0</v>
      </c>
      <c r="L32" s="348">
        <v>0</v>
      </c>
      <c r="M32" s="347">
        <v>1</v>
      </c>
      <c r="N32" s="348">
        <v>0.05</v>
      </c>
      <c r="O32" s="347">
        <v>1</v>
      </c>
      <c r="P32" s="348">
        <v>2.3809523809523808E-2</v>
      </c>
      <c r="Q32" s="347">
        <v>0</v>
      </c>
      <c r="R32" s="348">
        <v>0</v>
      </c>
      <c r="S32" s="347">
        <v>1</v>
      </c>
      <c r="T32" s="348">
        <v>1.8867924528301886E-2</v>
      </c>
      <c r="U32" s="347">
        <v>1</v>
      </c>
      <c r="V32" s="348">
        <v>3.8461538461538464E-2</v>
      </c>
      <c r="W32" s="347">
        <v>0</v>
      </c>
      <c r="X32" s="348">
        <v>0</v>
      </c>
      <c r="Y32" s="347">
        <v>0</v>
      </c>
      <c r="Z32" s="348">
        <v>0</v>
      </c>
      <c r="AA32" s="347">
        <v>0</v>
      </c>
      <c r="AB32" s="349">
        <v>0</v>
      </c>
    </row>
    <row r="33" spans="2:28" ht="15" customHeight="1" thickBot="1">
      <c r="B33" s="350" t="s">
        <v>1269</v>
      </c>
      <c r="C33" s="351">
        <v>113</v>
      </c>
      <c r="D33" s="352">
        <v>1</v>
      </c>
      <c r="E33" s="351">
        <v>20</v>
      </c>
      <c r="F33" s="352">
        <v>1</v>
      </c>
      <c r="G33" s="351">
        <v>19</v>
      </c>
      <c r="H33" s="352">
        <v>1</v>
      </c>
      <c r="I33" s="351">
        <v>60</v>
      </c>
      <c r="J33" s="352">
        <v>1</v>
      </c>
      <c r="K33" s="351">
        <v>14</v>
      </c>
      <c r="L33" s="352">
        <v>1</v>
      </c>
      <c r="M33" s="351">
        <v>20</v>
      </c>
      <c r="N33" s="352">
        <v>1</v>
      </c>
      <c r="O33" s="351">
        <v>42</v>
      </c>
      <c r="P33" s="352">
        <v>1</v>
      </c>
      <c r="Q33" s="351">
        <v>51</v>
      </c>
      <c r="R33" s="352">
        <v>1</v>
      </c>
      <c r="S33" s="351">
        <v>53</v>
      </c>
      <c r="T33" s="352">
        <v>1</v>
      </c>
      <c r="U33" s="351">
        <v>26</v>
      </c>
      <c r="V33" s="352">
        <v>1</v>
      </c>
      <c r="W33" s="351">
        <v>15</v>
      </c>
      <c r="X33" s="352">
        <v>1</v>
      </c>
      <c r="Y33" s="351">
        <v>13</v>
      </c>
      <c r="Z33" s="352">
        <v>1</v>
      </c>
      <c r="AA33" s="351">
        <v>6</v>
      </c>
      <c r="AB33" s="353">
        <v>1</v>
      </c>
    </row>
    <row r="34" spans="2:28" ht="12.95" customHeight="1" thickTop="1">
      <c r="B34" s="2114" t="s">
        <v>1457</v>
      </c>
      <c r="C34" s="2114"/>
      <c r="D34" s="2114"/>
      <c r="E34" s="2114"/>
      <c r="F34" s="2114"/>
      <c r="G34" s="2114"/>
      <c r="H34" s="2114"/>
      <c r="I34" s="2114"/>
      <c r="J34" s="2114"/>
      <c r="K34" s="2114"/>
      <c r="L34" s="2114"/>
      <c r="M34" s="2114"/>
      <c r="N34" s="2114"/>
      <c r="O34" s="2114"/>
      <c r="P34" s="2114"/>
      <c r="Q34" s="2114"/>
      <c r="R34" s="2114"/>
      <c r="S34" s="2114"/>
      <c r="T34" s="2114"/>
      <c r="U34" s="2114"/>
      <c r="V34" s="2114"/>
      <c r="W34" s="2114"/>
      <c r="X34" s="2114"/>
      <c r="Y34" s="2114"/>
      <c r="Z34" s="2114"/>
      <c r="AA34" s="2114"/>
      <c r="AB34" s="2114"/>
    </row>
    <row r="36" spans="2:28" ht="74.099999999999994" customHeight="1" thickBot="1">
      <c r="B36" s="2116" t="s">
        <v>578</v>
      </c>
      <c r="C36" s="2116"/>
      <c r="D36" s="2116"/>
      <c r="E36" s="2116"/>
      <c r="F36" s="2116"/>
      <c r="G36" s="2116"/>
      <c r="H36" s="2116"/>
      <c r="I36" s="2116"/>
      <c r="J36" s="2116"/>
      <c r="K36" s="2116"/>
      <c r="L36" s="2116"/>
      <c r="M36" s="2116"/>
      <c r="N36" s="2116"/>
      <c r="O36" s="2116"/>
      <c r="P36" s="2116"/>
      <c r="Q36" s="2116"/>
      <c r="R36" s="2116"/>
      <c r="S36" s="2116"/>
      <c r="T36" s="2116"/>
      <c r="U36" s="2116"/>
      <c r="V36" s="2116"/>
      <c r="W36" s="2116"/>
      <c r="X36" s="2116"/>
      <c r="Y36" s="2116"/>
      <c r="Z36" s="2116"/>
      <c r="AA36" s="2116"/>
      <c r="AB36" s="2116"/>
    </row>
    <row r="37" spans="2:28" ht="15" customHeight="1" thickTop="1">
      <c r="B37" s="2117"/>
      <c r="C37" s="2120" t="s">
        <v>44</v>
      </c>
      <c r="D37" s="2120"/>
      <c r="E37" s="2120" t="s">
        <v>123</v>
      </c>
      <c r="F37" s="2120"/>
      <c r="G37" s="2120"/>
      <c r="H37" s="2120"/>
      <c r="I37" s="2120"/>
      <c r="J37" s="2120"/>
      <c r="K37" s="2120"/>
      <c r="L37" s="2120"/>
      <c r="M37" s="2120" t="s">
        <v>124</v>
      </c>
      <c r="N37" s="2120"/>
      <c r="O37" s="2120"/>
      <c r="P37" s="2120"/>
      <c r="Q37" s="2120"/>
      <c r="R37" s="2120"/>
      <c r="S37" s="2120" t="s">
        <v>45</v>
      </c>
      <c r="T37" s="2120"/>
      <c r="U37" s="2120"/>
      <c r="V37" s="2120"/>
      <c r="W37" s="2120"/>
      <c r="X37" s="2120"/>
      <c r="Y37" s="2120"/>
      <c r="Z37" s="2120"/>
      <c r="AA37" s="2120"/>
      <c r="AB37" s="2121"/>
    </row>
    <row r="38" spans="2:28" ht="27.95" customHeight="1">
      <c r="B38" s="2118"/>
      <c r="C38" s="2115" t="s">
        <v>127</v>
      </c>
      <c r="D38" s="2115" t="s">
        <v>128</v>
      </c>
      <c r="E38" s="2115" t="s">
        <v>46</v>
      </c>
      <c r="F38" s="2115"/>
      <c r="G38" s="2115" t="s">
        <v>1078</v>
      </c>
      <c r="H38" s="2115"/>
      <c r="I38" s="2115" t="s">
        <v>1077</v>
      </c>
      <c r="J38" s="2115"/>
      <c r="K38" s="2115" t="s">
        <v>1098</v>
      </c>
      <c r="L38" s="2115"/>
      <c r="M38" s="2115" t="s">
        <v>48</v>
      </c>
      <c r="N38" s="2115"/>
      <c r="O38" s="2115" t="s">
        <v>49</v>
      </c>
      <c r="P38" s="2115"/>
      <c r="Q38" s="2115" t="s">
        <v>1441</v>
      </c>
      <c r="R38" s="2115"/>
      <c r="S38" s="2115" t="s">
        <v>1065</v>
      </c>
      <c r="T38" s="2115"/>
      <c r="U38" s="2115" t="s">
        <v>1066</v>
      </c>
      <c r="V38" s="2115"/>
      <c r="W38" s="2115" t="s">
        <v>1067</v>
      </c>
      <c r="X38" s="2115"/>
      <c r="Y38" s="2115" t="s">
        <v>125</v>
      </c>
      <c r="Z38" s="2115"/>
      <c r="AA38" s="2115" t="s">
        <v>47</v>
      </c>
      <c r="AB38" s="2122"/>
    </row>
    <row r="39" spans="2:28" ht="15" customHeight="1">
      <c r="B39" s="2119"/>
      <c r="C39" s="2115"/>
      <c r="D39" s="2115"/>
      <c r="E39" s="916" t="s">
        <v>127</v>
      </c>
      <c r="F39" s="916" t="s">
        <v>128</v>
      </c>
      <c r="G39" s="916" t="s">
        <v>127</v>
      </c>
      <c r="H39" s="916" t="s">
        <v>128</v>
      </c>
      <c r="I39" s="916" t="s">
        <v>127</v>
      </c>
      <c r="J39" s="916" t="s">
        <v>128</v>
      </c>
      <c r="K39" s="916" t="s">
        <v>127</v>
      </c>
      <c r="L39" s="916" t="s">
        <v>128</v>
      </c>
      <c r="M39" s="916" t="s">
        <v>127</v>
      </c>
      <c r="N39" s="916" t="s">
        <v>128</v>
      </c>
      <c r="O39" s="916" t="s">
        <v>127</v>
      </c>
      <c r="P39" s="916" t="s">
        <v>128</v>
      </c>
      <c r="Q39" s="916" t="s">
        <v>127</v>
      </c>
      <c r="R39" s="916" t="s">
        <v>128</v>
      </c>
      <c r="S39" s="916" t="s">
        <v>127</v>
      </c>
      <c r="T39" s="916" t="s">
        <v>128</v>
      </c>
      <c r="U39" s="916" t="s">
        <v>127</v>
      </c>
      <c r="V39" s="916" t="s">
        <v>128</v>
      </c>
      <c r="W39" s="916" t="s">
        <v>127</v>
      </c>
      <c r="X39" s="916" t="s">
        <v>128</v>
      </c>
      <c r="Y39" s="916" t="s">
        <v>127</v>
      </c>
      <c r="Z39" s="916" t="s">
        <v>128</v>
      </c>
      <c r="AA39" s="916" t="s">
        <v>127</v>
      </c>
      <c r="AB39" s="917" t="s">
        <v>128</v>
      </c>
    </row>
    <row r="40" spans="2:28" ht="27.95" customHeight="1">
      <c r="B40" s="342" t="s">
        <v>551</v>
      </c>
      <c r="C40" s="343">
        <v>75</v>
      </c>
      <c r="D40" s="344">
        <v>0.66371681415929207</v>
      </c>
      <c r="E40" s="343">
        <v>14</v>
      </c>
      <c r="F40" s="344">
        <v>0.7</v>
      </c>
      <c r="G40" s="343">
        <v>12</v>
      </c>
      <c r="H40" s="344">
        <v>0.63157894736842102</v>
      </c>
      <c r="I40" s="343">
        <v>41</v>
      </c>
      <c r="J40" s="344">
        <v>0.68333333333333324</v>
      </c>
      <c r="K40" s="343">
        <v>8</v>
      </c>
      <c r="L40" s="344">
        <v>0.5714285714285714</v>
      </c>
      <c r="M40" s="343">
        <v>13</v>
      </c>
      <c r="N40" s="344">
        <v>0.65</v>
      </c>
      <c r="O40" s="343">
        <v>25</v>
      </c>
      <c r="P40" s="344">
        <v>0.59523809523809523</v>
      </c>
      <c r="Q40" s="343">
        <v>37</v>
      </c>
      <c r="R40" s="344">
        <v>0.72549019607843135</v>
      </c>
      <c r="S40" s="343">
        <v>39</v>
      </c>
      <c r="T40" s="344">
        <v>0.73584905660377364</v>
      </c>
      <c r="U40" s="343">
        <v>14</v>
      </c>
      <c r="V40" s="344">
        <v>0.53846153846153844</v>
      </c>
      <c r="W40" s="343">
        <v>11</v>
      </c>
      <c r="X40" s="344">
        <v>0.73333333333333328</v>
      </c>
      <c r="Y40" s="343">
        <v>7</v>
      </c>
      <c r="Z40" s="344">
        <v>0.53846153846153844</v>
      </c>
      <c r="AA40" s="343">
        <v>4</v>
      </c>
      <c r="AB40" s="345">
        <v>0.66666666666666652</v>
      </c>
    </row>
    <row r="41" spans="2:28" ht="15" customHeight="1">
      <c r="B41" s="346" t="s">
        <v>552</v>
      </c>
      <c r="C41" s="347">
        <v>28</v>
      </c>
      <c r="D41" s="348">
        <v>0.24778761061946902</v>
      </c>
      <c r="E41" s="347">
        <v>5</v>
      </c>
      <c r="F41" s="348">
        <v>0.25</v>
      </c>
      <c r="G41" s="347">
        <v>5</v>
      </c>
      <c r="H41" s="348">
        <v>0.26315789473684209</v>
      </c>
      <c r="I41" s="347">
        <v>12</v>
      </c>
      <c r="J41" s="348">
        <v>0.2</v>
      </c>
      <c r="K41" s="347">
        <v>6</v>
      </c>
      <c r="L41" s="348">
        <v>0.42857142857142855</v>
      </c>
      <c r="M41" s="347">
        <v>6</v>
      </c>
      <c r="N41" s="348">
        <v>0.3</v>
      </c>
      <c r="O41" s="347">
        <v>9</v>
      </c>
      <c r="P41" s="348">
        <v>0.21428571428571427</v>
      </c>
      <c r="Q41" s="347">
        <v>13</v>
      </c>
      <c r="R41" s="348">
        <v>0.25490196078431371</v>
      </c>
      <c r="S41" s="347">
        <v>10</v>
      </c>
      <c r="T41" s="348">
        <v>0.18867924528301888</v>
      </c>
      <c r="U41" s="347">
        <v>9</v>
      </c>
      <c r="V41" s="348">
        <v>0.34615384615384615</v>
      </c>
      <c r="W41" s="347">
        <v>4</v>
      </c>
      <c r="X41" s="348">
        <v>0.26666666666666666</v>
      </c>
      <c r="Y41" s="347">
        <v>4</v>
      </c>
      <c r="Z41" s="348">
        <v>0.30769230769230771</v>
      </c>
      <c r="AA41" s="347">
        <v>1</v>
      </c>
      <c r="AB41" s="349">
        <v>0.16666666666666663</v>
      </c>
    </row>
    <row r="42" spans="2:28" ht="15" customHeight="1">
      <c r="B42" s="346" t="s">
        <v>553</v>
      </c>
      <c r="C42" s="347">
        <v>8</v>
      </c>
      <c r="D42" s="348">
        <v>7.0796460176991149E-2</v>
      </c>
      <c r="E42" s="347">
        <v>1</v>
      </c>
      <c r="F42" s="348">
        <v>0.05</v>
      </c>
      <c r="G42" s="347">
        <v>2</v>
      </c>
      <c r="H42" s="348">
        <v>0.10526315789473684</v>
      </c>
      <c r="I42" s="347">
        <v>5</v>
      </c>
      <c r="J42" s="348">
        <v>8.3333333333333315E-2</v>
      </c>
      <c r="K42" s="347">
        <v>0</v>
      </c>
      <c r="L42" s="348">
        <v>0</v>
      </c>
      <c r="M42" s="347">
        <v>0</v>
      </c>
      <c r="N42" s="348">
        <v>0</v>
      </c>
      <c r="O42" s="347">
        <v>7</v>
      </c>
      <c r="P42" s="348">
        <v>0.16666666666666663</v>
      </c>
      <c r="Q42" s="347">
        <v>1</v>
      </c>
      <c r="R42" s="348">
        <v>1.9607843137254902E-2</v>
      </c>
      <c r="S42" s="347">
        <v>3</v>
      </c>
      <c r="T42" s="348">
        <v>5.6603773584905669E-2</v>
      </c>
      <c r="U42" s="347">
        <v>2</v>
      </c>
      <c r="V42" s="348">
        <v>7.6923076923076927E-2</v>
      </c>
      <c r="W42" s="347">
        <v>0</v>
      </c>
      <c r="X42" s="348">
        <v>0</v>
      </c>
      <c r="Y42" s="347">
        <v>2</v>
      </c>
      <c r="Z42" s="348">
        <v>0.15384615384615385</v>
      </c>
      <c r="AA42" s="347">
        <v>1</v>
      </c>
      <c r="AB42" s="349">
        <v>0.16666666666666663</v>
      </c>
    </row>
    <row r="43" spans="2:28" ht="15" customHeight="1">
      <c r="B43" s="346" t="s">
        <v>47</v>
      </c>
      <c r="C43" s="347">
        <v>2</v>
      </c>
      <c r="D43" s="348">
        <v>1.7699115044247787E-2</v>
      </c>
      <c r="E43" s="347">
        <v>0</v>
      </c>
      <c r="F43" s="348">
        <v>0</v>
      </c>
      <c r="G43" s="347">
        <v>0</v>
      </c>
      <c r="H43" s="348">
        <v>0</v>
      </c>
      <c r="I43" s="347">
        <v>2</v>
      </c>
      <c r="J43" s="348">
        <v>3.3333333333333333E-2</v>
      </c>
      <c r="K43" s="347">
        <v>0</v>
      </c>
      <c r="L43" s="348">
        <v>0</v>
      </c>
      <c r="M43" s="347">
        <v>1</v>
      </c>
      <c r="N43" s="348">
        <v>0.05</v>
      </c>
      <c r="O43" s="347">
        <v>1</v>
      </c>
      <c r="P43" s="348">
        <v>2.3809523809523808E-2</v>
      </c>
      <c r="Q43" s="347">
        <v>0</v>
      </c>
      <c r="R43" s="348">
        <v>0</v>
      </c>
      <c r="S43" s="347">
        <v>1</v>
      </c>
      <c r="T43" s="348">
        <v>1.8867924528301886E-2</v>
      </c>
      <c r="U43" s="347">
        <v>1</v>
      </c>
      <c r="V43" s="348">
        <v>3.8461538461538464E-2</v>
      </c>
      <c r="W43" s="347">
        <v>0</v>
      </c>
      <c r="X43" s="348">
        <v>0</v>
      </c>
      <c r="Y43" s="347">
        <v>0</v>
      </c>
      <c r="Z43" s="348">
        <v>0</v>
      </c>
      <c r="AA43" s="347">
        <v>0</v>
      </c>
      <c r="AB43" s="349">
        <v>0</v>
      </c>
    </row>
    <row r="44" spans="2:28" ht="15" customHeight="1" thickBot="1">
      <c r="B44" s="350" t="s">
        <v>1269</v>
      </c>
      <c r="C44" s="351">
        <v>113</v>
      </c>
      <c r="D44" s="352">
        <v>1</v>
      </c>
      <c r="E44" s="351">
        <v>20</v>
      </c>
      <c r="F44" s="352">
        <v>1</v>
      </c>
      <c r="G44" s="351">
        <v>19</v>
      </c>
      <c r="H44" s="352">
        <v>1</v>
      </c>
      <c r="I44" s="351">
        <v>60</v>
      </c>
      <c r="J44" s="352">
        <v>1</v>
      </c>
      <c r="K44" s="351">
        <v>14</v>
      </c>
      <c r="L44" s="352">
        <v>1</v>
      </c>
      <c r="M44" s="351">
        <v>20</v>
      </c>
      <c r="N44" s="352">
        <v>1</v>
      </c>
      <c r="O44" s="351">
        <v>42</v>
      </c>
      <c r="P44" s="352">
        <v>1</v>
      </c>
      <c r="Q44" s="351">
        <v>51</v>
      </c>
      <c r="R44" s="352">
        <v>1</v>
      </c>
      <c r="S44" s="351">
        <v>53</v>
      </c>
      <c r="T44" s="352">
        <v>1</v>
      </c>
      <c r="U44" s="351">
        <v>26</v>
      </c>
      <c r="V44" s="352">
        <v>1</v>
      </c>
      <c r="W44" s="351">
        <v>15</v>
      </c>
      <c r="X44" s="352">
        <v>1</v>
      </c>
      <c r="Y44" s="351">
        <v>13</v>
      </c>
      <c r="Z44" s="352">
        <v>1</v>
      </c>
      <c r="AA44" s="351">
        <v>6</v>
      </c>
      <c r="AB44" s="353">
        <v>1</v>
      </c>
    </row>
    <row r="45" spans="2:28" ht="12.95" customHeight="1" thickTop="1">
      <c r="B45" s="2114" t="s">
        <v>1457</v>
      </c>
      <c r="C45" s="2114"/>
      <c r="D45" s="2114"/>
      <c r="E45" s="2114"/>
      <c r="F45" s="2114"/>
      <c r="G45" s="2114"/>
      <c r="H45" s="2114"/>
      <c r="I45" s="2114"/>
      <c r="J45" s="2114"/>
      <c r="K45" s="2114"/>
      <c r="L45" s="2114"/>
      <c r="M45" s="2114"/>
      <c r="N45" s="2114"/>
      <c r="O45" s="2114"/>
      <c r="P45" s="2114"/>
      <c r="Q45" s="2114"/>
      <c r="R45" s="2114"/>
      <c r="S45" s="2114"/>
      <c r="T45" s="2114"/>
      <c r="U45" s="2114"/>
      <c r="V45" s="2114"/>
      <c r="W45" s="2114"/>
      <c r="X45" s="2114"/>
      <c r="Y45" s="2114"/>
      <c r="Z45" s="2114"/>
      <c r="AA45" s="2114"/>
      <c r="AB45" s="2114"/>
    </row>
    <row r="47" spans="2:28" ht="74.099999999999994" customHeight="1" thickBot="1">
      <c r="B47" s="2116" t="s">
        <v>579</v>
      </c>
      <c r="C47" s="2116"/>
      <c r="D47" s="2116"/>
      <c r="E47" s="2116"/>
      <c r="F47" s="2116"/>
      <c r="G47" s="2116"/>
      <c r="H47" s="2116"/>
      <c r="I47" s="2116"/>
      <c r="J47" s="2116"/>
      <c r="K47" s="2116"/>
      <c r="L47" s="2116"/>
      <c r="M47" s="2116"/>
      <c r="N47" s="2116"/>
      <c r="O47" s="2116"/>
      <c r="P47" s="2116"/>
      <c r="Q47" s="2116"/>
      <c r="R47" s="2116"/>
      <c r="S47" s="2116"/>
      <c r="T47" s="2116"/>
      <c r="U47" s="2116"/>
      <c r="V47" s="2116"/>
      <c r="W47" s="2116"/>
      <c r="X47" s="2116"/>
      <c r="Y47" s="2116"/>
      <c r="Z47" s="2116"/>
      <c r="AA47" s="2116"/>
      <c r="AB47" s="2116"/>
    </row>
    <row r="48" spans="2:28" ht="15" customHeight="1" thickTop="1">
      <c r="B48" s="2117"/>
      <c r="C48" s="2120" t="s">
        <v>44</v>
      </c>
      <c r="D48" s="2120"/>
      <c r="E48" s="2120" t="s">
        <v>123</v>
      </c>
      <c r="F48" s="2120"/>
      <c r="G48" s="2120"/>
      <c r="H48" s="2120"/>
      <c r="I48" s="2120"/>
      <c r="J48" s="2120"/>
      <c r="K48" s="2120"/>
      <c r="L48" s="2120"/>
      <c r="M48" s="2120" t="s">
        <v>124</v>
      </c>
      <c r="N48" s="2120"/>
      <c r="O48" s="2120"/>
      <c r="P48" s="2120"/>
      <c r="Q48" s="2120"/>
      <c r="R48" s="2120"/>
      <c r="S48" s="2120" t="s">
        <v>45</v>
      </c>
      <c r="T48" s="2120"/>
      <c r="U48" s="2120"/>
      <c r="V48" s="2120"/>
      <c r="W48" s="2120"/>
      <c r="X48" s="2120"/>
      <c r="Y48" s="2120"/>
      <c r="Z48" s="2120"/>
      <c r="AA48" s="2120"/>
      <c r="AB48" s="2121"/>
    </row>
    <row r="49" spans="2:28" ht="27.95" customHeight="1">
      <c r="B49" s="2118"/>
      <c r="C49" s="2115" t="s">
        <v>127</v>
      </c>
      <c r="D49" s="2115" t="s">
        <v>128</v>
      </c>
      <c r="E49" s="2115" t="s">
        <v>46</v>
      </c>
      <c r="F49" s="2115"/>
      <c r="G49" s="2115" t="s">
        <v>1078</v>
      </c>
      <c r="H49" s="2115"/>
      <c r="I49" s="2115" t="s">
        <v>1077</v>
      </c>
      <c r="J49" s="2115"/>
      <c r="K49" s="2115" t="s">
        <v>1098</v>
      </c>
      <c r="L49" s="2115"/>
      <c r="M49" s="2115" t="s">
        <v>48</v>
      </c>
      <c r="N49" s="2115"/>
      <c r="O49" s="2115" t="s">
        <v>49</v>
      </c>
      <c r="P49" s="2115"/>
      <c r="Q49" s="2115" t="s">
        <v>1441</v>
      </c>
      <c r="R49" s="2115"/>
      <c r="S49" s="2115" t="s">
        <v>1065</v>
      </c>
      <c r="T49" s="2115"/>
      <c r="U49" s="2115" t="s">
        <v>1066</v>
      </c>
      <c r="V49" s="2115"/>
      <c r="W49" s="2115" t="s">
        <v>1067</v>
      </c>
      <c r="X49" s="2115"/>
      <c r="Y49" s="2115" t="s">
        <v>125</v>
      </c>
      <c r="Z49" s="2115"/>
      <c r="AA49" s="2115" t="s">
        <v>47</v>
      </c>
      <c r="AB49" s="2122"/>
    </row>
    <row r="50" spans="2:28" ht="15" customHeight="1">
      <c r="B50" s="2119"/>
      <c r="C50" s="2115"/>
      <c r="D50" s="2115"/>
      <c r="E50" s="916" t="s">
        <v>127</v>
      </c>
      <c r="F50" s="916" t="s">
        <v>128</v>
      </c>
      <c r="G50" s="916" t="s">
        <v>127</v>
      </c>
      <c r="H50" s="916" t="s">
        <v>128</v>
      </c>
      <c r="I50" s="916" t="s">
        <v>127</v>
      </c>
      <c r="J50" s="916" t="s">
        <v>128</v>
      </c>
      <c r="K50" s="916" t="s">
        <v>127</v>
      </c>
      <c r="L50" s="916" t="s">
        <v>128</v>
      </c>
      <c r="M50" s="916" t="s">
        <v>127</v>
      </c>
      <c r="N50" s="916" t="s">
        <v>128</v>
      </c>
      <c r="O50" s="916" t="s">
        <v>127</v>
      </c>
      <c r="P50" s="916" t="s">
        <v>128</v>
      </c>
      <c r="Q50" s="916" t="s">
        <v>127</v>
      </c>
      <c r="R50" s="916" t="s">
        <v>128</v>
      </c>
      <c r="S50" s="916" t="s">
        <v>127</v>
      </c>
      <c r="T50" s="916" t="s">
        <v>128</v>
      </c>
      <c r="U50" s="916" t="s">
        <v>127</v>
      </c>
      <c r="V50" s="916" t="s">
        <v>128</v>
      </c>
      <c r="W50" s="916" t="s">
        <v>127</v>
      </c>
      <c r="X50" s="916" t="s">
        <v>128</v>
      </c>
      <c r="Y50" s="916" t="s">
        <v>127</v>
      </c>
      <c r="Z50" s="916" t="s">
        <v>128</v>
      </c>
      <c r="AA50" s="916" t="s">
        <v>127</v>
      </c>
      <c r="AB50" s="917" t="s">
        <v>128</v>
      </c>
    </row>
    <row r="51" spans="2:28" ht="27.95" customHeight="1">
      <c r="B51" s="342" t="s">
        <v>551</v>
      </c>
      <c r="C51" s="343">
        <v>63</v>
      </c>
      <c r="D51" s="344">
        <v>0.55752212389380529</v>
      </c>
      <c r="E51" s="343">
        <v>14</v>
      </c>
      <c r="F51" s="344">
        <v>0.7</v>
      </c>
      <c r="G51" s="343">
        <v>10</v>
      </c>
      <c r="H51" s="344">
        <v>0.52631578947368418</v>
      </c>
      <c r="I51" s="343">
        <v>34</v>
      </c>
      <c r="J51" s="344">
        <v>0.56666666666666665</v>
      </c>
      <c r="K51" s="343">
        <v>5</v>
      </c>
      <c r="L51" s="344">
        <v>0.35714285714285715</v>
      </c>
      <c r="M51" s="343">
        <v>11</v>
      </c>
      <c r="N51" s="344">
        <v>0.55000000000000004</v>
      </c>
      <c r="O51" s="343">
        <v>22</v>
      </c>
      <c r="P51" s="344">
        <v>0.52380952380952384</v>
      </c>
      <c r="Q51" s="343">
        <v>30</v>
      </c>
      <c r="R51" s="344">
        <v>0.58823529411764708</v>
      </c>
      <c r="S51" s="343">
        <v>30</v>
      </c>
      <c r="T51" s="344">
        <v>0.56603773584905659</v>
      </c>
      <c r="U51" s="343">
        <v>14</v>
      </c>
      <c r="V51" s="344">
        <v>0.53846153846153844</v>
      </c>
      <c r="W51" s="343">
        <v>10</v>
      </c>
      <c r="X51" s="344">
        <v>0.66666666666666652</v>
      </c>
      <c r="Y51" s="343">
        <v>6</v>
      </c>
      <c r="Z51" s="344">
        <v>0.46153846153846151</v>
      </c>
      <c r="AA51" s="343">
        <v>3</v>
      </c>
      <c r="AB51" s="345">
        <v>0.5</v>
      </c>
    </row>
    <row r="52" spans="2:28" ht="15" customHeight="1">
      <c r="B52" s="346" t="s">
        <v>552</v>
      </c>
      <c r="C52" s="347">
        <v>33</v>
      </c>
      <c r="D52" s="348">
        <v>0.29203539823008851</v>
      </c>
      <c r="E52" s="347">
        <v>4</v>
      </c>
      <c r="F52" s="348">
        <v>0.2</v>
      </c>
      <c r="G52" s="347">
        <v>7</v>
      </c>
      <c r="H52" s="348">
        <v>0.36842105263157893</v>
      </c>
      <c r="I52" s="347">
        <v>16</v>
      </c>
      <c r="J52" s="348">
        <v>0.26666666666666666</v>
      </c>
      <c r="K52" s="347">
        <v>6</v>
      </c>
      <c r="L52" s="348">
        <v>0.42857142857142855</v>
      </c>
      <c r="M52" s="347">
        <v>7</v>
      </c>
      <c r="N52" s="348">
        <v>0.35</v>
      </c>
      <c r="O52" s="347">
        <v>12</v>
      </c>
      <c r="P52" s="348">
        <v>0.2857142857142857</v>
      </c>
      <c r="Q52" s="347">
        <v>14</v>
      </c>
      <c r="R52" s="348">
        <v>0.27450980392156865</v>
      </c>
      <c r="S52" s="347">
        <v>17</v>
      </c>
      <c r="T52" s="348">
        <v>0.32075471698113206</v>
      </c>
      <c r="U52" s="347">
        <v>7</v>
      </c>
      <c r="V52" s="348">
        <v>0.26923076923076922</v>
      </c>
      <c r="W52" s="347">
        <v>5</v>
      </c>
      <c r="X52" s="348">
        <v>0.33333333333333326</v>
      </c>
      <c r="Y52" s="347">
        <v>2</v>
      </c>
      <c r="Z52" s="348">
        <v>0.15384615384615385</v>
      </c>
      <c r="AA52" s="347">
        <v>2</v>
      </c>
      <c r="AB52" s="349">
        <v>0.33333333333333326</v>
      </c>
    </row>
    <row r="53" spans="2:28" ht="15" customHeight="1">
      <c r="B53" s="346" t="s">
        <v>553</v>
      </c>
      <c r="C53" s="347">
        <v>15</v>
      </c>
      <c r="D53" s="348">
        <v>0.13274336283185842</v>
      </c>
      <c r="E53" s="347">
        <v>2</v>
      </c>
      <c r="F53" s="348">
        <v>0.1</v>
      </c>
      <c r="G53" s="347">
        <v>2</v>
      </c>
      <c r="H53" s="348">
        <v>0.10526315789473684</v>
      </c>
      <c r="I53" s="347">
        <v>8</v>
      </c>
      <c r="J53" s="348">
        <v>0.13333333333333333</v>
      </c>
      <c r="K53" s="347">
        <v>3</v>
      </c>
      <c r="L53" s="348">
        <v>0.21428571428571427</v>
      </c>
      <c r="M53" s="347">
        <v>1</v>
      </c>
      <c r="N53" s="348">
        <v>0.05</v>
      </c>
      <c r="O53" s="347">
        <v>7</v>
      </c>
      <c r="P53" s="348">
        <v>0.16666666666666663</v>
      </c>
      <c r="Q53" s="347">
        <v>7</v>
      </c>
      <c r="R53" s="348">
        <v>0.13725490196078433</v>
      </c>
      <c r="S53" s="347">
        <v>5</v>
      </c>
      <c r="T53" s="348">
        <v>9.4339622641509441E-2</v>
      </c>
      <c r="U53" s="347">
        <v>4</v>
      </c>
      <c r="V53" s="348">
        <v>0.15384615384615385</v>
      </c>
      <c r="W53" s="347">
        <v>0</v>
      </c>
      <c r="X53" s="348">
        <v>0</v>
      </c>
      <c r="Y53" s="347">
        <v>5</v>
      </c>
      <c r="Z53" s="348">
        <v>0.38461538461538469</v>
      </c>
      <c r="AA53" s="347">
        <v>1</v>
      </c>
      <c r="AB53" s="349">
        <v>0.16666666666666663</v>
      </c>
    </row>
    <row r="54" spans="2:28" ht="15" customHeight="1">
      <c r="B54" s="346" t="s">
        <v>47</v>
      </c>
      <c r="C54" s="347">
        <v>2</v>
      </c>
      <c r="D54" s="348">
        <v>1.7699115044247787E-2</v>
      </c>
      <c r="E54" s="347">
        <v>0</v>
      </c>
      <c r="F54" s="348">
        <v>0</v>
      </c>
      <c r="G54" s="347">
        <v>0</v>
      </c>
      <c r="H54" s="348">
        <v>0</v>
      </c>
      <c r="I54" s="347">
        <v>2</v>
      </c>
      <c r="J54" s="348">
        <v>3.3333333333333333E-2</v>
      </c>
      <c r="K54" s="347">
        <v>0</v>
      </c>
      <c r="L54" s="348">
        <v>0</v>
      </c>
      <c r="M54" s="347">
        <v>1</v>
      </c>
      <c r="N54" s="348">
        <v>0.05</v>
      </c>
      <c r="O54" s="347">
        <v>1</v>
      </c>
      <c r="P54" s="348">
        <v>2.3809523809523808E-2</v>
      </c>
      <c r="Q54" s="347">
        <v>0</v>
      </c>
      <c r="R54" s="348">
        <v>0</v>
      </c>
      <c r="S54" s="347">
        <v>1</v>
      </c>
      <c r="T54" s="348">
        <v>1.8867924528301886E-2</v>
      </c>
      <c r="U54" s="347">
        <v>1</v>
      </c>
      <c r="V54" s="348">
        <v>3.8461538461538464E-2</v>
      </c>
      <c r="W54" s="347">
        <v>0</v>
      </c>
      <c r="X54" s="348">
        <v>0</v>
      </c>
      <c r="Y54" s="347">
        <v>0</v>
      </c>
      <c r="Z54" s="348">
        <v>0</v>
      </c>
      <c r="AA54" s="347">
        <v>0</v>
      </c>
      <c r="AB54" s="349">
        <v>0</v>
      </c>
    </row>
    <row r="55" spans="2:28" ht="15" customHeight="1" thickBot="1">
      <c r="B55" s="350" t="s">
        <v>1269</v>
      </c>
      <c r="C55" s="351">
        <v>113</v>
      </c>
      <c r="D55" s="352">
        <v>1</v>
      </c>
      <c r="E55" s="351">
        <v>20</v>
      </c>
      <c r="F55" s="352">
        <v>1</v>
      </c>
      <c r="G55" s="351">
        <v>19</v>
      </c>
      <c r="H55" s="352">
        <v>1</v>
      </c>
      <c r="I55" s="351">
        <v>60</v>
      </c>
      <c r="J55" s="352">
        <v>1</v>
      </c>
      <c r="K55" s="351">
        <v>14</v>
      </c>
      <c r="L55" s="352">
        <v>1</v>
      </c>
      <c r="M55" s="351">
        <v>20</v>
      </c>
      <c r="N55" s="352">
        <v>1</v>
      </c>
      <c r="O55" s="351">
        <v>42</v>
      </c>
      <c r="P55" s="352">
        <v>1</v>
      </c>
      <c r="Q55" s="351">
        <v>51</v>
      </c>
      <c r="R55" s="352">
        <v>1</v>
      </c>
      <c r="S55" s="351">
        <v>53</v>
      </c>
      <c r="T55" s="352">
        <v>1</v>
      </c>
      <c r="U55" s="351">
        <v>26</v>
      </c>
      <c r="V55" s="352">
        <v>1</v>
      </c>
      <c r="W55" s="351">
        <v>15</v>
      </c>
      <c r="X55" s="352">
        <v>1</v>
      </c>
      <c r="Y55" s="351">
        <v>13</v>
      </c>
      <c r="Z55" s="352">
        <v>1</v>
      </c>
      <c r="AA55" s="351">
        <v>6</v>
      </c>
      <c r="AB55" s="353">
        <v>1</v>
      </c>
    </row>
    <row r="56" spans="2:28" ht="12.95" customHeight="1" thickTop="1">
      <c r="B56" s="2114" t="s">
        <v>1457</v>
      </c>
      <c r="C56" s="2114"/>
      <c r="D56" s="2114"/>
      <c r="E56" s="2114"/>
      <c r="F56" s="2114"/>
      <c r="G56" s="2114"/>
      <c r="H56" s="2114"/>
      <c r="I56" s="2114"/>
      <c r="J56" s="2114"/>
      <c r="K56" s="2114"/>
      <c r="L56" s="2114"/>
      <c r="M56" s="2114"/>
      <c r="N56" s="2114"/>
      <c r="O56" s="2114"/>
      <c r="P56" s="2114"/>
      <c r="Q56" s="2114"/>
      <c r="R56" s="2114"/>
      <c r="S56" s="2114"/>
      <c r="T56" s="2114"/>
      <c r="U56" s="2114"/>
      <c r="V56" s="2114"/>
      <c r="W56" s="2114"/>
      <c r="X56" s="2114"/>
      <c r="Y56" s="2114"/>
      <c r="Z56" s="2114"/>
      <c r="AA56" s="2114"/>
      <c r="AB56" s="2114"/>
    </row>
    <row r="58" spans="2:28" ht="74.099999999999994" customHeight="1" thickBot="1">
      <c r="B58" s="2116" t="s">
        <v>580</v>
      </c>
      <c r="C58" s="2116"/>
      <c r="D58" s="2116"/>
      <c r="E58" s="2116"/>
      <c r="F58" s="2116"/>
      <c r="G58" s="2116"/>
      <c r="H58" s="2116"/>
      <c r="I58" s="2116"/>
      <c r="J58" s="2116"/>
      <c r="K58" s="2116"/>
      <c r="L58" s="2116"/>
      <c r="M58" s="2116"/>
      <c r="N58" s="2116"/>
      <c r="O58" s="2116"/>
      <c r="P58" s="2116"/>
      <c r="Q58" s="2116"/>
      <c r="R58" s="2116"/>
      <c r="S58" s="2116"/>
      <c r="T58" s="2116"/>
      <c r="U58" s="2116"/>
      <c r="V58" s="2116"/>
      <c r="W58" s="2116"/>
      <c r="X58" s="2116"/>
      <c r="Y58" s="2116"/>
      <c r="Z58" s="2116"/>
      <c r="AA58" s="2116"/>
      <c r="AB58" s="2116"/>
    </row>
    <row r="59" spans="2:28" ht="15" customHeight="1" thickTop="1">
      <c r="B59" s="2117"/>
      <c r="C59" s="2120" t="s">
        <v>44</v>
      </c>
      <c r="D59" s="2120"/>
      <c r="E59" s="2120" t="s">
        <v>123</v>
      </c>
      <c r="F59" s="2120"/>
      <c r="G59" s="2120"/>
      <c r="H59" s="2120"/>
      <c r="I59" s="2120"/>
      <c r="J59" s="2120"/>
      <c r="K59" s="2120"/>
      <c r="L59" s="2120"/>
      <c r="M59" s="2120" t="s">
        <v>124</v>
      </c>
      <c r="N59" s="2120"/>
      <c r="O59" s="2120"/>
      <c r="P59" s="2120"/>
      <c r="Q59" s="2120"/>
      <c r="R59" s="2120"/>
      <c r="S59" s="2120" t="s">
        <v>45</v>
      </c>
      <c r="T59" s="2120"/>
      <c r="U59" s="2120"/>
      <c r="V59" s="2120"/>
      <c r="W59" s="2120"/>
      <c r="X59" s="2120"/>
      <c r="Y59" s="2120"/>
      <c r="Z59" s="2120"/>
      <c r="AA59" s="2120"/>
      <c r="AB59" s="2121"/>
    </row>
    <row r="60" spans="2:28" ht="27.95" customHeight="1">
      <c r="B60" s="2118"/>
      <c r="C60" s="2115" t="s">
        <v>127</v>
      </c>
      <c r="D60" s="2115" t="s">
        <v>128</v>
      </c>
      <c r="E60" s="2115" t="s">
        <v>46</v>
      </c>
      <c r="F60" s="2115"/>
      <c r="G60" s="2115" t="s">
        <v>1078</v>
      </c>
      <c r="H60" s="2115"/>
      <c r="I60" s="2115" t="s">
        <v>1077</v>
      </c>
      <c r="J60" s="2115"/>
      <c r="K60" s="2115" t="s">
        <v>1098</v>
      </c>
      <c r="L60" s="2115"/>
      <c r="M60" s="2115" t="s">
        <v>48</v>
      </c>
      <c r="N60" s="2115"/>
      <c r="O60" s="2115" t="s">
        <v>49</v>
      </c>
      <c r="P60" s="2115"/>
      <c r="Q60" s="2115" t="s">
        <v>1441</v>
      </c>
      <c r="R60" s="2115"/>
      <c r="S60" s="2115" t="s">
        <v>1065</v>
      </c>
      <c r="T60" s="2115"/>
      <c r="U60" s="2115" t="s">
        <v>1066</v>
      </c>
      <c r="V60" s="2115"/>
      <c r="W60" s="2115" t="s">
        <v>1067</v>
      </c>
      <c r="X60" s="2115"/>
      <c r="Y60" s="2115" t="s">
        <v>125</v>
      </c>
      <c r="Z60" s="2115"/>
      <c r="AA60" s="2115" t="s">
        <v>47</v>
      </c>
      <c r="AB60" s="2122"/>
    </row>
    <row r="61" spans="2:28" ht="15" customHeight="1">
      <c r="B61" s="2119"/>
      <c r="C61" s="2115"/>
      <c r="D61" s="2115"/>
      <c r="E61" s="916" t="s">
        <v>127</v>
      </c>
      <c r="F61" s="916" t="s">
        <v>128</v>
      </c>
      <c r="G61" s="916" t="s">
        <v>127</v>
      </c>
      <c r="H61" s="916" t="s">
        <v>128</v>
      </c>
      <c r="I61" s="916" t="s">
        <v>127</v>
      </c>
      <c r="J61" s="916" t="s">
        <v>128</v>
      </c>
      <c r="K61" s="916" t="s">
        <v>127</v>
      </c>
      <c r="L61" s="916" t="s">
        <v>128</v>
      </c>
      <c r="M61" s="916" t="s">
        <v>127</v>
      </c>
      <c r="N61" s="916" t="s">
        <v>128</v>
      </c>
      <c r="O61" s="916" t="s">
        <v>127</v>
      </c>
      <c r="P61" s="916" t="s">
        <v>128</v>
      </c>
      <c r="Q61" s="916" t="s">
        <v>127</v>
      </c>
      <c r="R61" s="916" t="s">
        <v>128</v>
      </c>
      <c r="S61" s="916" t="s">
        <v>127</v>
      </c>
      <c r="T61" s="916" t="s">
        <v>128</v>
      </c>
      <c r="U61" s="916" t="s">
        <v>127</v>
      </c>
      <c r="V61" s="916" t="s">
        <v>128</v>
      </c>
      <c r="W61" s="916" t="s">
        <v>127</v>
      </c>
      <c r="X61" s="916" t="s">
        <v>128</v>
      </c>
      <c r="Y61" s="916" t="s">
        <v>127</v>
      </c>
      <c r="Z61" s="916" t="s">
        <v>128</v>
      </c>
      <c r="AA61" s="916" t="s">
        <v>127</v>
      </c>
      <c r="AB61" s="917" t="s">
        <v>128</v>
      </c>
    </row>
    <row r="62" spans="2:28" ht="27.95" customHeight="1">
      <c r="B62" s="342" t="s">
        <v>551</v>
      </c>
      <c r="C62" s="343">
        <v>95</v>
      </c>
      <c r="D62" s="344">
        <v>0.84070796460176989</v>
      </c>
      <c r="E62" s="343">
        <v>18</v>
      </c>
      <c r="F62" s="344">
        <v>0.9</v>
      </c>
      <c r="G62" s="343">
        <v>17</v>
      </c>
      <c r="H62" s="344">
        <v>0.89473684210526316</v>
      </c>
      <c r="I62" s="343">
        <v>50</v>
      </c>
      <c r="J62" s="344">
        <v>0.83333333333333348</v>
      </c>
      <c r="K62" s="343">
        <v>10</v>
      </c>
      <c r="L62" s="344">
        <v>0.7142857142857143</v>
      </c>
      <c r="M62" s="343">
        <v>14</v>
      </c>
      <c r="N62" s="344">
        <v>0.7</v>
      </c>
      <c r="O62" s="343">
        <v>35</v>
      </c>
      <c r="P62" s="344">
        <v>0.83333333333333348</v>
      </c>
      <c r="Q62" s="343">
        <v>46</v>
      </c>
      <c r="R62" s="344">
        <v>0.90196078431372551</v>
      </c>
      <c r="S62" s="343">
        <v>43</v>
      </c>
      <c r="T62" s="344">
        <v>0.81132075471698117</v>
      </c>
      <c r="U62" s="343">
        <v>21</v>
      </c>
      <c r="V62" s="344">
        <v>0.80769230769230771</v>
      </c>
      <c r="W62" s="343">
        <v>14</v>
      </c>
      <c r="X62" s="344">
        <v>0.93333333333333324</v>
      </c>
      <c r="Y62" s="343">
        <v>11</v>
      </c>
      <c r="Z62" s="344">
        <v>0.84615384615384615</v>
      </c>
      <c r="AA62" s="343">
        <v>6</v>
      </c>
      <c r="AB62" s="345">
        <v>1</v>
      </c>
    </row>
    <row r="63" spans="2:28" ht="15" customHeight="1">
      <c r="B63" s="346" t="s">
        <v>552</v>
      </c>
      <c r="C63" s="347">
        <v>12</v>
      </c>
      <c r="D63" s="348">
        <v>0.10619469026548672</v>
      </c>
      <c r="E63" s="347">
        <v>2</v>
      </c>
      <c r="F63" s="348">
        <v>0.1</v>
      </c>
      <c r="G63" s="347">
        <v>1</v>
      </c>
      <c r="H63" s="348">
        <v>5.2631578947368418E-2</v>
      </c>
      <c r="I63" s="347">
        <v>6</v>
      </c>
      <c r="J63" s="348">
        <v>0.1</v>
      </c>
      <c r="K63" s="347">
        <v>3</v>
      </c>
      <c r="L63" s="348">
        <v>0.21428571428571427</v>
      </c>
      <c r="M63" s="347">
        <v>4</v>
      </c>
      <c r="N63" s="348">
        <v>0.2</v>
      </c>
      <c r="O63" s="347">
        <v>5</v>
      </c>
      <c r="P63" s="348">
        <v>0.11904761904761903</v>
      </c>
      <c r="Q63" s="347">
        <v>3</v>
      </c>
      <c r="R63" s="348">
        <v>5.8823529411764698E-2</v>
      </c>
      <c r="S63" s="347">
        <v>7</v>
      </c>
      <c r="T63" s="348">
        <v>0.13207547169811321</v>
      </c>
      <c r="U63" s="347">
        <v>3</v>
      </c>
      <c r="V63" s="348">
        <v>0.11538461538461538</v>
      </c>
      <c r="W63" s="347">
        <v>1</v>
      </c>
      <c r="X63" s="348">
        <v>6.6666666666666666E-2</v>
      </c>
      <c r="Y63" s="347">
        <v>1</v>
      </c>
      <c r="Z63" s="348">
        <v>7.6923076923076927E-2</v>
      </c>
      <c r="AA63" s="347">
        <v>0</v>
      </c>
      <c r="AB63" s="349">
        <v>0</v>
      </c>
    </row>
    <row r="64" spans="2:28" ht="15" customHeight="1">
      <c r="B64" s="346" t="s">
        <v>553</v>
      </c>
      <c r="C64" s="347">
        <v>4</v>
      </c>
      <c r="D64" s="348">
        <v>3.5398230088495575E-2</v>
      </c>
      <c r="E64" s="347">
        <v>0</v>
      </c>
      <c r="F64" s="348">
        <v>0</v>
      </c>
      <c r="G64" s="347">
        <v>1</v>
      </c>
      <c r="H64" s="348">
        <v>5.2631578947368418E-2</v>
      </c>
      <c r="I64" s="347">
        <v>2</v>
      </c>
      <c r="J64" s="348">
        <v>3.3333333333333333E-2</v>
      </c>
      <c r="K64" s="347">
        <v>1</v>
      </c>
      <c r="L64" s="348">
        <v>7.1428571428571425E-2</v>
      </c>
      <c r="M64" s="347">
        <v>1</v>
      </c>
      <c r="N64" s="348">
        <v>0.05</v>
      </c>
      <c r="O64" s="347">
        <v>1</v>
      </c>
      <c r="P64" s="348">
        <v>2.3809523809523808E-2</v>
      </c>
      <c r="Q64" s="347">
        <v>2</v>
      </c>
      <c r="R64" s="348">
        <v>3.9215686274509803E-2</v>
      </c>
      <c r="S64" s="347">
        <v>2</v>
      </c>
      <c r="T64" s="348">
        <v>3.7735849056603772E-2</v>
      </c>
      <c r="U64" s="347">
        <v>1</v>
      </c>
      <c r="V64" s="348">
        <v>3.8461538461538464E-2</v>
      </c>
      <c r="W64" s="347">
        <v>0</v>
      </c>
      <c r="X64" s="348">
        <v>0</v>
      </c>
      <c r="Y64" s="347">
        <v>1</v>
      </c>
      <c r="Z64" s="348">
        <v>7.6923076923076927E-2</v>
      </c>
      <c r="AA64" s="347">
        <v>0</v>
      </c>
      <c r="AB64" s="349">
        <v>0</v>
      </c>
    </row>
    <row r="65" spans="2:28" ht="15" customHeight="1">
      <c r="B65" s="346" t="s">
        <v>47</v>
      </c>
      <c r="C65" s="347">
        <v>2</v>
      </c>
      <c r="D65" s="348">
        <v>1.7699115044247787E-2</v>
      </c>
      <c r="E65" s="347">
        <v>0</v>
      </c>
      <c r="F65" s="348">
        <v>0</v>
      </c>
      <c r="G65" s="347">
        <v>0</v>
      </c>
      <c r="H65" s="348">
        <v>0</v>
      </c>
      <c r="I65" s="347">
        <v>2</v>
      </c>
      <c r="J65" s="348">
        <v>3.3333333333333333E-2</v>
      </c>
      <c r="K65" s="347">
        <v>0</v>
      </c>
      <c r="L65" s="348">
        <v>0</v>
      </c>
      <c r="M65" s="347">
        <v>1</v>
      </c>
      <c r="N65" s="348">
        <v>0.05</v>
      </c>
      <c r="O65" s="347">
        <v>1</v>
      </c>
      <c r="P65" s="348">
        <v>2.3809523809523808E-2</v>
      </c>
      <c r="Q65" s="347">
        <v>0</v>
      </c>
      <c r="R65" s="348">
        <v>0</v>
      </c>
      <c r="S65" s="347">
        <v>1</v>
      </c>
      <c r="T65" s="348">
        <v>1.8867924528301886E-2</v>
      </c>
      <c r="U65" s="347">
        <v>1</v>
      </c>
      <c r="V65" s="348">
        <v>3.8461538461538464E-2</v>
      </c>
      <c r="W65" s="347">
        <v>0</v>
      </c>
      <c r="X65" s="348">
        <v>0</v>
      </c>
      <c r="Y65" s="347">
        <v>0</v>
      </c>
      <c r="Z65" s="348">
        <v>0</v>
      </c>
      <c r="AA65" s="347">
        <v>0</v>
      </c>
      <c r="AB65" s="349">
        <v>0</v>
      </c>
    </row>
    <row r="66" spans="2:28" ht="15" customHeight="1" thickBot="1">
      <c r="B66" s="350" t="s">
        <v>1269</v>
      </c>
      <c r="C66" s="351">
        <v>113</v>
      </c>
      <c r="D66" s="352">
        <v>1</v>
      </c>
      <c r="E66" s="351">
        <v>20</v>
      </c>
      <c r="F66" s="352">
        <v>1</v>
      </c>
      <c r="G66" s="351">
        <v>19</v>
      </c>
      <c r="H66" s="352">
        <v>1</v>
      </c>
      <c r="I66" s="351">
        <v>60</v>
      </c>
      <c r="J66" s="352">
        <v>1</v>
      </c>
      <c r="K66" s="351">
        <v>14</v>
      </c>
      <c r="L66" s="352">
        <v>1</v>
      </c>
      <c r="M66" s="351">
        <v>20</v>
      </c>
      <c r="N66" s="352">
        <v>1</v>
      </c>
      <c r="O66" s="351">
        <v>42</v>
      </c>
      <c r="P66" s="352">
        <v>1</v>
      </c>
      <c r="Q66" s="351">
        <v>51</v>
      </c>
      <c r="R66" s="352">
        <v>1</v>
      </c>
      <c r="S66" s="351">
        <v>53</v>
      </c>
      <c r="T66" s="352">
        <v>1</v>
      </c>
      <c r="U66" s="351">
        <v>26</v>
      </c>
      <c r="V66" s="352">
        <v>1</v>
      </c>
      <c r="W66" s="351">
        <v>15</v>
      </c>
      <c r="X66" s="352">
        <v>1</v>
      </c>
      <c r="Y66" s="351">
        <v>13</v>
      </c>
      <c r="Z66" s="352">
        <v>1</v>
      </c>
      <c r="AA66" s="351">
        <v>6</v>
      </c>
      <c r="AB66" s="353">
        <v>1</v>
      </c>
    </row>
    <row r="67" spans="2:28" ht="12.95" customHeight="1" thickTop="1">
      <c r="B67" s="2114" t="s">
        <v>1457</v>
      </c>
      <c r="C67" s="2114"/>
      <c r="D67" s="2114"/>
      <c r="E67" s="2114"/>
      <c r="F67" s="2114"/>
      <c r="G67" s="2114"/>
      <c r="H67" s="2114"/>
      <c r="I67" s="2114"/>
      <c r="J67" s="2114"/>
      <c r="K67" s="2114"/>
      <c r="L67" s="2114"/>
      <c r="M67" s="2114"/>
      <c r="N67" s="2114"/>
      <c r="O67" s="2114"/>
      <c r="P67" s="2114"/>
      <c r="Q67" s="2114"/>
      <c r="R67" s="2114"/>
      <c r="S67" s="2114"/>
      <c r="T67" s="2114"/>
      <c r="U67" s="2114"/>
      <c r="V67" s="2114"/>
      <c r="W67" s="2114"/>
      <c r="X67" s="2114"/>
      <c r="Y67" s="2114"/>
      <c r="Z67" s="2114"/>
      <c r="AA67" s="2114"/>
      <c r="AB67" s="2114"/>
    </row>
    <row r="69" spans="2:28" ht="74.099999999999994" customHeight="1" thickBot="1">
      <c r="B69" s="2116" t="s">
        <v>581</v>
      </c>
      <c r="C69" s="2116"/>
      <c r="D69" s="2116"/>
      <c r="E69" s="2116"/>
      <c r="F69" s="2116"/>
      <c r="G69" s="2116"/>
      <c r="H69" s="2116"/>
      <c r="I69" s="2116"/>
      <c r="J69" s="2116"/>
      <c r="K69" s="2116"/>
      <c r="L69" s="2116"/>
      <c r="M69" s="2116"/>
      <c r="N69" s="2116"/>
      <c r="O69" s="2116"/>
      <c r="P69" s="2116"/>
      <c r="Q69" s="2116"/>
      <c r="R69" s="2116"/>
      <c r="S69" s="2116"/>
      <c r="T69" s="2116"/>
      <c r="U69" s="2116"/>
      <c r="V69" s="2116"/>
      <c r="W69" s="2116"/>
      <c r="X69" s="2116"/>
      <c r="Y69" s="2116"/>
      <c r="Z69" s="2116"/>
      <c r="AA69" s="2116"/>
      <c r="AB69" s="2116"/>
    </row>
    <row r="70" spans="2:28" ht="15" customHeight="1" thickTop="1">
      <c r="B70" s="2117"/>
      <c r="C70" s="2120" t="s">
        <v>44</v>
      </c>
      <c r="D70" s="2120"/>
      <c r="E70" s="2120" t="s">
        <v>123</v>
      </c>
      <c r="F70" s="2120"/>
      <c r="G70" s="2120"/>
      <c r="H70" s="2120"/>
      <c r="I70" s="2120"/>
      <c r="J70" s="2120"/>
      <c r="K70" s="2120"/>
      <c r="L70" s="2120"/>
      <c r="M70" s="2120" t="s">
        <v>124</v>
      </c>
      <c r="N70" s="2120"/>
      <c r="O70" s="2120"/>
      <c r="P70" s="2120"/>
      <c r="Q70" s="2120"/>
      <c r="R70" s="2120"/>
      <c r="S70" s="2120" t="s">
        <v>45</v>
      </c>
      <c r="T70" s="2120"/>
      <c r="U70" s="2120"/>
      <c r="V70" s="2120"/>
      <c r="W70" s="2120"/>
      <c r="X70" s="2120"/>
      <c r="Y70" s="2120"/>
      <c r="Z70" s="2120"/>
      <c r="AA70" s="2120"/>
      <c r="AB70" s="2121"/>
    </row>
    <row r="71" spans="2:28" ht="27.95" customHeight="1">
      <c r="B71" s="2118"/>
      <c r="C71" s="2115" t="s">
        <v>127</v>
      </c>
      <c r="D71" s="2115" t="s">
        <v>128</v>
      </c>
      <c r="E71" s="2115" t="s">
        <v>46</v>
      </c>
      <c r="F71" s="2115"/>
      <c r="G71" s="2115" t="s">
        <v>1078</v>
      </c>
      <c r="H71" s="2115"/>
      <c r="I71" s="2115" t="s">
        <v>1077</v>
      </c>
      <c r="J71" s="2115"/>
      <c r="K71" s="2115" t="s">
        <v>1098</v>
      </c>
      <c r="L71" s="2115"/>
      <c r="M71" s="2115" t="s">
        <v>48</v>
      </c>
      <c r="N71" s="2115"/>
      <c r="O71" s="2115" t="s">
        <v>49</v>
      </c>
      <c r="P71" s="2115"/>
      <c r="Q71" s="2115" t="s">
        <v>1441</v>
      </c>
      <c r="R71" s="2115"/>
      <c r="S71" s="2115" t="s">
        <v>1065</v>
      </c>
      <c r="T71" s="2115"/>
      <c r="U71" s="2115" t="s">
        <v>1066</v>
      </c>
      <c r="V71" s="2115"/>
      <c r="W71" s="2115" t="s">
        <v>1067</v>
      </c>
      <c r="X71" s="2115"/>
      <c r="Y71" s="2115" t="s">
        <v>125</v>
      </c>
      <c r="Z71" s="2115"/>
      <c r="AA71" s="2115" t="s">
        <v>47</v>
      </c>
      <c r="AB71" s="2122"/>
    </row>
    <row r="72" spans="2:28" ht="15" customHeight="1">
      <c r="B72" s="2119"/>
      <c r="C72" s="2115"/>
      <c r="D72" s="2115"/>
      <c r="E72" s="916" t="s">
        <v>127</v>
      </c>
      <c r="F72" s="916" t="s">
        <v>128</v>
      </c>
      <c r="G72" s="916" t="s">
        <v>127</v>
      </c>
      <c r="H72" s="916" t="s">
        <v>128</v>
      </c>
      <c r="I72" s="916" t="s">
        <v>127</v>
      </c>
      <c r="J72" s="916" t="s">
        <v>128</v>
      </c>
      <c r="K72" s="916" t="s">
        <v>127</v>
      </c>
      <c r="L72" s="916" t="s">
        <v>128</v>
      </c>
      <c r="M72" s="916" t="s">
        <v>127</v>
      </c>
      <c r="N72" s="916" t="s">
        <v>128</v>
      </c>
      <c r="O72" s="916" t="s">
        <v>127</v>
      </c>
      <c r="P72" s="916" t="s">
        <v>128</v>
      </c>
      <c r="Q72" s="916" t="s">
        <v>127</v>
      </c>
      <c r="R72" s="916" t="s">
        <v>128</v>
      </c>
      <c r="S72" s="916" t="s">
        <v>127</v>
      </c>
      <c r="T72" s="916" t="s">
        <v>128</v>
      </c>
      <c r="U72" s="916" t="s">
        <v>127</v>
      </c>
      <c r="V72" s="916" t="s">
        <v>128</v>
      </c>
      <c r="W72" s="916" t="s">
        <v>127</v>
      </c>
      <c r="X72" s="916" t="s">
        <v>128</v>
      </c>
      <c r="Y72" s="916" t="s">
        <v>127</v>
      </c>
      <c r="Z72" s="916" t="s">
        <v>128</v>
      </c>
      <c r="AA72" s="916" t="s">
        <v>127</v>
      </c>
      <c r="AB72" s="917" t="s">
        <v>128</v>
      </c>
    </row>
    <row r="73" spans="2:28" ht="27.95" customHeight="1">
      <c r="B73" s="342" t="s">
        <v>551</v>
      </c>
      <c r="C73" s="343">
        <v>65</v>
      </c>
      <c r="D73" s="344">
        <v>0.5752212389380531</v>
      </c>
      <c r="E73" s="343">
        <v>14</v>
      </c>
      <c r="F73" s="344">
        <v>0.7</v>
      </c>
      <c r="G73" s="343">
        <v>9</v>
      </c>
      <c r="H73" s="344">
        <v>0.47368421052631576</v>
      </c>
      <c r="I73" s="343">
        <v>36</v>
      </c>
      <c r="J73" s="344">
        <v>0.6</v>
      </c>
      <c r="K73" s="343">
        <v>6</v>
      </c>
      <c r="L73" s="344">
        <v>0.42857142857142855</v>
      </c>
      <c r="M73" s="343">
        <v>13</v>
      </c>
      <c r="N73" s="344">
        <v>0.65</v>
      </c>
      <c r="O73" s="343">
        <v>21</v>
      </c>
      <c r="P73" s="344">
        <v>0.5</v>
      </c>
      <c r="Q73" s="343">
        <v>31</v>
      </c>
      <c r="R73" s="344">
        <v>0.60784313725490191</v>
      </c>
      <c r="S73" s="343">
        <v>30</v>
      </c>
      <c r="T73" s="344">
        <v>0.56603773584905659</v>
      </c>
      <c r="U73" s="343">
        <v>11</v>
      </c>
      <c r="V73" s="344">
        <v>0.42307692307692307</v>
      </c>
      <c r="W73" s="343">
        <v>12</v>
      </c>
      <c r="X73" s="344">
        <v>0.8</v>
      </c>
      <c r="Y73" s="343">
        <v>8</v>
      </c>
      <c r="Z73" s="344">
        <v>0.61538461538461542</v>
      </c>
      <c r="AA73" s="343">
        <v>4</v>
      </c>
      <c r="AB73" s="345">
        <v>0.66666666666666652</v>
      </c>
    </row>
    <row r="74" spans="2:28" ht="15" customHeight="1">
      <c r="B74" s="346" t="s">
        <v>552</v>
      </c>
      <c r="C74" s="347">
        <v>31</v>
      </c>
      <c r="D74" s="348">
        <v>0.27433628318584069</v>
      </c>
      <c r="E74" s="347">
        <v>4</v>
      </c>
      <c r="F74" s="348">
        <v>0.2</v>
      </c>
      <c r="G74" s="347">
        <v>6</v>
      </c>
      <c r="H74" s="348">
        <v>0.31578947368421051</v>
      </c>
      <c r="I74" s="347">
        <v>16</v>
      </c>
      <c r="J74" s="348">
        <v>0.26666666666666666</v>
      </c>
      <c r="K74" s="347">
        <v>5</v>
      </c>
      <c r="L74" s="348">
        <v>0.35714285714285715</v>
      </c>
      <c r="M74" s="347">
        <v>3</v>
      </c>
      <c r="N74" s="348">
        <v>0.15</v>
      </c>
      <c r="O74" s="347">
        <v>14</v>
      </c>
      <c r="P74" s="348">
        <v>0.33333333333333326</v>
      </c>
      <c r="Q74" s="347">
        <v>14</v>
      </c>
      <c r="R74" s="348">
        <v>0.27450980392156865</v>
      </c>
      <c r="S74" s="347">
        <v>14</v>
      </c>
      <c r="T74" s="348">
        <v>0.26415094339622641</v>
      </c>
      <c r="U74" s="347">
        <v>10</v>
      </c>
      <c r="V74" s="348">
        <v>0.38461538461538469</v>
      </c>
      <c r="W74" s="347">
        <v>2</v>
      </c>
      <c r="X74" s="348">
        <v>0.13333333333333333</v>
      </c>
      <c r="Y74" s="347">
        <v>4</v>
      </c>
      <c r="Z74" s="348">
        <v>0.30769230769230771</v>
      </c>
      <c r="AA74" s="347">
        <v>1</v>
      </c>
      <c r="AB74" s="349">
        <v>0.16666666666666663</v>
      </c>
    </row>
    <row r="75" spans="2:28" ht="15" customHeight="1">
      <c r="B75" s="346" t="s">
        <v>553</v>
      </c>
      <c r="C75" s="347">
        <v>15</v>
      </c>
      <c r="D75" s="348">
        <v>0.13274336283185842</v>
      </c>
      <c r="E75" s="347">
        <v>2</v>
      </c>
      <c r="F75" s="348">
        <v>0.1</v>
      </c>
      <c r="G75" s="347">
        <v>4</v>
      </c>
      <c r="H75" s="348">
        <v>0.21052631578947367</v>
      </c>
      <c r="I75" s="347">
        <v>6</v>
      </c>
      <c r="J75" s="348">
        <v>0.1</v>
      </c>
      <c r="K75" s="347">
        <v>3</v>
      </c>
      <c r="L75" s="348">
        <v>0.21428571428571427</v>
      </c>
      <c r="M75" s="347">
        <v>3</v>
      </c>
      <c r="N75" s="348">
        <v>0.15</v>
      </c>
      <c r="O75" s="347">
        <v>6</v>
      </c>
      <c r="P75" s="348">
        <v>0.14285714285714285</v>
      </c>
      <c r="Q75" s="347">
        <v>6</v>
      </c>
      <c r="R75" s="348">
        <v>0.1176470588235294</v>
      </c>
      <c r="S75" s="347">
        <v>8</v>
      </c>
      <c r="T75" s="348">
        <v>0.15094339622641509</v>
      </c>
      <c r="U75" s="347">
        <v>4</v>
      </c>
      <c r="V75" s="348">
        <v>0.15384615384615385</v>
      </c>
      <c r="W75" s="347">
        <v>1</v>
      </c>
      <c r="X75" s="348">
        <v>6.6666666666666666E-2</v>
      </c>
      <c r="Y75" s="347">
        <v>1</v>
      </c>
      <c r="Z75" s="348">
        <v>7.6923076923076927E-2</v>
      </c>
      <c r="AA75" s="347">
        <v>1</v>
      </c>
      <c r="AB75" s="349">
        <v>0.16666666666666663</v>
      </c>
    </row>
    <row r="76" spans="2:28" ht="15" customHeight="1">
      <c r="B76" s="346" t="s">
        <v>47</v>
      </c>
      <c r="C76" s="347">
        <v>2</v>
      </c>
      <c r="D76" s="348">
        <v>1.7699115044247787E-2</v>
      </c>
      <c r="E76" s="347">
        <v>0</v>
      </c>
      <c r="F76" s="348">
        <v>0</v>
      </c>
      <c r="G76" s="347">
        <v>0</v>
      </c>
      <c r="H76" s="348">
        <v>0</v>
      </c>
      <c r="I76" s="347">
        <v>2</v>
      </c>
      <c r="J76" s="348">
        <v>3.3333333333333333E-2</v>
      </c>
      <c r="K76" s="347">
        <v>0</v>
      </c>
      <c r="L76" s="348">
        <v>0</v>
      </c>
      <c r="M76" s="347">
        <v>1</v>
      </c>
      <c r="N76" s="348">
        <v>0.05</v>
      </c>
      <c r="O76" s="347">
        <v>1</v>
      </c>
      <c r="P76" s="348">
        <v>2.3809523809523808E-2</v>
      </c>
      <c r="Q76" s="347">
        <v>0</v>
      </c>
      <c r="R76" s="348">
        <v>0</v>
      </c>
      <c r="S76" s="347">
        <v>1</v>
      </c>
      <c r="T76" s="348">
        <v>1.8867924528301886E-2</v>
      </c>
      <c r="U76" s="347">
        <v>1</v>
      </c>
      <c r="V76" s="348">
        <v>3.8461538461538464E-2</v>
      </c>
      <c r="W76" s="347">
        <v>0</v>
      </c>
      <c r="X76" s="348">
        <v>0</v>
      </c>
      <c r="Y76" s="347">
        <v>0</v>
      </c>
      <c r="Z76" s="348">
        <v>0</v>
      </c>
      <c r="AA76" s="347">
        <v>0</v>
      </c>
      <c r="AB76" s="349">
        <v>0</v>
      </c>
    </row>
    <row r="77" spans="2:28" ht="15" customHeight="1" thickBot="1">
      <c r="B77" s="350" t="s">
        <v>1269</v>
      </c>
      <c r="C77" s="351">
        <v>113</v>
      </c>
      <c r="D77" s="352">
        <v>1</v>
      </c>
      <c r="E77" s="351">
        <v>20</v>
      </c>
      <c r="F77" s="352">
        <v>1</v>
      </c>
      <c r="G77" s="351">
        <v>19</v>
      </c>
      <c r="H77" s="352">
        <v>1</v>
      </c>
      <c r="I77" s="351">
        <v>60</v>
      </c>
      <c r="J77" s="352">
        <v>1</v>
      </c>
      <c r="K77" s="351">
        <v>14</v>
      </c>
      <c r="L77" s="352">
        <v>1</v>
      </c>
      <c r="M77" s="351">
        <v>20</v>
      </c>
      <c r="N77" s="352">
        <v>1</v>
      </c>
      <c r="O77" s="351">
        <v>42</v>
      </c>
      <c r="P77" s="352">
        <v>1</v>
      </c>
      <c r="Q77" s="351">
        <v>51</v>
      </c>
      <c r="R77" s="352">
        <v>1</v>
      </c>
      <c r="S77" s="351">
        <v>53</v>
      </c>
      <c r="T77" s="352">
        <v>1</v>
      </c>
      <c r="U77" s="351">
        <v>26</v>
      </c>
      <c r="V77" s="352">
        <v>1</v>
      </c>
      <c r="W77" s="351">
        <v>15</v>
      </c>
      <c r="X77" s="352">
        <v>1</v>
      </c>
      <c r="Y77" s="351">
        <v>13</v>
      </c>
      <c r="Z77" s="352">
        <v>1</v>
      </c>
      <c r="AA77" s="351">
        <v>6</v>
      </c>
      <c r="AB77" s="353">
        <v>1</v>
      </c>
    </row>
    <row r="78" spans="2:28" ht="12.95" customHeight="1" thickTop="1">
      <c r="B78" s="2114" t="s">
        <v>1457</v>
      </c>
      <c r="C78" s="2114"/>
      <c r="D78" s="2114"/>
      <c r="E78" s="2114"/>
      <c r="F78" s="2114"/>
      <c r="G78" s="2114"/>
      <c r="H78" s="2114"/>
      <c r="I78" s="2114"/>
      <c r="J78" s="2114"/>
      <c r="K78" s="2114"/>
      <c r="L78" s="2114"/>
      <c r="M78" s="2114"/>
      <c r="N78" s="2114"/>
      <c r="O78" s="2114"/>
      <c r="P78" s="2114"/>
      <c r="Q78" s="2114"/>
      <c r="R78" s="2114"/>
      <c r="S78" s="2114"/>
      <c r="T78" s="2114"/>
      <c r="U78" s="2114"/>
      <c r="V78" s="2114"/>
      <c r="W78" s="2114"/>
      <c r="X78" s="2114"/>
      <c r="Y78" s="2114"/>
      <c r="Z78" s="2114"/>
      <c r="AA78" s="2114"/>
      <c r="AB78" s="2114"/>
    </row>
    <row r="80" spans="2:28" ht="74.099999999999994" customHeight="1" thickBot="1">
      <c r="B80" s="2116" t="s">
        <v>582</v>
      </c>
      <c r="C80" s="2116"/>
      <c r="D80" s="2116"/>
      <c r="E80" s="2116"/>
      <c r="F80" s="2116"/>
      <c r="G80" s="2116"/>
      <c r="H80" s="2116"/>
      <c r="I80" s="2116"/>
      <c r="J80" s="2116"/>
      <c r="K80" s="2116"/>
      <c r="L80" s="2116"/>
      <c r="M80" s="2116"/>
      <c r="N80" s="2116"/>
      <c r="O80" s="2116"/>
      <c r="P80" s="2116"/>
      <c r="Q80" s="2116"/>
      <c r="R80" s="2116"/>
      <c r="S80" s="2116"/>
      <c r="T80" s="2116"/>
      <c r="U80" s="2116"/>
      <c r="V80" s="2116"/>
      <c r="W80" s="2116"/>
      <c r="X80" s="2116"/>
      <c r="Y80" s="2116"/>
      <c r="Z80" s="2116"/>
      <c r="AA80" s="2116"/>
      <c r="AB80" s="2116"/>
    </row>
    <row r="81" spans="2:28" ht="15" customHeight="1" thickTop="1">
      <c r="B81" s="2117"/>
      <c r="C81" s="2120" t="s">
        <v>44</v>
      </c>
      <c r="D81" s="2120"/>
      <c r="E81" s="2120" t="s">
        <v>123</v>
      </c>
      <c r="F81" s="2120"/>
      <c r="G81" s="2120"/>
      <c r="H81" s="2120"/>
      <c r="I81" s="2120"/>
      <c r="J81" s="2120"/>
      <c r="K81" s="2120"/>
      <c r="L81" s="2120"/>
      <c r="M81" s="2120" t="s">
        <v>124</v>
      </c>
      <c r="N81" s="2120"/>
      <c r="O81" s="2120"/>
      <c r="P81" s="2120"/>
      <c r="Q81" s="2120"/>
      <c r="R81" s="2120"/>
      <c r="S81" s="2120" t="s">
        <v>45</v>
      </c>
      <c r="T81" s="2120"/>
      <c r="U81" s="2120"/>
      <c r="V81" s="2120"/>
      <c r="W81" s="2120"/>
      <c r="X81" s="2120"/>
      <c r="Y81" s="2120"/>
      <c r="Z81" s="2120"/>
      <c r="AA81" s="2120"/>
      <c r="AB81" s="2121"/>
    </row>
    <row r="82" spans="2:28" ht="27.95" customHeight="1">
      <c r="B82" s="2118"/>
      <c r="C82" s="2115" t="s">
        <v>127</v>
      </c>
      <c r="D82" s="2115" t="s">
        <v>128</v>
      </c>
      <c r="E82" s="2115" t="s">
        <v>46</v>
      </c>
      <c r="F82" s="2115"/>
      <c r="G82" s="2115" t="s">
        <v>1078</v>
      </c>
      <c r="H82" s="2115"/>
      <c r="I82" s="2115" t="s">
        <v>1077</v>
      </c>
      <c r="J82" s="2115"/>
      <c r="K82" s="2115" t="s">
        <v>1098</v>
      </c>
      <c r="L82" s="2115"/>
      <c r="M82" s="2115" t="s">
        <v>48</v>
      </c>
      <c r="N82" s="2115"/>
      <c r="O82" s="2115" t="s">
        <v>49</v>
      </c>
      <c r="P82" s="2115"/>
      <c r="Q82" s="2115" t="s">
        <v>1441</v>
      </c>
      <c r="R82" s="2115"/>
      <c r="S82" s="2115" t="s">
        <v>1065</v>
      </c>
      <c r="T82" s="2115"/>
      <c r="U82" s="2115" t="s">
        <v>1066</v>
      </c>
      <c r="V82" s="2115"/>
      <c r="W82" s="2115" t="s">
        <v>1067</v>
      </c>
      <c r="X82" s="2115"/>
      <c r="Y82" s="2115" t="s">
        <v>125</v>
      </c>
      <c r="Z82" s="2115"/>
      <c r="AA82" s="2115" t="s">
        <v>47</v>
      </c>
      <c r="AB82" s="2122"/>
    </row>
    <row r="83" spans="2:28" ht="15" customHeight="1">
      <c r="B83" s="2119"/>
      <c r="C83" s="2115"/>
      <c r="D83" s="2115"/>
      <c r="E83" s="916" t="s">
        <v>127</v>
      </c>
      <c r="F83" s="916" t="s">
        <v>128</v>
      </c>
      <c r="G83" s="916" t="s">
        <v>127</v>
      </c>
      <c r="H83" s="916" t="s">
        <v>128</v>
      </c>
      <c r="I83" s="916" t="s">
        <v>127</v>
      </c>
      <c r="J83" s="916" t="s">
        <v>128</v>
      </c>
      <c r="K83" s="916" t="s">
        <v>127</v>
      </c>
      <c r="L83" s="916" t="s">
        <v>128</v>
      </c>
      <c r="M83" s="916" t="s">
        <v>127</v>
      </c>
      <c r="N83" s="916" t="s">
        <v>128</v>
      </c>
      <c r="O83" s="916" t="s">
        <v>127</v>
      </c>
      <c r="P83" s="916" t="s">
        <v>128</v>
      </c>
      <c r="Q83" s="916" t="s">
        <v>127</v>
      </c>
      <c r="R83" s="916" t="s">
        <v>128</v>
      </c>
      <c r="S83" s="916" t="s">
        <v>127</v>
      </c>
      <c r="T83" s="916" t="s">
        <v>128</v>
      </c>
      <c r="U83" s="916" t="s">
        <v>127</v>
      </c>
      <c r="V83" s="916" t="s">
        <v>128</v>
      </c>
      <c r="W83" s="916" t="s">
        <v>127</v>
      </c>
      <c r="X83" s="916" t="s">
        <v>128</v>
      </c>
      <c r="Y83" s="916" t="s">
        <v>127</v>
      </c>
      <c r="Z83" s="916" t="s">
        <v>128</v>
      </c>
      <c r="AA83" s="916" t="s">
        <v>127</v>
      </c>
      <c r="AB83" s="917" t="s">
        <v>128</v>
      </c>
    </row>
    <row r="84" spans="2:28" ht="27.95" customHeight="1">
      <c r="B84" s="342" t="s">
        <v>551</v>
      </c>
      <c r="C84" s="343">
        <v>85</v>
      </c>
      <c r="D84" s="344">
        <v>0.75221238938053092</v>
      </c>
      <c r="E84" s="343">
        <v>18</v>
      </c>
      <c r="F84" s="344">
        <v>0.9</v>
      </c>
      <c r="G84" s="343">
        <v>10</v>
      </c>
      <c r="H84" s="344">
        <v>0.52631578947368418</v>
      </c>
      <c r="I84" s="343">
        <v>47</v>
      </c>
      <c r="J84" s="344">
        <v>0.78333333333333333</v>
      </c>
      <c r="K84" s="343">
        <v>10</v>
      </c>
      <c r="L84" s="344">
        <v>0.7142857142857143</v>
      </c>
      <c r="M84" s="343">
        <v>13</v>
      </c>
      <c r="N84" s="344">
        <v>0.65</v>
      </c>
      <c r="O84" s="343">
        <v>29</v>
      </c>
      <c r="P84" s="344">
        <v>0.69047619047619047</v>
      </c>
      <c r="Q84" s="343">
        <v>43</v>
      </c>
      <c r="R84" s="344">
        <v>0.84313725490196079</v>
      </c>
      <c r="S84" s="343">
        <v>40</v>
      </c>
      <c r="T84" s="344">
        <v>0.75471698113207553</v>
      </c>
      <c r="U84" s="343">
        <v>17</v>
      </c>
      <c r="V84" s="344">
        <v>0.65384615384615385</v>
      </c>
      <c r="W84" s="343">
        <v>12</v>
      </c>
      <c r="X84" s="344">
        <v>0.8</v>
      </c>
      <c r="Y84" s="343">
        <v>11</v>
      </c>
      <c r="Z84" s="344">
        <v>0.84615384615384615</v>
      </c>
      <c r="AA84" s="343">
        <v>5</v>
      </c>
      <c r="AB84" s="345">
        <v>0.83333333333333348</v>
      </c>
    </row>
    <row r="85" spans="2:28" ht="15" customHeight="1">
      <c r="B85" s="346" t="s">
        <v>552</v>
      </c>
      <c r="C85" s="347">
        <v>20</v>
      </c>
      <c r="D85" s="348">
        <v>0.17699115044247787</v>
      </c>
      <c r="E85" s="347">
        <v>2</v>
      </c>
      <c r="F85" s="348">
        <v>0.1</v>
      </c>
      <c r="G85" s="347">
        <v>6</v>
      </c>
      <c r="H85" s="348">
        <v>0.31578947368421051</v>
      </c>
      <c r="I85" s="347">
        <v>9</v>
      </c>
      <c r="J85" s="348">
        <v>0.15</v>
      </c>
      <c r="K85" s="347">
        <v>3</v>
      </c>
      <c r="L85" s="348">
        <v>0.21428571428571427</v>
      </c>
      <c r="M85" s="347">
        <v>3</v>
      </c>
      <c r="N85" s="348">
        <v>0.15</v>
      </c>
      <c r="O85" s="347">
        <v>10</v>
      </c>
      <c r="P85" s="348">
        <v>0.23809523809523805</v>
      </c>
      <c r="Q85" s="347">
        <v>7</v>
      </c>
      <c r="R85" s="348">
        <v>0.13725490196078433</v>
      </c>
      <c r="S85" s="347">
        <v>7</v>
      </c>
      <c r="T85" s="348">
        <v>0.13207547169811321</v>
      </c>
      <c r="U85" s="347">
        <v>7</v>
      </c>
      <c r="V85" s="348">
        <v>0.26923076923076922</v>
      </c>
      <c r="W85" s="347">
        <v>3</v>
      </c>
      <c r="X85" s="348">
        <v>0.2</v>
      </c>
      <c r="Y85" s="347">
        <v>2</v>
      </c>
      <c r="Z85" s="348">
        <v>0.15384615384615385</v>
      </c>
      <c r="AA85" s="347">
        <v>1</v>
      </c>
      <c r="AB85" s="349">
        <v>0.16666666666666663</v>
      </c>
    </row>
    <row r="86" spans="2:28" ht="15" customHeight="1">
      <c r="B86" s="346" t="s">
        <v>553</v>
      </c>
      <c r="C86" s="347">
        <v>6</v>
      </c>
      <c r="D86" s="348">
        <v>5.3097345132743362E-2</v>
      </c>
      <c r="E86" s="347">
        <v>0</v>
      </c>
      <c r="F86" s="348">
        <v>0</v>
      </c>
      <c r="G86" s="347">
        <v>3</v>
      </c>
      <c r="H86" s="348">
        <v>0.15789473684210525</v>
      </c>
      <c r="I86" s="347">
        <v>2</v>
      </c>
      <c r="J86" s="348">
        <v>3.3333333333333333E-2</v>
      </c>
      <c r="K86" s="347">
        <v>1</v>
      </c>
      <c r="L86" s="348">
        <v>7.1428571428571425E-2</v>
      </c>
      <c r="M86" s="347">
        <v>3</v>
      </c>
      <c r="N86" s="348">
        <v>0.15</v>
      </c>
      <c r="O86" s="347">
        <v>2</v>
      </c>
      <c r="P86" s="348">
        <v>4.7619047619047616E-2</v>
      </c>
      <c r="Q86" s="347">
        <v>1</v>
      </c>
      <c r="R86" s="348">
        <v>1.9607843137254902E-2</v>
      </c>
      <c r="S86" s="347">
        <v>5</v>
      </c>
      <c r="T86" s="348">
        <v>9.4339622641509441E-2</v>
      </c>
      <c r="U86" s="347">
        <v>1</v>
      </c>
      <c r="V86" s="348">
        <v>3.8461538461538464E-2</v>
      </c>
      <c r="W86" s="347">
        <v>0</v>
      </c>
      <c r="X86" s="348">
        <v>0</v>
      </c>
      <c r="Y86" s="347">
        <v>0</v>
      </c>
      <c r="Z86" s="348">
        <v>0</v>
      </c>
      <c r="AA86" s="347">
        <v>0</v>
      </c>
      <c r="AB86" s="349">
        <v>0</v>
      </c>
    </row>
    <row r="87" spans="2:28" ht="15" customHeight="1">
      <c r="B87" s="346" t="s">
        <v>47</v>
      </c>
      <c r="C87" s="347">
        <v>2</v>
      </c>
      <c r="D87" s="348">
        <v>1.7699115044247787E-2</v>
      </c>
      <c r="E87" s="347">
        <v>0</v>
      </c>
      <c r="F87" s="348">
        <v>0</v>
      </c>
      <c r="G87" s="347">
        <v>0</v>
      </c>
      <c r="H87" s="348">
        <v>0</v>
      </c>
      <c r="I87" s="347">
        <v>2</v>
      </c>
      <c r="J87" s="348">
        <v>3.3333333333333333E-2</v>
      </c>
      <c r="K87" s="347">
        <v>0</v>
      </c>
      <c r="L87" s="348">
        <v>0</v>
      </c>
      <c r="M87" s="347">
        <v>1</v>
      </c>
      <c r="N87" s="348">
        <v>0.05</v>
      </c>
      <c r="O87" s="347">
        <v>1</v>
      </c>
      <c r="P87" s="348">
        <v>2.3809523809523808E-2</v>
      </c>
      <c r="Q87" s="347">
        <v>0</v>
      </c>
      <c r="R87" s="348">
        <v>0</v>
      </c>
      <c r="S87" s="347">
        <v>1</v>
      </c>
      <c r="T87" s="348">
        <v>1.8867924528301886E-2</v>
      </c>
      <c r="U87" s="347">
        <v>1</v>
      </c>
      <c r="V87" s="348">
        <v>3.8461538461538464E-2</v>
      </c>
      <c r="W87" s="347">
        <v>0</v>
      </c>
      <c r="X87" s="348">
        <v>0</v>
      </c>
      <c r="Y87" s="347">
        <v>0</v>
      </c>
      <c r="Z87" s="348">
        <v>0</v>
      </c>
      <c r="AA87" s="347">
        <v>0</v>
      </c>
      <c r="AB87" s="349">
        <v>0</v>
      </c>
    </row>
    <row r="88" spans="2:28" ht="15" customHeight="1" thickBot="1">
      <c r="B88" s="350" t="s">
        <v>1269</v>
      </c>
      <c r="C88" s="351">
        <v>113</v>
      </c>
      <c r="D88" s="352">
        <v>1</v>
      </c>
      <c r="E88" s="351">
        <v>20</v>
      </c>
      <c r="F88" s="352">
        <v>1</v>
      </c>
      <c r="G88" s="351">
        <v>19</v>
      </c>
      <c r="H88" s="352">
        <v>1</v>
      </c>
      <c r="I88" s="351">
        <v>60</v>
      </c>
      <c r="J88" s="352">
        <v>1</v>
      </c>
      <c r="K88" s="351">
        <v>14</v>
      </c>
      <c r="L88" s="352">
        <v>1</v>
      </c>
      <c r="M88" s="351">
        <v>20</v>
      </c>
      <c r="N88" s="352">
        <v>1</v>
      </c>
      <c r="O88" s="351">
        <v>42</v>
      </c>
      <c r="P88" s="352">
        <v>1</v>
      </c>
      <c r="Q88" s="351">
        <v>51</v>
      </c>
      <c r="R88" s="352">
        <v>1</v>
      </c>
      <c r="S88" s="351">
        <v>53</v>
      </c>
      <c r="T88" s="352">
        <v>1</v>
      </c>
      <c r="U88" s="351">
        <v>26</v>
      </c>
      <c r="V88" s="352">
        <v>1</v>
      </c>
      <c r="W88" s="351">
        <v>15</v>
      </c>
      <c r="X88" s="352">
        <v>1</v>
      </c>
      <c r="Y88" s="351">
        <v>13</v>
      </c>
      <c r="Z88" s="352">
        <v>1</v>
      </c>
      <c r="AA88" s="351">
        <v>6</v>
      </c>
      <c r="AB88" s="353">
        <v>1</v>
      </c>
    </row>
    <row r="89" spans="2:28" ht="12.95" customHeight="1" thickTop="1">
      <c r="B89" s="2114" t="s">
        <v>1457</v>
      </c>
      <c r="C89" s="2114"/>
      <c r="D89" s="2114"/>
      <c r="E89" s="2114"/>
      <c r="F89" s="2114"/>
      <c r="G89" s="2114"/>
      <c r="H89" s="2114"/>
      <c r="I89" s="2114"/>
      <c r="J89" s="2114"/>
      <c r="K89" s="2114"/>
      <c r="L89" s="2114"/>
      <c r="M89" s="2114"/>
      <c r="N89" s="2114"/>
      <c r="O89" s="2114"/>
      <c r="P89" s="2114"/>
      <c r="Q89" s="2114"/>
      <c r="R89" s="2114"/>
      <c r="S89" s="2114"/>
      <c r="T89" s="2114"/>
      <c r="U89" s="2114"/>
      <c r="V89" s="2114"/>
      <c r="W89" s="2114"/>
      <c r="X89" s="2114"/>
      <c r="Y89" s="2114"/>
      <c r="Z89" s="2114"/>
      <c r="AA89" s="2114"/>
      <c r="AB89" s="2114"/>
    </row>
    <row r="91" spans="2:28" ht="74.099999999999994" customHeight="1" thickBot="1">
      <c r="B91" s="2116" t="s">
        <v>583</v>
      </c>
      <c r="C91" s="2116"/>
      <c r="D91" s="2116"/>
      <c r="E91" s="2116"/>
      <c r="F91" s="2116"/>
      <c r="G91" s="2116"/>
      <c r="H91" s="2116"/>
      <c r="I91" s="2116"/>
      <c r="J91" s="2116"/>
      <c r="K91" s="2116"/>
      <c r="L91" s="2116"/>
      <c r="M91" s="2116"/>
      <c r="N91" s="2116"/>
      <c r="O91" s="2116"/>
      <c r="P91" s="2116"/>
      <c r="Q91" s="2116"/>
      <c r="R91" s="2116"/>
      <c r="S91" s="2116"/>
      <c r="T91" s="2116"/>
      <c r="U91" s="2116"/>
      <c r="V91" s="2116"/>
      <c r="W91" s="2116"/>
      <c r="X91" s="2116"/>
      <c r="Y91" s="2116"/>
      <c r="Z91" s="2116"/>
      <c r="AA91" s="2116"/>
      <c r="AB91" s="2116"/>
    </row>
    <row r="92" spans="2:28" ht="15" customHeight="1" thickTop="1">
      <c r="B92" s="2117"/>
      <c r="C92" s="2120" t="s">
        <v>44</v>
      </c>
      <c r="D92" s="2120"/>
      <c r="E92" s="2120" t="s">
        <v>123</v>
      </c>
      <c r="F92" s="2120"/>
      <c r="G92" s="2120"/>
      <c r="H92" s="2120"/>
      <c r="I92" s="2120"/>
      <c r="J92" s="2120"/>
      <c r="K92" s="2120"/>
      <c r="L92" s="2120"/>
      <c r="M92" s="2120" t="s">
        <v>124</v>
      </c>
      <c r="N92" s="2120"/>
      <c r="O92" s="2120"/>
      <c r="P92" s="2120"/>
      <c r="Q92" s="2120"/>
      <c r="R92" s="2120"/>
      <c r="S92" s="2120" t="s">
        <v>45</v>
      </c>
      <c r="T92" s="2120"/>
      <c r="U92" s="2120"/>
      <c r="V92" s="2120"/>
      <c r="W92" s="2120"/>
      <c r="X92" s="2120"/>
      <c r="Y92" s="2120"/>
      <c r="Z92" s="2120"/>
      <c r="AA92" s="2120"/>
      <c r="AB92" s="2121"/>
    </row>
    <row r="93" spans="2:28" ht="27.95" customHeight="1">
      <c r="B93" s="2118"/>
      <c r="C93" s="2115" t="s">
        <v>127</v>
      </c>
      <c r="D93" s="2115" t="s">
        <v>128</v>
      </c>
      <c r="E93" s="2115" t="s">
        <v>46</v>
      </c>
      <c r="F93" s="2115"/>
      <c r="G93" s="2115" t="s">
        <v>1078</v>
      </c>
      <c r="H93" s="2115"/>
      <c r="I93" s="2115" t="s">
        <v>1077</v>
      </c>
      <c r="J93" s="2115"/>
      <c r="K93" s="2115" t="s">
        <v>1098</v>
      </c>
      <c r="L93" s="2115"/>
      <c r="M93" s="2115" t="s">
        <v>48</v>
      </c>
      <c r="N93" s="2115"/>
      <c r="O93" s="2115" t="s">
        <v>49</v>
      </c>
      <c r="P93" s="2115"/>
      <c r="Q93" s="2115" t="s">
        <v>1441</v>
      </c>
      <c r="R93" s="2115"/>
      <c r="S93" s="2115" t="s">
        <v>1065</v>
      </c>
      <c r="T93" s="2115"/>
      <c r="U93" s="2115" t="s">
        <v>1066</v>
      </c>
      <c r="V93" s="2115"/>
      <c r="W93" s="2115" t="s">
        <v>1067</v>
      </c>
      <c r="X93" s="2115"/>
      <c r="Y93" s="2115" t="s">
        <v>125</v>
      </c>
      <c r="Z93" s="2115"/>
      <c r="AA93" s="2115" t="s">
        <v>47</v>
      </c>
      <c r="AB93" s="2122"/>
    </row>
    <row r="94" spans="2:28" ht="15" customHeight="1">
      <c r="B94" s="2119"/>
      <c r="C94" s="2115"/>
      <c r="D94" s="2115"/>
      <c r="E94" s="916" t="s">
        <v>127</v>
      </c>
      <c r="F94" s="916" t="s">
        <v>128</v>
      </c>
      <c r="G94" s="916" t="s">
        <v>127</v>
      </c>
      <c r="H94" s="916" t="s">
        <v>128</v>
      </c>
      <c r="I94" s="916" t="s">
        <v>127</v>
      </c>
      <c r="J94" s="916" t="s">
        <v>128</v>
      </c>
      <c r="K94" s="916" t="s">
        <v>127</v>
      </c>
      <c r="L94" s="916" t="s">
        <v>128</v>
      </c>
      <c r="M94" s="916" t="s">
        <v>127</v>
      </c>
      <c r="N94" s="916" t="s">
        <v>128</v>
      </c>
      <c r="O94" s="916" t="s">
        <v>127</v>
      </c>
      <c r="P94" s="916" t="s">
        <v>128</v>
      </c>
      <c r="Q94" s="916" t="s">
        <v>127</v>
      </c>
      <c r="R94" s="916" t="s">
        <v>128</v>
      </c>
      <c r="S94" s="916" t="s">
        <v>127</v>
      </c>
      <c r="T94" s="916" t="s">
        <v>128</v>
      </c>
      <c r="U94" s="916" t="s">
        <v>127</v>
      </c>
      <c r="V94" s="916" t="s">
        <v>128</v>
      </c>
      <c r="W94" s="916" t="s">
        <v>127</v>
      </c>
      <c r="X94" s="916" t="s">
        <v>128</v>
      </c>
      <c r="Y94" s="916" t="s">
        <v>127</v>
      </c>
      <c r="Z94" s="916" t="s">
        <v>128</v>
      </c>
      <c r="AA94" s="916" t="s">
        <v>127</v>
      </c>
      <c r="AB94" s="917" t="s">
        <v>128</v>
      </c>
    </row>
    <row r="95" spans="2:28" ht="27.95" customHeight="1">
      <c r="B95" s="342" t="s">
        <v>551</v>
      </c>
      <c r="C95" s="343">
        <v>79</v>
      </c>
      <c r="D95" s="344">
        <v>0.69911504424778759</v>
      </c>
      <c r="E95" s="343">
        <v>14</v>
      </c>
      <c r="F95" s="344">
        <v>0.7</v>
      </c>
      <c r="G95" s="343">
        <v>11</v>
      </c>
      <c r="H95" s="344">
        <v>0.57894736842105265</v>
      </c>
      <c r="I95" s="343">
        <v>44</v>
      </c>
      <c r="J95" s="344">
        <v>0.73333333333333328</v>
      </c>
      <c r="K95" s="343">
        <v>10</v>
      </c>
      <c r="L95" s="344">
        <v>0.7142857142857143</v>
      </c>
      <c r="M95" s="343">
        <v>12</v>
      </c>
      <c r="N95" s="344">
        <v>0.6</v>
      </c>
      <c r="O95" s="343">
        <v>27</v>
      </c>
      <c r="P95" s="344">
        <v>0.6428571428571429</v>
      </c>
      <c r="Q95" s="343">
        <v>40</v>
      </c>
      <c r="R95" s="344">
        <v>0.78431372549019618</v>
      </c>
      <c r="S95" s="343">
        <v>36</v>
      </c>
      <c r="T95" s="344">
        <v>0.679245283018868</v>
      </c>
      <c r="U95" s="343">
        <v>17</v>
      </c>
      <c r="V95" s="344">
        <v>0.65384615384615385</v>
      </c>
      <c r="W95" s="343">
        <v>12</v>
      </c>
      <c r="X95" s="344">
        <v>0.8</v>
      </c>
      <c r="Y95" s="343">
        <v>10</v>
      </c>
      <c r="Z95" s="344">
        <v>0.76923076923076938</v>
      </c>
      <c r="AA95" s="343">
        <v>4</v>
      </c>
      <c r="AB95" s="345">
        <v>0.66666666666666652</v>
      </c>
    </row>
    <row r="96" spans="2:28" ht="15" customHeight="1">
      <c r="B96" s="346" t="s">
        <v>552</v>
      </c>
      <c r="C96" s="347">
        <v>26</v>
      </c>
      <c r="D96" s="348">
        <v>0.23008849557522124</v>
      </c>
      <c r="E96" s="347">
        <v>5</v>
      </c>
      <c r="F96" s="348">
        <v>0.25</v>
      </c>
      <c r="G96" s="347">
        <v>5</v>
      </c>
      <c r="H96" s="348">
        <v>0.26315789473684209</v>
      </c>
      <c r="I96" s="347">
        <v>13</v>
      </c>
      <c r="J96" s="348">
        <v>0.21666666666666667</v>
      </c>
      <c r="K96" s="347">
        <v>3</v>
      </c>
      <c r="L96" s="348">
        <v>0.21428571428571427</v>
      </c>
      <c r="M96" s="347">
        <v>5</v>
      </c>
      <c r="N96" s="348">
        <v>0.25</v>
      </c>
      <c r="O96" s="347">
        <v>10</v>
      </c>
      <c r="P96" s="348">
        <v>0.23809523809523805</v>
      </c>
      <c r="Q96" s="347">
        <v>11</v>
      </c>
      <c r="R96" s="348">
        <v>0.21568627450980393</v>
      </c>
      <c r="S96" s="347">
        <v>12</v>
      </c>
      <c r="T96" s="348">
        <v>0.22641509433962267</v>
      </c>
      <c r="U96" s="347">
        <v>7</v>
      </c>
      <c r="V96" s="348">
        <v>0.26923076923076922</v>
      </c>
      <c r="W96" s="347">
        <v>3</v>
      </c>
      <c r="X96" s="348">
        <v>0.2</v>
      </c>
      <c r="Y96" s="347">
        <v>3</v>
      </c>
      <c r="Z96" s="348">
        <v>0.23076923076923075</v>
      </c>
      <c r="AA96" s="347">
        <v>1</v>
      </c>
      <c r="AB96" s="349">
        <v>0.16666666666666663</v>
      </c>
    </row>
    <row r="97" spans="2:28" ht="15" customHeight="1">
      <c r="B97" s="346" t="s">
        <v>553</v>
      </c>
      <c r="C97" s="347">
        <v>6</v>
      </c>
      <c r="D97" s="348">
        <v>5.3097345132743362E-2</v>
      </c>
      <c r="E97" s="347">
        <v>1</v>
      </c>
      <c r="F97" s="348">
        <v>0.05</v>
      </c>
      <c r="G97" s="347">
        <v>3</v>
      </c>
      <c r="H97" s="348">
        <v>0.15789473684210525</v>
      </c>
      <c r="I97" s="347">
        <v>1</v>
      </c>
      <c r="J97" s="348">
        <v>1.6666666666666666E-2</v>
      </c>
      <c r="K97" s="347">
        <v>1</v>
      </c>
      <c r="L97" s="348">
        <v>7.1428571428571425E-2</v>
      </c>
      <c r="M97" s="347">
        <v>2</v>
      </c>
      <c r="N97" s="348">
        <v>0.1</v>
      </c>
      <c r="O97" s="347">
        <v>4</v>
      </c>
      <c r="P97" s="348">
        <v>9.5238095238095233E-2</v>
      </c>
      <c r="Q97" s="347">
        <v>0</v>
      </c>
      <c r="R97" s="348">
        <v>0</v>
      </c>
      <c r="S97" s="347">
        <v>4</v>
      </c>
      <c r="T97" s="348">
        <v>7.5471698113207544E-2</v>
      </c>
      <c r="U97" s="347">
        <v>1</v>
      </c>
      <c r="V97" s="348">
        <v>3.8461538461538464E-2</v>
      </c>
      <c r="W97" s="347">
        <v>0</v>
      </c>
      <c r="X97" s="348">
        <v>0</v>
      </c>
      <c r="Y97" s="347">
        <v>0</v>
      </c>
      <c r="Z97" s="348">
        <v>0</v>
      </c>
      <c r="AA97" s="347">
        <v>1</v>
      </c>
      <c r="AB97" s="349">
        <v>0.16666666666666663</v>
      </c>
    </row>
    <row r="98" spans="2:28" ht="15" customHeight="1">
      <c r="B98" s="346" t="s">
        <v>47</v>
      </c>
      <c r="C98" s="347">
        <v>2</v>
      </c>
      <c r="D98" s="348">
        <v>1.7699115044247787E-2</v>
      </c>
      <c r="E98" s="347">
        <v>0</v>
      </c>
      <c r="F98" s="348">
        <v>0</v>
      </c>
      <c r="G98" s="347">
        <v>0</v>
      </c>
      <c r="H98" s="348">
        <v>0</v>
      </c>
      <c r="I98" s="347">
        <v>2</v>
      </c>
      <c r="J98" s="348">
        <v>3.3333333333333333E-2</v>
      </c>
      <c r="K98" s="347">
        <v>0</v>
      </c>
      <c r="L98" s="348">
        <v>0</v>
      </c>
      <c r="M98" s="347">
        <v>1</v>
      </c>
      <c r="N98" s="348">
        <v>0.05</v>
      </c>
      <c r="O98" s="347">
        <v>1</v>
      </c>
      <c r="P98" s="348">
        <v>2.3809523809523808E-2</v>
      </c>
      <c r="Q98" s="347">
        <v>0</v>
      </c>
      <c r="R98" s="348">
        <v>0</v>
      </c>
      <c r="S98" s="347">
        <v>1</v>
      </c>
      <c r="T98" s="348">
        <v>1.8867924528301886E-2</v>
      </c>
      <c r="U98" s="347">
        <v>1</v>
      </c>
      <c r="V98" s="348">
        <v>3.8461538461538464E-2</v>
      </c>
      <c r="W98" s="347">
        <v>0</v>
      </c>
      <c r="X98" s="348">
        <v>0</v>
      </c>
      <c r="Y98" s="347">
        <v>0</v>
      </c>
      <c r="Z98" s="348">
        <v>0</v>
      </c>
      <c r="AA98" s="347">
        <v>0</v>
      </c>
      <c r="AB98" s="349">
        <v>0</v>
      </c>
    </row>
    <row r="99" spans="2:28" ht="15" customHeight="1" thickBot="1">
      <c r="B99" s="350" t="s">
        <v>1269</v>
      </c>
      <c r="C99" s="351">
        <v>113</v>
      </c>
      <c r="D99" s="352">
        <v>1</v>
      </c>
      <c r="E99" s="351">
        <v>20</v>
      </c>
      <c r="F99" s="352">
        <v>1</v>
      </c>
      <c r="G99" s="351">
        <v>19</v>
      </c>
      <c r="H99" s="352">
        <v>1</v>
      </c>
      <c r="I99" s="351">
        <v>60</v>
      </c>
      <c r="J99" s="352">
        <v>1</v>
      </c>
      <c r="K99" s="351">
        <v>14</v>
      </c>
      <c r="L99" s="352">
        <v>1</v>
      </c>
      <c r="M99" s="351">
        <v>20</v>
      </c>
      <c r="N99" s="352">
        <v>1</v>
      </c>
      <c r="O99" s="351">
        <v>42</v>
      </c>
      <c r="P99" s="352">
        <v>1</v>
      </c>
      <c r="Q99" s="351">
        <v>51</v>
      </c>
      <c r="R99" s="352">
        <v>1</v>
      </c>
      <c r="S99" s="351">
        <v>53</v>
      </c>
      <c r="T99" s="352">
        <v>1</v>
      </c>
      <c r="U99" s="351">
        <v>26</v>
      </c>
      <c r="V99" s="352">
        <v>1</v>
      </c>
      <c r="W99" s="351">
        <v>15</v>
      </c>
      <c r="X99" s="352">
        <v>1</v>
      </c>
      <c r="Y99" s="351">
        <v>13</v>
      </c>
      <c r="Z99" s="352">
        <v>1</v>
      </c>
      <c r="AA99" s="351">
        <v>6</v>
      </c>
      <c r="AB99" s="353">
        <v>1</v>
      </c>
    </row>
    <row r="100" spans="2:28" ht="12.95" customHeight="1" thickTop="1">
      <c r="B100" s="2114" t="s">
        <v>1457</v>
      </c>
      <c r="C100" s="2114"/>
      <c r="D100" s="2114"/>
      <c r="E100" s="2114"/>
      <c r="F100" s="2114"/>
      <c r="G100" s="2114"/>
      <c r="H100" s="2114"/>
      <c r="I100" s="2114"/>
      <c r="J100" s="2114"/>
      <c r="K100" s="2114"/>
      <c r="L100" s="2114"/>
      <c r="M100" s="2114"/>
      <c r="N100" s="2114"/>
      <c r="O100" s="2114"/>
      <c r="P100" s="2114"/>
      <c r="Q100" s="2114"/>
      <c r="R100" s="2114"/>
      <c r="S100" s="2114"/>
      <c r="T100" s="2114"/>
      <c r="U100" s="2114"/>
      <c r="V100" s="2114"/>
      <c r="W100" s="2114"/>
      <c r="X100" s="2114"/>
      <c r="Y100" s="2114"/>
      <c r="Z100" s="2114"/>
      <c r="AA100" s="2114"/>
      <c r="AB100" s="2114"/>
    </row>
    <row r="103" spans="2:28" ht="84" customHeight="1" thickBot="1">
      <c r="B103" s="2123" t="s">
        <v>1285</v>
      </c>
      <c r="C103" s="2123"/>
      <c r="D103" s="2123"/>
      <c r="E103" s="2123"/>
      <c r="F103" s="2123"/>
      <c r="G103" s="2123"/>
      <c r="H103" s="1242"/>
      <c r="I103" s="938"/>
      <c r="J103" s="938"/>
      <c r="K103" s="938"/>
      <c r="L103" s="938"/>
      <c r="M103" s="938"/>
      <c r="N103" s="938"/>
      <c r="O103" s="1242"/>
      <c r="P103" s="1242"/>
      <c r="Q103" s="1242"/>
      <c r="R103" s="1242"/>
      <c r="S103" s="1242"/>
      <c r="T103" s="1242"/>
      <c r="U103" s="1242"/>
      <c r="V103" s="1242"/>
      <c r="W103" s="1242"/>
      <c r="X103" s="1242"/>
      <c r="Y103" s="1242"/>
      <c r="Z103" s="1242"/>
      <c r="AA103" s="1242"/>
      <c r="AB103" s="1242"/>
    </row>
    <row r="104" spans="2:28" ht="48.75" thickTop="1">
      <c r="B104" s="1393"/>
      <c r="C104" s="1394" t="s">
        <v>551</v>
      </c>
      <c r="D104" s="1394" t="s">
        <v>552</v>
      </c>
      <c r="E104" s="1394" t="s">
        <v>553</v>
      </c>
      <c r="F104" s="1394" t="s">
        <v>682</v>
      </c>
      <c r="G104" s="1395" t="s">
        <v>568</v>
      </c>
      <c r="H104" s="1242"/>
      <c r="I104" s="938"/>
      <c r="J104" s="938"/>
      <c r="K104" s="938"/>
      <c r="L104" s="938"/>
      <c r="M104" s="938"/>
      <c r="N104" s="938"/>
      <c r="O104" s="1242"/>
      <c r="P104" s="1242"/>
      <c r="Q104" s="1242"/>
      <c r="R104" s="1242"/>
      <c r="S104" s="1242"/>
      <c r="T104" s="1242"/>
      <c r="U104" s="1242"/>
      <c r="V104" s="1242"/>
      <c r="W104" s="1242"/>
      <c r="X104" s="1242"/>
      <c r="Y104" s="1242"/>
      <c r="Z104" s="1242"/>
      <c r="AA104" s="1242"/>
      <c r="AB104" s="1242"/>
    </row>
    <row r="105" spans="2:28">
      <c r="B105" s="1381" t="s">
        <v>560</v>
      </c>
      <c r="C105" s="1383">
        <v>0.78761061946902655</v>
      </c>
      <c r="D105" s="1383">
        <v>9.7345132743362831E-2</v>
      </c>
      <c r="E105" s="1383">
        <v>9.7345132743362831E-2</v>
      </c>
      <c r="F105" s="1383">
        <v>1.7699115044247787E-2</v>
      </c>
      <c r="G105" s="1384">
        <v>0</v>
      </c>
      <c r="H105" s="1242"/>
      <c r="I105" s="938"/>
      <c r="J105" s="938"/>
      <c r="K105" s="938"/>
      <c r="L105" s="938"/>
      <c r="M105" s="938"/>
      <c r="N105" s="938"/>
      <c r="O105" s="1242"/>
      <c r="P105" s="1242"/>
      <c r="Q105" s="1242"/>
      <c r="R105" s="1242"/>
      <c r="S105" s="1242"/>
      <c r="T105" s="1242"/>
      <c r="U105" s="1242"/>
      <c r="V105" s="1242"/>
      <c r="W105" s="1242"/>
      <c r="X105" s="1242"/>
      <c r="Y105" s="1242"/>
      <c r="Z105" s="1242"/>
      <c r="AA105" s="1242"/>
      <c r="AB105" s="1242"/>
    </row>
    <row r="106" spans="2:28">
      <c r="B106" s="1385" t="s">
        <v>561</v>
      </c>
      <c r="C106" s="1387">
        <v>0.44247787610619471</v>
      </c>
      <c r="D106" s="1387">
        <v>0.30088495575221241</v>
      </c>
      <c r="E106" s="1387">
        <v>0.23893805309734514</v>
      </c>
      <c r="F106" s="1387">
        <v>1.7699115044247787E-2</v>
      </c>
      <c r="G106" s="1388">
        <v>0</v>
      </c>
      <c r="H106" s="1242"/>
      <c r="I106" s="938"/>
      <c r="J106" s="938"/>
      <c r="K106" s="938"/>
      <c r="L106" s="938"/>
      <c r="M106" s="938"/>
      <c r="N106" s="938"/>
      <c r="O106" s="1242"/>
      <c r="P106" s="1242"/>
      <c r="Q106" s="1242"/>
      <c r="R106" s="1242"/>
      <c r="S106" s="1242"/>
      <c r="T106" s="1242"/>
      <c r="U106" s="1242"/>
      <c r="V106" s="1242"/>
      <c r="W106" s="1242"/>
      <c r="X106" s="1242"/>
      <c r="Y106" s="1242"/>
      <c r="Z106" s="1242"/>
      <c r="AA106" s="1242"/>
      <c r="AB106" s="1242"/>
    </row>
    <row r="107" spans="2:28" ht="24">
      <c r="B107" s="1385" t="s">
        <v>562</v>
      </c>
      <c r="C107" s="1387">
        <v>0.40707964601769914</v>
      </c>
      <c r="D107" s="1387">
        <v>0.2831858407079646</v>
      </c>
      <c r="E107" s="1387">
        <v>0.29203539823008851</v>
      </c>
      <c r="F107" s="1387">
        <v>1.7699115044247787E-2</v>
      </c>
      <c r="G107" s="1388">
        <v>0</v>
      </c>
      <c r="H107" s="1242"/>
      <c r="I107" s="938"/>
      <c r="J107" s="938"/>
      <c r="K107" s="938"/>
      <c r="L107" s="938"/>
      <c r="M107" s="938"/>
      <c r="N107" s="938"/>
      <c r="O107" s="1242"/>
      <c r="P107" s="1242"/>
      <c r="Q107" s="1242"/>
      <c r="R107" s="1242"/>
      <c r="S107" s="1242"/>
      <c r="T107" s="1242"/>
      <c r="U107" s="1242"/>
      <c r="V107" s="1242"/>
      <c r="W107" s="1242"/>
      <c r="X107" s="1242"/>
      <c r="Y107" s="1242"/>
      <c r="Z107" s="1242"/>
      <c r="AA107" s="1242"/>
      <c r="AB107" s="1242"/>
    </row>
    <row r="108" spans="2:28" ht="24">
      <c r="B108" s="1385" t="s">
        <v>563</v>
      </c>
      <c r="C108" s="1387">
        <v>0.40707964601769914</v>
      </c>
      <c r="D108" s="1387">
        <v>0.40707964601769914</v>
      </c>
      <c r="E108" s="1387">
        <v>0.16814159292035399</v>
      </c>
      <c r="F108" s="1387">
        <v>1.7699115044247787E-2</v>
      </c>
      <c r="G108" s="1388">
        <v>0</v>
      </c>
      <c r="H108" s="1242"/>
      <c r="I108" s="938"/>
      <c r="J108" s="938"/>
      <c r="K108" s="938"/>
      <c r="L108" s="938"/>
      <c r="M108" s="938"/>
      <c r="N108" s="938"/>
      <c r="O108" s="1242"/>
      <c r="P108" s="1242"/>
      <c r="Q108" s="1242"/>
      <c r="R108" s="1242"/>
      <c r="S108" s="1242"/>
      <c r="T108" s="1242"/>
      <c r="U108" s="1242"/>
      <c r="V108" s="1242"/>
      <c r="W108" s="1242"/>
      <c r="X108" s="1242"/>
      <c r="Y108" s="1242"/>
      <c r="Z108" s="1242"/>
      <c r="AA108" s="1242"/>
      <c r="AB108" s="1242"/>
    </row>
    <row r="109" spans="2:28">
      <c r="B109" s="1385" t="s">
        <v>564</v>
      </c>
      <c r="C109" s="1387">
        <v>0.38938053097345132</v>
      </c>
      <c r="D109" s="1387">
        <v>0.47787610619469029</v>
      </c>
      <c r="E109" s="1387">
        <v>0.11504424778761062</v>
      </c>
      <c r="F109" s="1387">
        <v>1.7699115044247787E-2</v>
      </c>
      <c r="G109" s="1388">
        <v>0</v>
      </c>
      <c r="H109" s="1242"/>
      <c r="I109" s="938"/>
      <c r="J109" s="938"/>
      <c r="K109" s="938"/>
      <c r="L109" s="938"/>
      <c r="M109" s="938"/>
      <c r="N109" s="938"/>
      <c r="O109" s="1242"/>
      <c r="P109" s="1242"/>
      <c r="Q109" s="1242"/>
      <c r="R109" s="1242"/>
      <c r="S109" s="1242"/>
      <c r="T109" s="1242"/>
      <c r="U109" s="1242"/>
      <c r="V109" s="1242"/>
      <c r="W109" s="1242"/>
      <c r="X109" s="1242"/>
      <c r="Y109" s="1242"/>
      <c r="Z109" s="1242"/>
      <c r="AA109" s="1242"/>
      <c r="AB109" s="1242"/>
    </row>
    <row r="110" spans="2:28" ht="24">
      <c r="B110" s="1385" t="s">
        <v>565</v>
      </c>
      <c r="C110" s="1387">
        <v>0.37168141592920356</v>
      </c>
      <c r="D110" s="1387">
        <v>0.38938053097345132</v>
      </c>
      <c r="E110" s="1387">
        <v>0.22123893805309736</v>
      </c>
      <c r="F110" s="1387">
        <v>1.7699115044247787E-2</v>
      </c>
      <c r="G110" s="1388">
        <v>0</v>
      </c>
      <c r="H110" s="1242"/>
      <c r="I110" s="938"/>
      <c r="J110" s="938"/>
      <c r="K110" s="938"/>
      <c r="L110" s="938"/>
      <c r="M110" s="938"/>
      <c r="N110" s="938"/>
      <c r="O110" s="1242"/>
      <c r="P110" s="1242"/>
      <c r="Q110" s="1242"/>
      <c r="R110" s="1242"/>
      <c r="S110" s="1242"/>
      <c r="T110" s="1242"/>
      <c r="U110" s="1242"/>
      <c r="V110" s="1242"/>
      <c r="W110" s="1242"/>
      <c r="X110" s="1242"/>
      <c r="Y110" s="1242"/>
      <c r="Z110" s="1242"/>
      <c r="AA110" s="1242"/>
      <c r="AB110" s="1242"/>
    </row>
    <row r="111" spans="2:28" ht="25.5" customHeight="1">
      <c r="B111" s="1385" t="s">
        <v>566</v>
      </c>
      <c r="C111" s="1387">
        <v>0.53097345132743368</v>
      </c>
      <c r="D111" s="1387">
        <v>0.36283185840707965</v>
      </c>
      <c r="E111" s="1387">
        <v>8.8495575221238937E-2</v>
      </c>
      <c r="F111" s="1387">
        <v>1.7699115044247787E-2</v>
      </c>
      <c r="G111" s="1388">
        <v>0</v>
      </c>
      <c r="H111" s="1242"/>
      <c r="I111" s="938"/>
      <c r="J111" s="938"/>
      <c r="K111" s="938"/>
      <c r="L111" s="938"/>
      <c r="M111" s="938"/>
      <c r="N111" s="938"/>
      <c r="O111" s="1242"/>
      <c r="P111" s="1242"/>
      <c r="Q111" s="1242"/>
      <c r="R111" s="1242"/>
      <c r="S111" s="1242"/>
      <c r="T111" s="1242"/>
      <c r="U111" s="1242"/>
      <c r="V111" s="1242"/>
      <c r="W111" s="1242"/>
      <c r="X111" s="1242"/>
      <c r="Y111" s="1242"/>
      <c r="Z111" s="1242"/>
      <c r="AA111" s="1242"/>
      <c r="AB111" s="1242"/>
    </row>
    <row r="112" spans="2:28" ht="15.75" customHeight="1" thickBot="1">
      <c r="B112" s="1389" t="s">
        <v>567</v>
      </c>
      <c r="C112" s="1391">
        <f>J112/113</f>
        <v>0</v>
      </c>
      <c r="D112" s="1391">
        <v>0</v>
      </c>
      <c r="E112" s="1391">
        <v>0</v>
      </c>
      <c r="F112" s="1391">
        <f>M112/113</f>
        <v>0</v>
      </c>
      <c r="G112" s="1392">
        <v>0.96460176991150437</v>
      </c>
      <c r="H112" s="1242"/>
      <c r="I112" s="938"/>
      <c r="J112" s="938"/>
      <c r="K112" s="938"/>
      <c r="L112" s="938"/>
      <c r="M112" s="938"/>
      <c r="N112" s="938"/>
      <c r="O112" s="1242"/>
      <c r="P112" s="1242"/>
      <c r="Q112" s="1242"/>
      <c r="R112" s="1242"/>
      <c r="S112" s="1242"/>
      <c r="T112" s="1242"/>
      <c r="U112" s="1242"/>
      <c r="V112" s="1242"/>
      <c r="W112" s="1242"/>
      <c r="X112" s="1242"/>
      <c r="Y112" s="1242"/>
      <c r="Z112" s="1242"/>
      <c r="AA112" s="1242"/>
      <c r="AB112" s="1242"/>
    </row>
    <row r="113" spans="2:28" ht="15" thickTop="1">
      <c r="B113" s="2124" t="s">
        <v>1457</v>
      </c>
      <c r="C113" s="2124"/>
      <c r="D113" s="2124"/>
      <c r="E113" s="2124"/>
      <c r="F113" s="2124"/>
      <c r="G113" s="2124"/>
      <c r="H113" s="1242"/>
      <c r="I113" s="938"/>
      <c r="J113" s="938"/>
      <c r="K113" s="938"/>
      <c r="L113" s="938"/>
      <c r="M113" s="938"/>
      <c r="N113" s="938"/>
      <c r="O113" s="1242"/>
      <c r="P113" s="1242"/>
      <c r="Q113" s="1242"/>
      <c r="R113" s="1242"/>
      <c r="S113" s="1242"/>
      <c r="T113" s="1242"/>
      <c r="U113" s="1242"/>
      <c r="V113" s="1242"/>
      <c r="W113" s="1242"/>
      <c r="X113" s="1242"/>
      <c r="Y113" s="1242"/>
      <c r="Z113" s="1242"/>
      <c r="AA113" s="1242"/>
      <c r="AB113" s="1242"/>
    </row>
    <row r="114" spans="2:28">
      <c r="B114" s="1401" t="s">
        <v>1381</v>
      </c>
      <c r="C114" s="1400"/>
      <c r="D114" s="1400"/>
      <c r="E114" s="1400"/>
      <c r="F114" s="1400"/>
      <c r="G114" s="1400"/>
      <c r="H114" s="1242"/>
      <c r="I114" s="938"/>
      <c r="J114" s="938"/>
      <c r="K114" s="938"/>
      <c r="L114" s="938"/>
      <c r="M114" s="938"/>
      <c r="N114" s="938"/>
      <c r="O114" s="1242"/>
      <c r="P114" s="1242"/>
      <c r="Q114" s="1242"/>
      <c r="R114" s="1242"/>
      <c r="S114" s="1242"/>
      <c r="T114" s="1242"/>
      <c r="U114" s="1242"/>
      <c r="V114" s="1242"/>
      <c r="W114" s="1242"/>
      <c r="X114" s="1242"/>
      <c r="Y114" s="1242"/>
      <c r="Z114" s="1242"/>
      <c r="AA114" s="1242"/>
      <c r="AB114" s="1242"/>
    </row>
    <row r="115" spans="2:28">
      <c r="B115" s="1242"/>
      <c r="C115" s="1242"/>
      <c r="D115" s="1242"/>
      <c r="E115" s="1242"/>
      <c r="F115" s="1242"/>
      <c r="G115" s="1242"/>
      <c r="H115" s="1242"/>
      <c r="I115" s="938"/>
      <c r="J115" s="938"/>
      <c r="K115" s="938"/>
      <c r="L115" s="938"/>
      <c r="M115" s="938"/>
      <c r="N115" s="938"/>
      <c r="O115" s="1242"/>
      <c r="P115" s="1242"/>
      <c r="Q115" s="1242"/>
      <c r="R115" s="1242"/>
      <c r="S115" s="1242"/>
      <c r="T115" s="1242"/>
      <c r="U115" s="1242"/>
      <c r="V115" s="1242"/>
      <c r="W115" s="1242"/>
      <c r="X115" s="1242"/>
      <c r="Y115" s="1242"/>
      <c r="Z115" s="1242"/>
      <c r="AA115" s="1242"/>
      <c r="AB115" s="1242"/>
    </row>
    <row r="116" spans="2:28" ht="84" customHeight="1" thickBot="1">
      <c r="B116" s="2123" t="s">
        <v>1286</v>
      </c>
      <c r="C116" s="2123"/>
      <c r="D116" s="2123"/>
      <c r="E116" s="2123"/>
      <c r="F116" s="2123"/>
      <c r="G116" s="2123"/>
      <c r="H116" s="1242"/>
      <c r="I116" s="938"/>
      <c r="J116" s="938"/>
      <c r="K116" s="938"/>
      <c r="L116" s="938"/>
      <c r="M116" s="938"/>
      <c r="N116" s="938"/>
      <c r="O116" s="1242"/>
      <c r="P116" s="1242"/>
      <c r="Q116" s="1242"/>
      <c r="R116" s="1242"/>
      <c r="S116" s="1242"/>
      <c r="T116" s="1242"/>
      <c r="U116" s="1242"/>
      <c r="V116" s="1242"/>
      <c r="W116" s="1242"/>
      <c r="X116" s="1242"/>
      <c r="Y116" s="1242"/>
      <c r="Z116" s="1242"/>
      <c r="AA116" s="1242"/>
      <c r="AB116" s="1242"/>
    </row>
    <row r="117" spans="2:28" ht="48.75" thickTop="1">
      <c r="B117" s="1393"/>
      <c r="C117" s="1394" t="s">
        <v>551</v>
      </c>
      <c r="D117" s="1394" t="s">
        <v>552</v>
      </c>
      <c r="E117" s="1394" t="s">
        <v>553</v>
      </c>
      <c r="F117" s="1394" t="s">
        <v>682</v>
      </c>
      <c r="G117" s="1395" t="s">
        <v>568</v>
      </c>
      <c r="H117" s="1242"/>
      <c r="I117" s="938"/>
      <c r="J117" s="938"/>
      <c r="K117" s="938"/>
      <c r="L117" s="938"/>
      <c r="M117" s="938"/>
      <c r="N117" s="938"/>
      <c r="O117" s="1242"/>
      <c r="P117" s="1242"/>
      <c r="Q117" s="1242"/>
      <c r="R117" s="1242"/>
      <c r="S117" s="1242"/>
      <c r="T117" s="1242"/>
      <c r="U117" s="1242"/>
      <c r="V117" s="1242"/>
      <c r="W117" s="1242"/>
      <c r="X117" s="1242"/>
      <c r="Y117" s="1242"/>
      <c r="Z117" s="1242"/>
      <c r="AA117" s="1242"/>
      <c r="AB117" s="1242"/>
    </row>
    <row r="118" spans="2:28">
      <c r="B118" s="1381" t="s">
        <v>560</v>
      </c>
      <c r="C118" s="1382">
        <v>89</v>
      </c>
      <c r="D118" s="1382">
        <v>11</v>
      </c>
      <c r="E118" s="1382">
        <v>11</v>
      </c>
      <c r="F118" s="1382">
        <v>2</v>
      </c>
      <c r="G118" s="1396">
        <v>0</v>
      </c>
      <c r="H118" s="1242"/>
      <c r="I118" s="938"/>
      <c r="J118" s="938"/>
      <c r="K118" s="938"/>
      <c r="L118" s="938"/>
      <c r="M118" s="938"/>
      <c r="N118" s="938"/>
      <c r="O118" s="1242"/>
      <c r="P118" s="1242"/>
      <c r="Q118" s="1242"/>
      <c r="R118" s="1242"/>
      <c r="S118" s="1242"/>
      <c r="T118" s="1242"/>
      <c r="U118" s="1242"/>
      <c r="V118" s="1242"/>
      <c r="W118" s="1242"/>
      <c r="X118" s="1242"/>
      <c r="Y118" s="1242"/>
      <c r="Z118" s="1242"/>
      <c r="AA118" s="1242"/>
      <c r="AB118" s="1242"/>
    </row>
    <row r="119" spans="2:28">
      <c r="B119" s="1385" t="s">
        <v>561</v>
      </c>
      <c r="C119" s="1386">
        <v>50</v>
      </c>
      <c r="D119" s="1386">
        <v>34</v>
      </c>
      <c r="E119" s="1386">
        <v>27</v>
      </c>
      <c r="F119" s="1386">
        <v>2</v>
      </c>
      <c r="G119" s="1397">
        <v>0</v>
      </c>
      <c r="H119" s="1242"/>
      <c r="I119" s="938"/>
      <c r="J119" s="938"/>
      <c r="K119" s="938"/>
      <c r="L119" s="938"/>
      <c r="M119" s="938"/>
      <c r="N119" s="938"/>
      <c r="O119" s="1242"/>
      <c r="P119" s="1242"/>
      <c r="Q119" s="1242"/>
      <c r="R119" s="1242"/>
      <c r="S119" s="1242"/>
      <c r="T119" s="1242"/>
      <c r="U119" s="1242"/>
      <c r="V119" s="1242"/>
      <c r="W119" s="1242"/>
      <c r="X119" s="1242"/>
      <c r="Y119" s="1242"/>
      <c r="Z119" s="1242"/>
      <c r="AA119" s="1242"/>
      <c r="AB119" s="1242"/>
    </row>
    <row r="120" spans="2:28" ht="24">
      <c r="B120" s="1385" t="s">
        <v>562</v>
      </c>
      <c r="C120" s="1386">
        <v>46</v>
      </c>
      <c r="D120" s="1386">
        <v>32</v>
      </c>
      <c r="E120" s="1386">
        <v>33</v>
      </c>
      <c r="F120" s="1386">
        <v>2</v>
      </c>
      <c r="G120" s="1397">
        <v>0</v>
      </c>
      <c r="H120" s="1242"/>
      <c r="I120" s="938"/>
      <c r="J120" s="938"/>
      <c r="K120" s="938"/>
      <c r="L120" s="938"/>
      <c r="M120" s="938"/>
      <c r="N120" s="938"/>
      <c r="O120" s="1242"/>
      <c r="P120" s="1242"/>
      <c r="Q120" s="1242"/>
      <c r="R120" s="1242"/>
      <c r="S120" s="1242"/>
      <c r="T120" s="1242"/>
      <c r="U120" s="1242"/>
      <c r="V120" s="1242"/>
      <c r="W120" s="1242"/>
      <c r="X120" s="1242"/>
      <c r="Y120" s="1242"/>
      <c r="Z120" s="1242"/>
      <c r="AA120" s="1242"/>
      <c r="AB120" s="1242"/>
    </row>
    <row r="121" spans="2:28" ht="24">
      <c r="B121" s="1385" t="s">
        <v>563</v>
      </c>
      <c r="C121" s="1386">
        <v>46</v>
      </c>
      <c r="D121" s="1386">
        <v>46</v>
      </c>
      <c r="E121" s="1386">
        <v>19</v>
      </c>
      <c r="F121" s="1386">
        <v>2</v>
      </c>
      <c r="G121" s="1397">
        <v>0</v>
      </c>
      <c r="H121" s="1242"/>
      <c r="I121" s="938"/>
      <c r="J121" s="938"/>
      <c r="K121" s="938"/>
      <c r="L121" s="938"/>
      <c r="M121" s="938"/>
      <c r="N121" s="938"/>
      <c r="O121" s="1242"/>
      <c r="P121" s="1242"/>
      <c r="Q121" s="1242"/>
      <c r="R121" s="1242"/>
      <c r="S121" s="1242"/>
      <c r="T121" s="1242"/>
      <c r="U121" s="1242"/>
      <c r="V121" s="1242"/>
      <c r="W121" s="1242"/>
      <c r="X121" s="1242"/>
      <c r="Y121" s="1242"/>
      <c r="Z121" s="1242"/>
      <c r="AA121" s="1242"/>
      <c r="AB121" s="1242"/>
    </row>
    <row r="122" spans="2:28">
      <c r="B122" s="1385" t="s">
        <v>564</v>
      </c>
      <c r="C122" s="1386">
        <v>44</v>
      </c>
      <c r="D122" s="1386">
        <v>54</v>
      </c>
      <c r="E122" s="1386">
        <v>13</v>
      </c>
      <c r="F122" s="1386">
        <v>2</v>
      </c>
      <c r="G122" s="1397">
        <v>0</v>
      </c>
      <c r="H122" s="1242"/>
      <c r="I122" s="938"/>
      <c r="J122" s="938"/>
      <c r="K122" s="938"/>
      <c r="L122" s="938"/>
      <c r="M122" s="938"/>
      <c r="N122" s="938"/>
      <c r="O122" s="1242"/>
      <c r="P122" s="1242"/>
      <c r="Q122" s="1242"/>
      <c r="R122" s="1242"/>
      <c r="S122" s="1242"/>
      <c r="T122" s="1242"/>
      <c r="U122" s="1242"/>
      <c r="V122" s="1242"/>
      <c r="W122" s="1242"/>
      <c r="X122" s="1242"/>
      <c r="Y122" s="1242"/>
      <c r="Z122" s="1242"/>
      <c r="AA122" s="1242"/>
      <c r="AB122" s="1242"/>
    </row>
    <row r="123" spans="2:28" ht="24">
      <c r="B123" s="1385" t="s">
        <v>565</v>
      </c>
      <c r="C123" s="1386">
        <v>42</v>
      </c>
      <c r="D123" s="1386">
        <v>44</v>
      </c>
      <c r="E123" s="1386">
        <v>25</v>
      </c>
      <c r="F123" s="1386">
        <v>2</v>
      </c>
      <c r="G123" s="1397">
        <v>0</v>
      </c>
      <c r="H123" s="1242"/>
      <c r="I123" s="938"/>
      <c r="J123" s="938"/>
      <c r="K123" s="938"/>
      <c r="L123" s="938"/>
      <c r="M123" s="938"/>
      <c r="N123" s="938"/>
      <c r="O123" s="1242"/>
      <c r="P123" s="1242"/>
      <c r="Q123" s="1242"/>
      <c r="R123" s="1242"/>
      <c r="S123" s="1242"/>
      <c r="T123" s="1242"/>
      <c r="U123" s="1242"/>
      <c r="V123" s="1242"/>
      <c r="W123" s="1242"/>
      <c r="X123" s="1242"/>
      <c r="Y123" s="1242"/>
      <c r="Z123" s="1242"/>
      <c r="AA123" s="1242"/>
      <c r="AB123" s="1242"/>
    </row>
    <row r="124" spans="2:28" ht="25.5" customHeight="1">
      <c r="B124" s="1385" t="s">
        <v>566</v>
      </c>
      <c r="C124" s="1386">
        <v>60</v>
      </c>
      <c r="D124" s="1386">
        <v>41</v>
      </c>
      <c r="E124" s="1386">
        <v>10</v>
      </c>
      <c r="F124" s="1386">
        <v>2</v>
      </c>
      <c r="G124" s="1397">
        <v>0</v>
      </c>
      <c r="H124" s="1242"/>
      <c r="I124" s="938"/>
      <c r="J124" s="938"/>
      <c r="K124" s="938"/>
      <c r="L124" s="938"/>
      <c r="M124" s="938"/>
      <c r="N124" s="938"/>
      <c r="O124" s="1242"/>
      <c r="P124" s="1242"/>
      <c r="Q124" s="1242"/>
      <c r="R124" s="1242"/>
      <c r="S124" s="1242"/>
      <c r="T124" s="1242"/>
      <c r="U124" s="1242"/>
      <c r="V124" s="1242"/>
      <c r="W124" s="1242"/>
      <c r="X124" s="1242"/>
      <c r="Y124" s="1242"/>
      <c r="Z124" s="1242"/>
      <c r="AA124" s="1242"/>
      <c r="AB124" s="1242"/>
    </row>
    <row r="125" spans="2:28" ht="15.75" customHeight="1" thickBot="1">
      <c r="B125" s="1389" t="s">
        <v>567</v>
      </c>
      <c r="C125" s="1390">
        <v>1</v>
      </c>
      <c r="D125" s="1390">
        <v>0</v>
      </c>
      <c r="E125" s="1390">
        <v>0</v>
      </c>
      <c r="F125" s="1390">
        <v>3</v>
      </c>
      <c r="G125" s="1398">
        <v>109</v>
      </c>
      <c r="H125" s="1242"/>
      <c r="I125" s="938"/>
      <c r="J125" s="938"/>
      <c r="K125" s="938"/>
      <c r="L125" s="938"/>
      <c r="M125" s="938"/>
      <c r="N125" s="938"/>
      <c r="O125" s="1242"/>
      <c r="P125" s="1242"/>
      <c r="Q125" s="1242"/>
      <c r="R125" s="1242"/>
      <c r="S125" s="1242"/>
      <c r="T125" s="1242"/>
      <c r="U125" s="1242"/>
      <c r="V125" s="1242"/>
      <c r="W125" s="1242"/>
      <c r="X125" s="1242"/>
      <c r="Y125" s="1242"/>
      <c r="Z125" s="1242"/>
      <c r="AA125" s="1242"/>
      <c r="AB125" s="1242"/>
    </row>
    <row r="126" spans="2:28" ht="15" thickTop="1">
      <c r="B126" s="2124" t="s">
        <v>1457</v>
      </c>
      <c r="C126" s="2124"/>
      <c r="D126" s="2124"/>
      <c r="E126" s="2124"/>
      <c r="F126" s="2124"/>
      <c r="G126" s="2124"/>
      <c r="H126" s="1242"/>
      <c r="I126" s="938"/>
      <c r="J126" s="938"/>
      <c r="K126" s="938"/>
      <c r="L126" s="938"/>
      <c r="M126" s="938"/>
      <c r="N126" s="938"/>
      <c r="O126" s="1242"/>
      <c r="P126" s="1242"/>
      <c r="Q126" s="1242"/>
      <c r="R126" s="1242"/>
      <c r="S126" s="1242"/>
      <c r="T126" s="1242"/>
      <c r="U126" s="1242"/>
      <c r="V126" s="1242"/>
      <c r="W126" s="1242"/>
      <c r="X126" s="1242"/>
      <c r="Y126" s="1242"/>
      <c r="Z126" s="1242"/>
      <c r="AA126" s="1242"/>
      <c r="AB126" s="1242"/>
    </row>
    <row r="127" spans="2:28">
      <c r="B127" s="1401" t="s">
        <v>1381</v>
      </c>
      <c r="C127" s="1400"/>
      <c r="D127" s="1400"/>
      <c r="E127" s="1400"/>
      <c r="F127" s="1400"/>
      <c r="G127" s="1400"/>
      <c r="H127" s="1242"/>
      <c r="I127" s="938"/>
      <c r="J127" s="938"/>
      <c r="K127" s="938"/>
      <c r="L127" s="938"/>
      <c r="M127" s="938"/>
      <c r="N127" s="938"/>
      <c r="O127" s="1242"/>
      <c r="P127" s="1242"/>
      <c r="Q127" s="1242"/>
      <c r="R127" s="1242"/>
      <c r="S127" s="1242"/>
      <c r="T127" s="1242"/>
      <c r="U127" s="1242"/>
      <c r="V127" s="1242"/>
      <c r="W127" s="1242"/>
      <c r="X127" s="1242"/>
      <c r="Y127" s="1242"/>
      <c r="Z127" s="1242"/>
      <c r="AA127" s="1242"/>
      <c r="AB127" s="1242"/>
    </row>
    <row r="128" spans="2:28">
      <c r="B128" s="1399"/>
      <c r="C128" s="1400"/>
      <c r="D128" s="1400"/>
      <c r="E128" s="1400"/>
      <c r="F128" s="1400"/>
      <c r="G128" s="1400"/>
      <c r="H128" s="1242"/>
      <c r="I128" s="1399"/>
      <c r="J128" s="1400"/>
      <c r="K128" s="1400"/>
      <c r="L128" s="1400"/>
      <c r="M128" s="1400"/>
      <c r="N128" s="1400"/>
      <c r="O128" s="1242"/>
      <c r="P128" s="1242"/>
      <c r="Q128" s="1242"/>
      <c r="R128" s="1242"/>
      <c r="S128" s="1242"/>
      <c r="T128" s="1242"/>
      <c r="U128" s="1242"/>
      <c r="V128" s="1242"/>
      <c r="W128" s="1242"/>
      <c r="X128" s="1242"/>
      <c r="Y128" s="1242"/>
      <c r="Z128" s="1242"/>
      <c r="AA128" s="1242"/>
      <c r="AB128" s="1242"/>
    </row>
    <row r="130" spans="2:28" ht="74.099999999999994" customHeight="1" thickBot="1">
      <c r="B130" s="2116" t="s">
        <v>584</v>
      </c>
      <c r="C130" s="2116"/>
      <c r="D130" s="2116"/>
      <c r="E130" s="2116"/>
      <c r="F130" s="2116"/>
      <c r="G130" s="2116"/>
      <c r="H130" s="2116"/>
      <c r="I130" s="2116"/>
      <c r="J130" s="2116"/>
      <c r="K130" s="2116"/>
      <c r="L130" s="2116"/>
      <c r="M130" s="2116"/>
      <c r="N130" s="2116"/>
      <c r="O130" s="2116"/>
      <c r="P130" s="2116"/>
      <c r="Q130" s="2116"/>
      <c r="R130" s="2116"/>
      <c r="S130" s="2116"/>
      <c r="T130" s="2116"/>
      <c r="U130" s="2116"/>
      <c r="V130" s="2116"/>
      <c r="W130" s="2116"/>
      <c r="X130" s="2116"/>
      <c r="Y130" s="2116"/>
      <c r="Z130" s="2116"/>
      <c r="AA130" s="2116"/>
      <c r="AB130" s="2116"/>
    </row>
    <row r="131" spans="2:28" ht="15" customHeight="1" thickTop="1">
      <c r="B131" s="2117"/>
      <c r="C131" s="2120" t="s">
        <v>44</v>
      </c>
      <c r="D131" s="2120"/>
      <c r="E131" s="2120" t="s">
        <v>123</v>
      </c>
      <c r="F131" s="2120"/>
      <c r="G131" s="2120"/>
      <c r="H131" s="2120"/>
      <c r="I131" s="2120"/>
      <c r="J131" s="2120"/>
      <c r="K131" s="2120"/>
      <c r="L131" s="2120"/>
      <c r="M131" s="2120" t="s">
        <v>124</v>
      </c>
      <c r="N131" s="2120"/>
      <c r="O131" s="2120"/>
      <c r="P131" s="2120"/>
      <c r="Q131" s="2120"/>
      <c r="R131" s="2120"/>
      <c r="S131" s="2120" t="s">
        <v>45</v>
      </c>
      <c r="T131" s="2120"/>
      <c r="U131" s="2120"/>
      <c r="V131" s="2120"/>
      <c r="W131" s="2120"/>
      <c r="X131" s="2120"/>
      <c r="Y131" s="2120"/>
      <c r="Z131" s="2120"/>
      <c r="AA131" s="2120"/>
      <c r="AB131" s="2121"/>
    </row>
    <row r="132" spans="2:28" ht="27.95" customHeight="1">
      <c r="B132" s="2118"/>
      <c r="C132" s="2115" t="s">
        <v>127</v>
      </c>
      <c r="D132" s="2115" t="s">
        <v>128</v>
      </c>
      <c r="E132" s="2115" t="s">
        <v>46</v>
      </c>
      <c r="F132" s="2115"/>
      <c r="G132" s="2115" t="s">
        <v>1078</v>
      </c>
      <c r="H132" s="2115"/>
      <c r="I132" s="2115" t="s">
        <v>1077</v>
      </c>
      <c r="J132" s="2115"/>
      <c r="K132" s="2115" t="s">
        <v>1098</v>
      </c>
      <c r="L132" s="2115"/>
      <c r="M132" s="2115" t="s">
        <v>48</v>
      </c>
      <c r="N132" s="2115"/>
      <c r="O132" s="2115" t="s">
        <v>49</v>
      </c>
      <c r="P132" s="2115"/>
      <c r="Q132" s="2115" t="s">
        <v>1441</v>
      </c>
      <c r="R132" s="2115"/>
      <c r="S132" s="2115" t="s">
        <v>1065</v>
      </c>
      <c r="T132" s="2115"/>
      <c r="U132" s="2115" t="s">
        <v>1066</v>
      </c>
      <c r="V132" s="2115"/>
      <c r="W132" s="2115" t="s">
        <v>1067</v>
      </c>
      <c r="X132" s="2115"/>
      <c r="Y132" s="2115" t="s">
        <v>125</v>
      </c>
      <c r="Z132" s="2115"/>
      <c r="AA132" s="2115" t="s">
        <v>47</v>
      </c>
      <c r="AB132" s="2122"/>
    </row>
    <row r="133" spans="2:28" ht="15" customHeight="1">
      <c r="B133" s="2119"/>
      <c r="C133" s="2115"/>
      <c r="D133" s="2115"/>
      <c r="E133" s="916" t="s">
        <v>127</v>
      </c>
      <c r="F133" s="916" t="s">
        <v>128</v>
      </c>
      <c r="G133" s="916" t="s">
        <v>127</v>
      </c>
      <c r="H133" s="916" t="s">
        <v>128</v>
      </c>
      <c r="I133" s="916" t="s">
        <v>127</v>
      </c>
      <c r="J133" s="916" t="s">
        <v>128</v>
      </c>
      <c r="K133" s="916" t="s">
        <v>127</v>
      </c>
      <c r="L133" s="916" t="s">
        <v>128</v>
      </c>
      <c r="M133" s="916" t="s">
        <v>127</v>
      </c>
      <c r="N133" s="916" t="s">
        <v>128</v>
      </c>
      <c r="O133" s="916" t="s">
        <v>127</v>
      </c>
      <c r="P133" s="916" t="s">
        <v>128</v>
      </c>
      <c r="Q133" s="916" t="s">
        <v>127</v>
      </c>
      <c r="R133" s="916" t="s">
        <v>128</v>
      </c>
      <c r="S133" s="916" t="s">
        <v>127</v>
      </c>
      <c r="T133" s="916" t="s">
        <v>128</v>
      </c>
      <c r="U133" s="916" t="s">
        <v>127</v>
      </c>
      <c r="V133" s="916" t="s">
        <v>128</v>
      </c>
      <c r="W133" s="916" t="s">
        <v>127</v>
      </c>
      <c r="X133" s="916" t="s">
        <v>128</v>
      </c>
      <c r="Y133" s="916" t="s">
        <v>127</v>
      </c>
      <c r="Z133" s="916" t="s">
        <v>128</v>
      </c>
      <c r="AA133" s="916" t="s">
        <v>127</v>
      </c>
      <c r="AB133" s="917" t="s">
        <v>128</v>
      </c>
    </row>
    <row r="134" spans="2:28" ht="17.25" customHeight="1">
      <c r="B134" s="342" t="s">
        <v>551</v>
      </c>
      <c r="C134" s="343">
        <v>89</v>
      </c>
      <c r="D134" s="344">
        <v>0.78761061946902655</v>
      </c>
      <c r="E134" s="343">
        <v>12</v>
      </c>
      <c r="F134" s="344">
        <v>0.6</v>
      </c>
      <c r="G134" s="343">
        <v>16</v>
      </c>
      <c r="H134" s="344">
        <v>0.84210526315789469</v>
      </c>
      <c r="I134" s="343">
        <v>50</v>
      </c>
      <c r="J134" s="344">
        <v>0.83333333333333348</v>
      </c>
      <c r="K134" s="343">
        <v>11</v>
      </c>
      <c r="L134" s="344">
        <v>0.7857142857142857</v>
      </c>
      <c r="M134" s="343">
        <v>13</v>
      </c>
      <c r="N134" s="344">
        <v>0.65</v>
      </c>
      <c r="O134" s="343">
        <v>37</v>
      </c>
      <c r="P134" s="344">
        <v>0.88095238095238093</v>
      </c>
      <c r="Q134" s="343">
        <v>39</v>
      </c>
      <c r="R134" s="344">
        <v>0.76470588235294112</v>
      </c>
      <c r="S134" s="343">
        <v>43</v>
      </c>
      <c r="T134" s="344">
        <v>0.81132075471698117</v>
      </c>
      <c r="U134" s="343">
        <v>20</v>
      </c>
      <c r="V134" s="344">
        <v>0.76923076923076938</v>
      </c>
      <c r="W134" s="343">
        <v>13</v>
      </c>
      <c r="X134" s="344">
        <v>0.8666666666666667</v>
      </c>
      <c r="Y134" s="343">
        <v>10</v>
      </c>
      <c r="Z134" s="344">
        <v>0.76923076923076938</v>
      </c>
      <c r="AA134" s="343">
        <v>3</v>
      </c>
      <c r="AB134" s="345">
        <v>0.5</v>
      </c>
    </row>
    <row r="135" spans="2:28" ht="15" customHeight="1">
      <c r="B135" s="346" t="s">
        <v>552</v>
      </c>
      <c r="C135" s="347">
        <v>11</v>
      </c>
      <c r="D135" s="348">
        <v>9.7345132743362831E-2</v>
      </c>
      <c r="E135" s="347">
        <v>3</v>
      </c>
      <c r="F135" s="348">
        <v>0.15</v>
      </c>
      <c r="G135" s="347">
        <v>2</v>
      </c>
      <c r="H135" s="348">
        <v>0.10526315789473684</v>
      </c>
      <c r="I135" s="347">
        <v>3</v>
      </c>
      <c r="J135" s="348">
        <v>0.05</v>
      </c>
      <c r="K135" s="347">
        <v>3</v>
      </c>
      <c r="L135" s="348">
        <v>0.21428571428571427</v>
      </c>
      <c r="M135" s="347">
        <v>3</v>
      </c>
      <c r="N135" s="348">
        <v>0.15</v>
      </c>
      <c r="O135" s="347">
        <v>2</v>
      </c>
      <c r="P135" s="348">
        <v>4.7619047619047616E-2</v>
      </c>
      <c r="Q135" s="347">
        <v>6</v>
      </c>
      <c r="R135" s="348">
        <v>0.1176470588235294</v>
      </c>
      <c r="S135" s="347">
        <v>3</v>
      </c>
      <c r="T135" s="348">
        <v>5.6603773584905669E-2</v>
      </c>
      <c r="U135" s="347">
        <v>3</v>
      </c>
      <c r="V135" s="348">
        <v>0.11538461538461538</v>
      </c>
      <c r="W135" s="347">
        <v>2</v>
      </c>
      <c r="X135" s="348">
        <v>0.13333333333333333</v>
      </c>
      <c r="Y135" s="347">
        <v>1</v>
      </c>
      <c r="Z135" s="348">
        <v>7.6923076923076927E-2</v>
      </c>
      <c r="AA135" s="347">
        <v>2</v>
      </c>
      <c r="AB135" s="349">
        <v>0.33333333333333326</v>
      </c>
    </row>
    <row r="136" spans="2:28" ht="15" customHeight="1">
      <c r="B136" s="346" t="s">
        <v>553</v>
      </c>
      <c r="C136" s="347">
        <v>11</v>
      </c>
      <c r="D136" s="348">
        <v>9.7345132743362831E-2</v>
      </c>
      <c r="E136" s="347">
        <v>5</v>
      </c>
      <c r="F136" s="348">
        <v>0.25</v>
      </c>
      <c r="G136" s="347">
        <v>1</v>
      </c>
      <c r="H136" s="348">
        <v>5.2631578947368418E-2</v>
      </c>
      <c r="I136" s="347">
        <v>5</v>
      </c>
      <c r="J136" s="348">
        <v>8.3333333333333315E-2</v>
      </c>
      <c r="K136" s="347">
        <v>0</v>
      </c>
      <c r="L136" s="348">
        <v>0</v>
      </c>
      <c r="M136" s="347">
        <v>3</v>
      </c>
      <c r="N136" s="348">
        <v>0.15</v>
      </c>
      <c r="O136" s="347">
        <v>2</v>
      </c>
      <c r="P136" s="348">
        <v>4.7619047619047616E-2</v>
      </c>
      <c r="Q136" s="347">
        <v>6</v>
      </c>
      <c r="R136" s="348">
        <v>0.1176470588235294</v>
      </c>
      <c r="S136" s="347">
        <v>6</v>
      </c>
      <c r="T136" s="348">
        <v>0.11320754716981134</v>
      </c>
      <c r="U136" s="347">
        <v>2</v>
      </c>
      <c r="V136" s="348">
        <v>7.6923076923076927E-2</v>
      </c>
      <c r="W136" s="347">
        <v>0</v>
      </c>
      <c r="X136" s="348">
        <v>0</v>
      </c>
      <c r="Y136" s="347">
        <v>2</v>
      </c>
      <c r="Z136" s="348">
        <v>0.15384615384615385</v>
      </c>
      <c r="AA136" s="347">
        <v>1</v>
      </c>
      <c r="AB136" s="349">
        <v>0.16666666666666663</v>
      </c>
    </row>
    <row r="137" spans="2:28" ht="15" customHeight="1">
      <c r="B137" s="346" t="s">
        <v>47</v>
      </c>
      <c r="C137" s="347">
        <v>2</v>
      </c>
      <c r="D137" s="348">
        <v>1.7699115044247787E-2</v>
      </c>
      <c r="E137" s="347">
        <v>0</v>
      </c>
      <c r="F137" s="348">
        <v>0</v>
      </c>
      <c r="G137" s="347">
        <v>0</v>
      </c>
      <c r="H137" s="348">
        <v>0</v>
      </c>
      <c r="I137" s="347">
        <v>2</v>
      </c>
      <c r="J137" s="348">
        <v>3.3333333333333333E-2</v>
      </c>
      <c r="K137" s="347">
        <v>0</v>
      </c>
      <c r="L137" s="348">
        <v>0</v>
      </c>
      <c r="M137" s="347">
        <v>1</v>
      </c>
      <c r="N137" s="348">
        <v>0.05</v>
      </c>
      <c r="O137" s="347">
        <v>1</v>
      </c>
      <c r="P137" s="348">
        <v>2.3809523809523808E-2</v>
      </c>
      <c r="Q137" s="347">
        <v>0</v>
      </c>
      <c r="R137" s="348">
        <v>0</v>
      </c>
      <c r="S137" s="347">
        <v>1</v>
      </c>
      <c r="T137" s="348">
        <v>1.8867924528301886E-2</v>
      </c>
      <c r="U137" s="347">
        <v>1</v>
      </c>
      <c r="V137" s="348">
        <v>3.8461538461538464E-2</v>
      </c>
      <c r="W137" s="347">
        <v>0</v>
      </c>
      <c r="X137" s="348">
        <v>0</v>
      </c>
      <c r="Y137" s="347">
        <v>0</v>
      </c>
      <c r="Z137" s="348">
        <v>0</v>
      </c>
      <c r="AA137" s="347">
        <v>0</v>
      </c>
      <c r="AB137" s="349">
        <v>0</v>
      </c>
    </row>
    <row r="138" spans="2:28" ht="15" customHeight="1" thickBot="1">
      <c r="B138" s="350" t="s">
        <v>1269</v>
      </c>
      <c r="C138" s="351">
        <v>113</v>
      </c>
      <c r="D138" s="352">
        <v>1</v>
      </c>
      <c r="E138" s="351">
        <v>20</v>
      </c>
      <c r="F138" s="352">
        <v>1</v>
      </c>
      <c r="G138" s="351">
        <v>19</v>
      </c>
      <c r="H138" s="352">
        <v>1</v>
      </c>
      <c r="I138" s="351">
        <v>60</v>
      </c>
      <c r="J138" s="352">
        <v>1</v>
      </c>
      <c r="K138" s="351">
        <v>14</v>
      </c>
      <c r="L138" s="352">
        <v>1</v>
      </c>
      <c r="M138" s="351">
        <v>20</v>
      </c>
      <c r="N138" s="352">
        <v>1</v>
      </c>
      <c r="O138" s="351">
        <v>42</v>
      </c>
      <c r="P138" s="352">
        <v>1</v>
      </c>
      <c r="Q138" s="351">
        <v>51</v>
      </c>
      <c r="R138" s="352">
        <v>1</v>
      </c>
      <c r="S138" s="351">
        <v>53</v>
      </c>
      <c r="T138" s="352">
        <v>1</v>
      </c>
      <c r="U138" s="351">
        <v>26</v>
      </c>
      <c r="V138" s="352">
        <v>1</v>
      </c>
      <c r="W138" s="351">
        <v>15</v>
      </c>
      <c r="X138" s="352">
        <v>1</v>
      </c>
      <c r="Y138" s="351">
        <v>13</v>
      </c>
      <c r="Z138" s="352">
        <v>1</v>
      </c>
      <c r="AA138" s="351">
        <v>6</v>
      </c>
      <c r="AB138" s="353">
        <v>1</v>
      </c>
    </row>
    <row r="139" spans="2:28" ht="12.95" customHeight="1" thickTop="1">
      <c r="B139" s="2114" t="s">
        <v>1457</v>
      </c>
      <c r="C139" s="2114"/>
      <c r="D139" s="2114"/>
      <c r="E139" s="2114"/>
      <c r="F139" s="2114"/>
      <c r="G139" s="2114"/>
      <c r="H139" s="2114"/>
      <c r="I139" s="2114"/>
      <c r="J139" s="2114"/>
      <c r="K139" s="2114"/>
      <c r="L139" s="2114"/>
      <c r="M139" s="2114"/>
      <c r="N139" s="2114"/>
      <c r="O139" s="2114"/>
      <c r="P139" s="2114"/>
      <c r="Q139" s="2114"/>
      <c r="R139" s="2114"/>
      <c r="S139" s="2114"/>
      <c r="T139" s="2114"/>
      <c r="U139" s="2114"/>
      <c r="V139" s="2114"/>
      <c r="W139" s="2114"/>
      <c r="X139" s="2114"/>
      <c r="Y139" s="2114"/>
      <c r="Z139" s="2114"/>
      <c r="AA139" s="2114"/>
      <c r="AB139" s="2114"/>
    </row>
    <row r="141" spans="2:28" ht="74.099999999999994" customHeight="1" thickBot="1">
      <c r="B141" s="2116" t="s">
        <v>585</v>
      </c>
      <c r="C141" s="2116"/>
      <c r="D141" s="2116"/>
      <c r="E141" s="2116"/>
      <c r="F141" s="2116"/>
      <c r="G141" s="2116"/>
      <c r="H141" s="2116"/>
      <c r="I141" s="2116"/>
      <c r="J141" s="2116"/>
      <c r="K141" s="2116"/>
      <c r="L141" s="2116"/>
      <c r="M141" s="2116"/>
      <c r="N141" s="2116"/>
      <c r="O141" s="2116"/>
      <c r="P141" s="2116"/>
      <c r="Q141" s="2116"/>
      <c r="R141" s="2116"/>
      <c r="S141" s="2116"/>
      <c r="T141" s="2116"/>
      <c r="U141" s="2116"/>
      <c r="V141" s="2116"/>
      <c r="W141" s="2116"/>
      <c r="X141" s="2116"/>
      <c r="Y141" s="2116"/>
      <c r="Z141" s="2116"/>
      <c r="AA141" s="2116"/>
      <c r="AB141" s="2116"/>
    </row>
    <row r="142" spans="2:28" ht="15" customHeight="1" thickTop="1">
      <c r="B142" s="2117"/>
      <c r="C142" s="2120" t="s">
        <v>44</v>
      </c>
      <c r="D142" s="2120"/>
      <c r="E142" s="2120" t="s">
        <v>123</v>
      </c>
      <c r="F142" s="2120"/>
      <c r="G142" s="2120"/>
      <c r="H142" s="2120"/>
      <c r="I142" s="2120"/>
      <c r="J142" s="2120"/>
      <c r="K142" s="2120"/>
      <c r="L142" s="2120"/>
      <c r="M142" s="2120" t="s">
        <v>124</v>
      </c>
      <c r="N142" s="2120"/>
      <c r="O142" s="2120"/>
      <c r="P142" s="2120"/>
      <c r="Q142" s="2120"/>
      <c r="R142" s="2120"/>
      <c r="S142" s="2120" t="s">
        <v>45</v>
      </c>
      <c r="T142" s="2120"/>
      <c r="U142" s="2120"/>
      <c r="V142" s="2120"/>
      <c r="W142" s="2120"/>
      <c r="X142" s="2120"/>
      <c r="Y142" s="2120"/>
      <c r="Z142" s="2120"/>
      <c r="AA142" s="2120"/>
      <c r="AB142" s="2121"/>
    </row>
    <row r="143" spans="2:28" ht="27.95" customHeight="1">
      <c r="B143" s="2118"/>
      <c r="C143" s="2115" t="s">
        <v>127</v>
      </c>
      <c r="D143" s="2115" t="s">
        <v>128</v>
      </c>
      <c r="E143" s="2115" t="s">
        <v>46</v>
      </c>
      <c r="F143" s="2115"/>
      <c r="G143" s="2115" t="s">
        <v>1078</v>
      </c>
      <c r="H143" s="2115"/>
      <c r="I143" s="2115" t="s">
        <v>1077</v>
      </c>
      <c r="J143" s="2115"/>
      <c r="K143" s="2115" t="s">
        <v>1098</v>
      </c>
      <c r="L143" s="2115"/>
      <c r="M143" s="2115" t="s">
        <v>48</v>
      </c>
      <c r="N143" s="2115"/>
      <c r="O143" s="2115" t="s">
        <v>49</v>
      </c>
      <c r="P143" s="2115"/>
      <c r="Q143" s="2115" t="s">
        <v>1441</v>
      </c>
      <c r="R143" s="2115"/>
      <c r="S143" s="2115" t="s">
        <v>1065</v>
      </c>
      <c r="T143" s="2115"/>
      <c r="U143" s="2115" t="s">
        <v>1066</v>
      </c>
      <c r="V143" s="2115"/>
      <c r="W143" s="2115" t="s">
        <v>1067</v>
      </c>
      <c r="X143" s="2115"/>
      <c r="Y143" s="2115" t="s">
        <v>125</v>
      </c>
      <c r="Z143" s="2115"/>
      <c r="AA143" s="2115" t="s">
        <v>47</v>
      </c>
      <c r="AB143" s="2122"/>
    </row>
    <row r="144" spans="2:28" ht="15" customHeight="1">
      <c r="B144" s="2119"/>
      <c r="C144" s="2115"/>
      <c r="D144" s="2115"/>
      <c r="E144" s="916" t="s">
        <v>127</v>
      </c>
      <c r="F144" s="916" t="s">
        <v>128</v>
      </c>
      <c r="G144" s="916" t="s">
        <v>127</v>
      </c>
      <c r="H144" s="916" t="s">
        <v>128</v>
      </c>
      <c r="I144" s="916" t="s">
        <v>127</v>
      </c>
      <c r="J144" s="916" t="s">
        <v>128</v>
      </c>
      <c r="K144" s="916" t="s">
        <v>127</v>
      </c>
      <c r="L144" s="916" t="s">
        <v>128</v>
      </c>
      <c r="M144" s="916" t="s">
        <v>127</v>
      </c>
      <c r="N144" s="916" t="s">
        <v>128</v>
      </c>
      <c r="O144" s="916" t="s">
        <v>127</v>
      </c>
      <c r="P144" s="916" t="s">
        <v>128</v>
      </c>
      <c r="Q144" s="916" t="s">
        <v>127</v>
      </c>
      <c r="R144" s="916" t="s">
        <v>128</v>
      </c>
      <c r="S144" s="916" t="s">
        <v>127</v>
      </c>
      <c r="T144" s="916" t="s">
        <v>128</v>
      </c>
      <c r="U144" s="916" t="s">
        <v>127</v>
      </c>
      <c r="V144" s="916" t="s">
        <v>128</v>
      </c>
      <c r="W144" s="916" t="s">
        <v>127</v>
      </c>
      <c r="X144" s="916" t="s">
        <v>128</v>
      </c>
      <c r="Y144" s="916" t="s">
        <v>127</v>
      </c>
      <c r="Z144" s="916" t="s">
        <v>128</v>
      </c>
      <c r="AA144" s="916" t="s">
        <v>127</v>
      </c>
      <c r="AB144" s="917" t="s">
        <v>128</v>
      </c>
    </row>
    <row r="145" spans="2:28" ht="21.75" customHeight="1">
      <c r="B145" s="342" t="s">
        <v>551</v>
      </c>
      <c r="C145" s="343">
        <v>50</v>
      </c>
      <c r="D145" s="344">
        <v>0.44247787610619471</v>
      </c>
      <c r="E145" s="343">
        <v>8</v>
      </c>
      <c r="F145" s="344">
        <v>0.4</v>
      </c>
      <c r="G145" s="343">
        <v>4</v>
      </c>
      <c r="H145" s="344">
        <v>0.21052631578947367</v>
      </c>
      <c r="I145" s="343">
        <v>31</v>
      </c>
      <c r="J145" s="344">
        <v>0.51666666666666672</v>
      </c>
      <c r="K145" s="343">
        <v>7</v>
      </c>
      <c r="L145" s="344">
        <v>0.5</v>
      </c>
      <c r="M145" s="343">
        <v>8</v>
      </c>
      <c r="N145" s="344">
        <v>0.4</v>
      </c>
      <c r="O145" s="343">
        <v>19</v>
      </c>
      <c r="P145" s="344">
        <v>0.45238095238095238</v>
      </c>
      <c r="Q145" s="343">
        <v>23</v>
      </c>
      <c r="R145" s="344">
        <v>0.45098039215686275</v>
      </c>
      <c r="S145" s="343">
        <v>26</v>
      </c>
      <c r="T145" s="344">
        <v>0.49056603773584906</v>
      </c>
      <c r="U145" s="343">
        <v>9</v>
      </c>
      <c r="V145" s="344">
        <v>0.34615384615384615</v>
      </c>
      <c r="W145" s="343">
        <v>7</v>
      </c>
      <c r="X145" s="344">
        <v>0.46666666666666662</v>
      </c>
      <c r="Y145" s="343">
        <v>6</v>
      </c>
      <c r="Z145" s="344">
        <v>0.46153846153846151</v>
      </c>
      <c r="AA145" s="343">
        <v>2</v>
      </c>
      <c r="AB145" s="345">
        <v>0.33333333333333326</v>
      </c>
    </row>
    <row r="146" spans="2:28" ht="15" customHeight="1">
      <c r="B146" s="346" t="s">
        <v>552</v>
      </c>
      <c r="C146" s="347">
        <v>34</v>
      </c>
      <c r="D146" s="348">
        <v>0.30088495575221241</v>
      </c>
      <c r="E146" s="347">
        <v>9</v>
      </c>
      <c r="F146" s="348">
        <v>0.45</v>
      </c>
      <c r="G146" s="347">
        <v>3</v>
      </c>
      <c r="H146" s="348">
        <v>0.15789473684210525</v>
      </c>
      <c r="I146" s="347">
        <v>19</v>
      </c>
      <c r="J146" s="348">
        <v>0.31666666666666665</v>
      </c>
      <c r="K146" s="347">
        <v>3</v>
      </c>
      <c r="L146" s="348">
        <v>0.21428571428571427</v>
      </c>
      <c r="M146" s="347">
        <v>6</v>
      </c>
      <c r="N146" s="348">
        <v>0.3</v>
      </c>
      <c r="O146" s="347">
        <v>11</v>
      </c>
      <c r="P146" s="348">
        <v>0.26190476190476192</v>
      </c>
      <c r="Q146" s="347">
        <v>17</v>
      </c>
      <c r="R146" s="348">
        <v>0.33333333333333326</v>
      </c>
      <c r="S146" s="347">
        <v>14</v>
      </c>
      <c r="T146" s="348">
        <v>0.26415094339622641</v>
      </c>
      <c r="U146" s="347">
        <v>10</v>
      </c>
      <c r="V146" s="348">
        <v>0.38461538461538469</v>
      </c>
      <c r="W146" s="347">
        <v>5</v>
      </c>
      <c r="X146" s="348">
        <v>0.33333333333333326</v>
      </c>
      <c r="Y146" s="347">
        <v>3</v>
      </c>
      <c r="Z146" s="348">
        <v>0.23076923076923075</v>
      </c>
      <c r="AA146" s="347">
        <v>2</v>
      </c>
      <c r="AB146" s="349">
        <v>0.33333333333333326</v>
      </c>
    </row>
    <row r="147" spans="2:28" ht="15" customHeight="1">
      <c r="B147" s="346" t="s">
        <v>553</v>
      </c>
      <c r="C147" s="347">
        <v>27</v>
      </c>
      <c r="D147" s="348">
        <v>0.23893805309734514</v>
      </c>
      <c r="E147" s="347">
        <v>3</v>
      </c>
      <c r="F147" s="348">
        <v>0.15</v>
      </c>
      <c r="G147" s="347">
        <v>12</v>
      </c>
      <c r="H147" s="348">
        <v>0.63157894736842102</v>
      </c>
      <c r="I147" s="347">
        <v>8</v>
      </c>
      <c r="J147" s="348">
        <v>0.13333333333333333</v>
      </c>
      <c r="K147" s="347">
        <v>4</v>
      </c>
      <c r="L147" s="348">
        <v>0.2857142857142857</v>
      </c>
      <c r="M147" s="347">
        <v>5</v>
      </c>
      <c r="N147" s="348">
        <v>0.25</v>
      </c>
      <c r="O147" s="347">
        <v>11</v>
      </c>
      <c r="P147" s="348">
        <v>0.26190476190476192</v>
      </c>
      <c r="Q147" s="347">
        <v>11</v>
      </c>
      <c r="R147" s="348">
        <v>0.21568627450980393</v>
      </c>
      <c r="S147" s="347">
        <v>12</v>
      </c>
      <c r="T147" s="348">
        <v>0.22641509433962267</v>
      </c>
      <c r="U147" s="347">
        <v>6</v>
      </c>
      <c r="V147" s="348">
        <v>0.23076923076923075</v>
      </c>
      <c r="W147" s="347">
        <v>3</v>
      </c>
      <c r="X147" s="348">
        <v>0.2</v>
      </c>
      <c r="Y147" s="347">
        <v>4</v>
      </c>
      <c r="Z147" s="348">
        <v>0.30769230769230771</v>
      </c>
      <c r="AA147" s="347">
        <v>2</v>
      </c>
      <c r="AB147" s="349">
        <v>0.33333333333333326</v>
      </c>
    </row>
    <row r="148" spans="2:28" ht="15" customHeight="1">
      <c r="B148" s="346" t="s">
        <v>47</v>
      </c>
      <c r="C148" s="347">
        <v>2</v>
      </c>
      <c r="D148" s="348">
        <v>1.7699115044247787E-2</v>
      </c>
      <c r="E148" s="347">
        <v>0</v>
      </c>
      <c r="F148" s="348">
        <v>0</v>
      </c>
      <c r="G148" s="347">
        <v>0</v>
      </c>
      <c r="H148" s="348">
        <v>0</v>
      </c>
      <c r="I148" s="347">
        <v>2</v>
      </c>
      <c r="J148" s="348">
        <v>3.3333333333333333E-2</v>
      </c>
      <c r="K148" s="347">
        <v>0</v>
      </c>
      <c r="L148" s="348">
        <v>0</v>
      </c>
      <c r="M148" s="347">
        <v>1</v>
      </c>
      <c r="N148" s="348">
        <v>0.05</v>
      </c>
      <c r="O148" s="347">
        <v>1</v>
      </c>
      <c r="P148" s="348">
        <v>2.3809523809523808E-2</v>
      </c>
      <c r="Q148" s="347">
        <v>0</v>
      </c>
      <c r="R148" s="348">
        <v>0</v>
      </c>
      <c r="S148" s="347">
        <v>1</v>
      </c>
      <c r="T148" s="348">
        <v>1.8867924528301886E-2</v>
      </c>
      <c r="U148" s="347">
        <v>1</v>
      </c>
      <c r="V148" s="348">
        <v>3.8461538461538464E-2</v>
      </c>
      <c r="W148" s="347">
        <v>0</v>
      </c>
      <c r="X148" s="348">
        <v>0</v>
      </c>
      <c r="Y148" s="347">
        <v>0</v>
      </c>
      <c r="Z148" s="348">
        <v>0</v>
      </c>
      <c r="AA148" s="347">
        <v>0</v>
      </c>
      <c r="AB148" s="349">
        <v>0</v>
      </c>
    </row>
    <row r="149" spans="2:28" ht="15" customHeight="1" thickBot="1">
      <c r="B149" s="350" t="s">
        <v>1269</v>
      </c>
      <c r="C149" s="351">
        <v>113</v>
      </c>
      <c r="D149" s="352">
        <v>1</v>
      </c>
      <c r="E149" s="351">
        <v>20</v>
      </c>
      <c r="F149" s="352">
        <v>1</v>
      </c>
      <c r="G149" s="351">
        <v>19</v>
      </c>
      <c r="H149" s="352">
        <v>1</v>
      </c>
      <c r="I149" s="351">
        <v>60</v>
      </c>
      <c r="J149" s="352">
        <v>1</v>
      </c>
      <c r="K149" s="351">
        <v>14</v>
      </c>
      <c r="L149" s="352">
        <v>1</v>
      </c>
      <c r="M149" s="351">
        <v>20</v>
      </c>
      <c r="N149" s="352">
        <v>1</v>
      </c>
      <c r="O149" s="351">
        <v>42</v>
      </c>
      <c r="P149" s="352">
        <v>1</v>
      </c>
      <c r="Q149" s="351">
        <v>51</v>
      </c>
      <c r="R149" s="352">
        <v>1</v>
      </c>
      <c r="S149" s="351">
        <v>53</v>
      </c>
      <c r="T149" s="352">
        <v>1</v>
      </c>
      <c r="U149" s="351">
        <v>26</v>
      </c>
      <c r="V149" s="352">
        <v>1</v>
      </c>
      <c r="W149" s="351">
        <v>15</v>
      </c>
      <c r="X149" s="352">
        <v>1</v>
      </c>
      <c r="Y149" s="351">
        <v>13</v>
      </c>
      <c r="Z149" s="352">
        <v>1</v>
      </c>
      <c r="AA149" s="351">
        <v>6</v>
      </c>
      <c r="AB149" s="353">
        <v>1</v>
      </c>
    </row>
    <row r="150" spans="2:28" ht="12.95" customHeight="1" thickTop="1">
      <c r="B150" s="2114" t="s">
        <v>1457</v>
      </c>
      <c r="C150" s="2114"/>
      <c r="D150" s="2114"/>
      <c r="E150" s="2114"/>
      <c r="F150" s="2114"/>
      <c r="G150" s="2114"/>
      <c r="H150" s="2114"/>
      <c r="I150" s="2114"/>
      <c r="J150" s="2114"/>
      <c r="K150" s="2114"/>
      <c r="L150" s="2114"/>
      <c r="M150" s="2114"/>
      <c r="N150" s="2114"/>
      <c r="O150" s="2114"/>
      <c r="P150" s="2114"/>
      <c r="Q150" s="2114"/>
      <c r="R150" s="2114"/>
      <c r="S150" s="2114"/>
      <c r="T150" s="2114"/>
      <c r="U150" s="2114"/>
      <c r="V150" s="2114"/>
      <c r="W150" s="2114"/>
      <c r="X150" s="2114"/>
      <c r="Y150" s="2114"/>
      <c r="Z150" s="2114"/>
      <c r="AA150" s="2114"/>
      <c r="AB150" s="2114"/>
    </row>
    <row r="152" spans="2:28" ht="74.099999999999994" customHeight="1" thickBot="1">
      <c r="B152" s="2116" t="s">
        <v>586</v>
      </c>
      <c r="C152" s="2116"/>
      <c r="D152" s="2116"/>
      <c r="E152" s="2116"/>
      <c r="F152" s="2116"/>
      <c r="G152" s="2116"/>
      <c r="H152" s="2116"/>
      <c r="I152" s="2116"/>
      <c r="J152" s="2116"/>
      <c r="K152" s="2116"/>
      <c r="L152" s="2116"/>
      <c r="M152" s="2116"/>
      <c r="N152" s="2116"/>
      <c r="O152" s="2116"/>
      <c r="P152" s="2116"/>
      <c r="Q152" s="2116"/>
      <c r="R152" s="2116"/>
      <c r="S152" s="2116"/>
      <c r="T152" s="2116"/>
      <c r="U152" s="2116"/>
      <c r="V152" s="2116"/>
      <c r="W152" s="2116"/>
      <c r="X152" s="2116"/>
      <c r="Y152" s="2116"/>
      <c r="Z152" s="2116"/>
      <c r="AA152" s="2116"/>
      <c r="AB152" s="2116"/>
    </row>
    <row r="153" spans="2:28" ht="15" customHeight="1" thickTop="1">
      <c r="B153" s="2117"/>
      <c r="C153" s="2120" t="s">
        <v>44</v>
      </c>
      <c r="D153" s="2120"/>
      <c r="E153" s="2120" t="s">
        <v>123</v>
      </c>
      <c r="F153" s="2120"/>
      <c r="G153" s="2120"/>
      <c r="H153" s="2120"/>
      <c r="I153" s="2120"/>
      <c r="J153" s="2120"/>
      <c r="K153" s="2120"/>
      <c r="L153" s="2120"/>
      <c r="M153" s="2120" t="s">
        <v>124</v>
      </c>
      <c r="N153" s="2120"/>
      <c r="O153" s="2120"/>
      <c r="P153" s="2120"/>
      <c r="Q153" s="2120"/>
      <c r="R153" s="2120"/>
      <c r="S153" s="2120" t="s">
        <v>45</v>
      </c>
      <c r="T153" s="2120"/>
      <c r="U153" s="2120"/>
      <c r="V153" s="2120"/>
      <c r="W153" s="2120"/>
      <c r="X153" s="2120"/>
      <c r="Y153" s="2120"/>
      <c r="Z153" s="2120"/>
      <c r="AA153" s="2120"/>
      <c r="AB153" s="2121"/>
    </row>
    <row r="154" spans="2:28" ht="27.95" customHeight="1">
      <c r="B154" s="2118"/>
      <c r="C154" s="2115" t="s">
        <v>127</v>
      </c>
      <c r="D154" s="2115" t="s">
        <v>128</v>
      </c>
      <c r="E154" s="2115" t="s">
        <v>46</v>
      </c>
      <c r="F154" s="2115"/>
      <c r="G154" s="2115" t="s">
        <v>1078</v>
      </c>
      <c r="H154" s="2115"/>
      <c r="I154" s="2115" t="s">
        <v>1077</v>
      </c>
      <c r="J154" s="2115"/>
      <c r="K154" s="2115" t="s">
        <v>1098</v>
      </c>
      <c r="L154" s="2115"/>
      <c r="M154" s="2115" t="s">
        <v>48</v>
      </c>
      <c r="N154" s="2115"/>
      <c r="O154" s="2115" t="s">
        <v>49</v>
      </c>
      <c r="P154" s="2115"/>
      <c r="Q154" s="2115" t="s">
        <v>1441</v>
      </c>
      <c r="R154" s="2115"/>
      <c r="S154" s="2115" t="s">
        <v>1065</v>
      </c>
      <c r="T154" s="2115"/>
      <c r="U154" s="2115" t="s">
        <v>1066</v>
      </c>
      <c r="V154" s="2115"/>
      <c r="W154" s="2115" t="s">
        <v>1067</v>
      </c>
      <c r="X154" s="2115"/>
      <c r="Y154" s="2115" t="s">
        <v>125</v>
      </c>
      <c r="Z154" s="2115"/>
      <c r="AA154" s="2115" t="s">
        <v>47</v>
      </c>
      <c r="AB154" s="2122"/>
    </row>
    <row r="155" spans="2:28" ht="15" customHeight="1">
      <c r="B155" s="2119"/>
      <c r="C155" s="2115"/>
      <c r="D155" s="2115"/>
      <c r="E155" s="916" t="s">
        <v>127</v>
      </c>
      <c r="F155" s="916" t="s">
        <v>128</v>
      </c>
      <c r="G155" s="916" t="s">
        <v>127</v>
      </c>
      <c r="H155" s="916" t="s">
        <v>128</v>
      </c>
      <c r="I155" s="916" t="s">
        <v>127</v>
      </c>
      <c r="J155" s="916" t="s">
        <v>128</v>
      </c>
      <c r="K155" s="916" t="s">
        <v>127</v>
      </c>
      <c r="L155" s="916" t="s">
        <v>128</v>
      </c>
      <c r="M155" s="916" t="s">
        <v>127</v>
      </c>
      <c r="N155" s="916" t="s">
        <v>128</v>
      </c>
      <c r="O155" s="916" t="s">
        <v>127</v>
      </c>
      <c r="P155" s="916" t="s">
        <v>128</v>
      </c>
      <c r="Q155" s="916" t="s">
        <v>127</v>
      </c>
      <c r="R155" s="916" t="s">
        <v>128</v>
      </c>
      <c r="S155" s="916" t="s">
        <v>127</v>
      </c>
      <c r="T155" s="916" t="s">
        <v>128</v>
      </c>
      <c r="U155" s="916" t="s">
        <v>127</v>
      </c>
      <c r="V155" s="916" t="s">
        <v>128</v>
      </c>
      <c r="W155" s="916" t="s">
        <v>127</v>
      </c>
      <c r="X155" s="916" t="s">
        <v>128</v>
      </c>
      <c r="Y155" s="916" t="s">
        <v>127</v>
      </c>
      <c r="Z155" s="916" t="s">
        <v>128</v>
      </c>
      <c r="AA155" s="916" t="s">
        <v>127</v>
      </c>
      <c r="AB155" s="917" t="s">
        <v>128</v>
      </c>
    </row>
    <row r="156" spans="2:28" ht="20.25" customHeight="1">
      <c r="B156" s="342" t="s">
        <v>551</v>
      </c>
      <c r="C156" s="343">
        <v>46</v>
      </c>
      <c r="D156" s="344">
        <v>0.40707964601769914</v>
      </c>
      <c r="E156" s="343">
        <v>5</v>
      </c>
      <c r="F156" s="344">
        <v>0.25</v>
      </c>
      <c r="G156" s="343">
        <v>9</v>
      </c>
      <c r="H156" s="344">
        <v>0.47368421052631576</v>
      </c>
      <c r="I156" s="343">
        <v>27</v>
      </c>
      <c r="J156" s="344">
        <v>0.45</v>
      </c>
      <c r="K156" s="343">
        <v>5</v>
      </c>
      <c r="L156" s="344">
        <v>0.35714285714285715</v>
      </c>
      <c r="M156" s="343">
        <v>7</v>
      </c>
      <c r="N156" s="344">
        <v>0.35</v>
      </c>
      <c r="O156" s="343">
        <v>19</v>
      </c>
      <c r="P156" s="344">
        <v>0.45238095238095238</v>
      </c>
      <c r="Q156" s="343">
        <v>20</v>
      </c>
      <c r="R156" s="344">
        <v>0.39215686274509809</v>
      </c>
      <c r="S156" s="343">
        <v>18</v>
      </c>
      <c r="T156" s="344">
        <v>0.339622641509434</v>
      </c>
      <c r="U156" s="343">
        <v>12</v>
      </c>
      <c r="V156" s="344">
        <v>0.46153846153846151</v>
      </c>
      <c r="W156" s="343">
        <v>8</v>
      </c>
      <c r="X156" s="344">
        <v>0.53333333333333333</v>
      </c>
      <c r="Y156" s="343">
        <v>7</v>
      </c>
      <c r="Z156" s="344">
        <v>0.53846153846153844</v>
      </c>
      <c r="AA156" s="343">
        <v>1</v>
      </c>
      <c r="AB156" s="345">
        <v>0.16666666666666663</v>
      </c>
    </row>
    <row r="157" spans="2:28" ht="15" customHeight="1">
      <c r="B157" s="346" t="s">
        <v>552</v>
      </c>
      <c r="C157" s="347">
        <v>32</v>
      </c>
      <c r="D157" s="348">
        <v>0.2831858407079646</v>
      </c>
      <c r="E157" s="347">
        <v>7</v>
      </c>
      <c r="F157" s="348">
        <v>0.35</v>
      </c>
      <c r="G157" s="347">
        <v>3</v>
      </c>
      <c r="H157" s="348">
        <v>0.15789473684210525</v>
      </c>
      <c r="I157" s="347">
        <v>19</v>
      </c>
      <c r="J157" s="348">
        <v>0.31666666666666665</v>
      </c>
      <c r="K157" s="347">
        <v>3</v>
      </c>
      <c r="L157" s="348">
        <v>0.21428571428571427</v>
      </c>
      <c r="M157" s="347">
        <v>2</v>
      </c>
      <c r="N157" s="348">
        <v>0.1</v>
      </c>
      <c r="O157" s="347">
        <v>11</v>
      </c>
      <c r="P157" s="348">
        <v>0.26190476190476192</v>
      </c>
      <c r="Q157" s="347">
        <v>19</v>
      </c>
      <c r="R157" s="348">
        <v>0.37254901960784315</v>
      </c>
      <c r="S157" s="347">
        <v>13</v>
      </c>
      <c r="T157" s="348">
        <v>0.24528301886792453</v>
      </c>
      <c r="U157" s="347">
        <v>7</v>
      </c>
      <c r="V157" s="348">
        <v>0.26923076923076922</v>
      </c>
      <c r="W157" s="347">
        <v>4</v>
      </c>
      <c r="X157" s="348">
        <v>0.26666666666666666</v>
      </c>
      <c r="Y157" s="347">
        <v>5</v>
      </c>
      <c r="Z157" s="348">
        <v>0.38461538461538469</v>
      </c>
      <c r="AA157" s="347">
        <v>3</v>
      </c>
      <c r="AB157" s="349">
        <v>0.5</v>
      </c>
    </row>
    <row r="158" spans="2:28" ht="15" customHeight="1">
      <c r="B158" s="346" t="s">
        <v>553</v>
      </c>
      <c r="C158" s="347">
        <v>33</v>
      </c>
      <c r="D158" s="348">
        <v>0.29203539823008851</v>
      </c>
      <c r="E158" s="347">
        <v>8</v>
      </c>
      <c r="F158" s="348">
        <v>0.4</v>
      </c>
      <c r="G158" s="347">
        <v>7</v>
      </c>
      <c r="H158" s="348">
        <v>0.36842105263157893</v>
      </c>
      <c r="I158" s="347">
        <v>12</v>
      </c>
      <c r="J158" s="348">
        <v>0.2</v>
      </c>
      <c r="K158" s="347">
        <v>6</v>
      </c>
      <c r="L158" s="348">
        <v>0.42857142857142855</v>
      </c>
      <c r="M158" s="347">
        <v>10</v>
      </c>
      <c r="N158" s="348">
        <v>0.5</v>
      </c>
      <c r="O158" s="347">
        <v>11</v>
      </c>
      <c r="P158" s="348">
        <v>0.26190476190476192</v>
      </c>
      <c r="Q158" s="347">
        <v>12</v>
      </c>
      <c r="R158" s="348">
        <v>0.23529411764705879</v>
      </c>
      <c r="S158" s="347">
        <v>21</v>
      </c>
      <c r="T158" s="348">
        <v>0.39622641509433959</v>
      </c>
      <c r="U158" s="347">
        <v>6</v>
      </c>
      <c r="V158" s="348">
        <v>0.23076923076923075</v>
      </c>
      <c r="W158" s="347">
        <v>3</v>
      </c>
      <c r="X158" s="348">
        <v>0.2</v>
      </c>
      <c r="Y158" s="347">
        <v>1</v>
      </c>
      <c r="Z158" s="348">
        <v>7.6923076923076927E-2</v>
      </c>
      <c r="AA158" s="347">
        <v>2</v>
      </c>
      <c r="AB158" s="349">
        <v>0.33333333333333326</v>
      </c>
    </row>
    <row r="159" spans="2:28" ht="15" customHeight="1">
      <c r="B159" s="346" t="s">
        <v>47</v>
      </c>
      <c r="C159" s="347">
        <v>2</v>
      </c>
      <c r="D159" s="348">
        <v>1.7699115044247787E-2</v>
      </c>
      <c r="E159" s="347">
        <v>0</v>
      </c>
      <c r="F159" s="348">
        <v>0</v>
      </c>
      <c r="G159" s="347">
        <v>0</v>
      </c>
      <c r="H159" s="348">
        <v>0</v>
      </c>
      <c r="I159" s="347">
        <v>2</v>
      </c>
      <c r="J159" s="348">
        <v>3.3333333333333333E-2</v>
      </c>
      <c r="K159" s="347">
        <v>0</v>
      </c>
      <c r="L159" s="348">
        <v>0</v>
      </c>
      <c r="M159" s="347">
        <v>1</v>
      </c>
      <c r="N159" s="348">
        <v>0.05</v>
      </c>
      <c r="O159" s="347">
        <v>1</v>
      </c>
      <c r="P159" s="348">
        <v>2.3809523809523808E-2</v>
      </c>
      <c r="Q159" s="347">
        <v>0</v>
      </c>
      <c r="R159" s="348">
        <v>0</v>
      </c>
      <c r="S159" s="347">
        <v>1</v>
      </c>
      <c r="T159" s="348">
        <v>1.8867924528301886E-2</v>
      </c>
      <c r="U159" s="347">
        <v>1</v>
      </c>
      <c r="V159" s="348">
        <v>3.8461538461538464E-2</v>
      </c>
      <c r="W159" s="347">
        <v>0</v>
      </c>
      <c r="X159" s="348">
        <v>0</v>
      </c>
      <c r="Y159" s="347">
        <v>0</v>
      </c>
      <c r="Z159" s="348">
        <v>0</v>
      </c>
      <c r="AA159" s="347">
        <v>0</v>
      </c>
      <c r="AB159" s="349">
        <v>0</v>
      </c>
    </row>
    <row r="160" spans="2:28" ht="15" customHeight="1" thickBot="1">
      <c r="B160" s="350" t="s">
        <v>1269</v>
      </c>
      <c r="C160" s="351">
        <v>113</v>
      </c>
      <c r="D160" s="352">
        <v>1</v>
      </c>
      <c r="E160" s="351">
        <v>20</v>
      </c>
      <c r="F160" s="352">
        <v>1</v>
      </c>
      <c r="G160" s="351">
        <v>19</v>
      </c>
      <c r="H160" s="352">
        <v>1</v>
      </c>
      <c r="I160" s="351">
        <v>60</v>
      </c>
      <c r="J160" s="352">
        <v>1</v>
      </c>
      <c r="K160" s="351">
        <v>14</v>
      </c>
      <c r="L160" s="352">
        <v>1</v>
      </c>
      <c r="M160" s="351">
        <v>20</v>
      </c>
      <c r="N160" s="352">
        <v>1</v>
      </c>
      <c r="O160" s="351">
        <v>42</v>
      </c>
      <c r="P160" s="352">
        <v>1</v>
      </c>
      <c r="Q160" s="351">
        <v>51</v>
      </c>
      <c r="R160" s="352">
        <v>1</v>
      </c>
      <c r="S160" s="351">
        <v>53</v>
      </c>
      <c r="T160" s="352">
        <v>1</v>
      </c>
      <c r="U160" s="351">
        <v>26</v>
      </c>
      <c r="V160" s="352">
        <v>1</v>
      </c>
      <c r="W160" s="351">
        <v>15</v>
      </c>
      <c r="X160" s="352">
        <v>1</v>
      </c>
      <c r="Y160" s="351">
        <v>13</v>
      </c>
      <c r="Z160" s="352">
        <v>1</v>
      </c>
      <c r="AA160" s="351">
        <v>6</v>
      </c>
      <c r="AB160" s="353">
        <v>1</v>
      </c>
    </row>
    <row r="161" spans="2:28" ht="12.95" customHeight="1" thickTop="1">
      <c r="B161" s="2114" t="s">
        <v>1457</v>
      </c>
      <c r="C161" s="2114"/>
      <c r="D161" s="2114"/>
      <c r="E161" s="2114"/>
      <c r="F161" s="2114"/>
      <c r="G161" s="2114"/>
      <c r="H161" s="2114"/>
      <c r="I161" s="2114"/>
      <c r="J161" s="2114"/>
      <c r="K161" s="2114"/>
      <c r="L161" s="2114"/>
      <c r="M161" s="2114"/>
      <c r="N161" s="2114"/>
      <c r="O161" s="2114"/>
      <c r="P161" s="2114"/>
      <c r="Q161" s="2114"/>
      <c r="R161" s="2114"/>
      <c r="S161" s="2114"/>
      <c r="T161" s="2114"/>
      <c r="U161" s="2114"/>
      <c r="V161" s="2114"/>
      <c r="W161" s="2114"/>
      <c r="X161" s="2114"/>
      <c r="Y161" s="2114"/>
      <c r="Z161" s="2114"/>
      <c r="AA161" s="2114"/>
      <c r="AB161" s="2114"/>
    </row>
    <row r="163" spans="2:28" ht="74.099999999999994" customHeight="1" thickBot="1">
      <c r="B163" s="2116" t="s">
        <v>587</v>
      </c>
      <c r="C163" s="2116"/>
      <c r="D163" s="2116"/>
      <c r="E163" s="2116"/>
      <c r="F163" s="2116"/>
      <c r="G163" s="2116"/>
      <c r="H163" s="2116"/>
      <c r="I163" s="2116"/>
      <c r="J163" s="2116"/>
      <c r="K163" s="2116"/>
      <c r="L163" s="2116"/>
      <c r="M163" s="2116"/>
      <c r="N163" s="2116"/>
      <c r="O163" s="2116"/>
      <c r="P163" s="2116"/>
      <c r="Q163" s="2116"/>
      <c r="R163" s="2116"/>
      <c r="S163" s="2116"/>
      <c r="T163" s="2116"/>
      <c r="U163" s="2116"/>
      <c r="V163" s="2116"/>
      <c r="W163" s="2116"/>
      <c r="X163" s="2116"/>
      <c r="Y163" s="2116"/>
      <c r="Z163" s="2116"/>
      <c r="AA163" s="2116"/>
      <c r="AB163" s="2116"/>
    </row>
    <row r="164" spans="2:28" ht="15" customHeight="1" thickTop="1">
      <c r="B164" s="2117"/>
      <c r="C164" s="2120" t="s">
        <v>44</v>
      </c>
      <c r="D164" s="2120"/>
      <c r="E164" s="2120" t="s">
        <v>123</v>
      </c>
      <c r="F164" s="2120"/>
      <c r="G164" s="2120"/>
      <c r="H164" s="2120"/>
      <c r="I164" s="2120"/>
      <c r="J164" s="2120"/>
      <c r="K164" s="2120"/>
      <c r="L164" s="2120"/>
      <c r="M164" s="2120" t="s">
        <v>124</v>
      </c>
      <c r="N164" s="2120"/>
      <c r="O164" s="2120"/>
      <c r="P164" s="2120"/>
      <c r="Q164" s="2120"/>
      <c r="R164" s="2120"/>
      <c r="S164" s="2120" t="s">
        <v>45</v>
      </c>
      <c r="T164" s="2120"/>
      <c r="U164" s="2120"/>
      <c r="V164" s="2120"/>
      <c r="W164" s="2120"/>
      <c r="X164" s="2120"/>
      <c r="Y164" s="2120"/>
      <c r="Z164" s="2120"/>
      <c r="AA164" s="2120"/>
      <c r="AB164" s="2121"/>
    </row>
    <row r="165" spans="2:28" ht="27.95" customHeight="1">
      <c r="B165" s="2118"/>
      <c r="C165" s="2115" t="s">
        <v>127</v>
      </c>
      <c r="D165" s="2115" t="s">
        <v>128</v>
      </c>
      <c r="E165" s="2115" t="s">
        <v>46</v>
      </c>
      <c r="F165" s="2115"/>
      <c r="G165" s="2115" t="s">
        <v>1078</v>
      </c>
      <c r="H165" s="2115"/>
      <c r="I165" s="2115" t="s">
        <v>1077</v>
      </c>
      <c r="J165" s="2115"/>
      <c r="K165" s="2115" t="s">
        <v>1098</v>
      </c>
      <c r="L165" s="2115"/>
      <c r="M165" s="2115" t="s">
        <v>48</v>
      </c>
      <c r="N165" s="2115"/>
      <c r="O165" s="2115" t="s">
        <v>49</v>
      </c>
      <c r="P165" s="2115"/>
      <c r="Q165" s="2115" t="s">
        <v>1441</v>
      </c>
      <c r="R165" s="2115"/>
      <c r="S165" s="2115" t="s">
        <v>1065</v>
      </c>
      <c r="T165" s="2115"/>
      <c r="U165" s="2115" t="s">
        <v>1066</v>
      </c>
      <c r="V165" s="2115"/>
      <c r="W165" s="2115" t="s">
        <v>1067</v>
      </c>
      <c r="X165" s="2115"/>
      <c r="Y165" s="2115" t="s">
        <v>125</v>
      </c>
      <c r="Z165" s="2115"/>
      <c r="AA165" s="2115" t="s">
        <v>47</v>
      </c>
      <c r="AB165" s="2122"/>
    </row>
    <row r="166" spans="2:28" ht="15" customHeight="1">
      <c r="B166" s="2119"/>
      <c r="C166" s="2115"/>
      <c r="D166" s="2115"/>
      <c r="E166" s="916" t="s">
        <v>127</v>
      </c>
      <c r="F166" s="916" t="s">
        <v>128</v>
      </c>
      <c r="G166" s="916" t="s">
        <v>127</v>
      </c>
      <c r="H166" s="916" t="s">
        <v>128</v>
      </c>
      <c r="I166" s="916" t="s">
        <v>127</v>
      </c>
      <c r="J166" s="916" t="s">
        <v>128</v>
      </c>
      <c r="K166" s="916" t="s">
        <v>127</v>
      </c>
      <c r="L166" s="916" t="s">
        <v>128</v>
      </c>
      <c r="M166" s="916" t="s">
        <v>127</v>
      </c>
      <c r="N166" s="916" t="s">
        <v>128</v>
      </c>
      <c r="O166" s="916" t="s">
        <v>127</v>
      </c>
      <c r="P166" s="916" t="s">
        <v>128</v>
      </c>
      <c r="Q166" s="916" t="s">
        <v>127</v>
      </c>
      <c r="R166" s="916" t="s">
        <v>128</v>
      </c>
      <c r="S166" s="916" t="s">
        <v>127</v>
      </c>
      <c r="T166" s="916" t="s">
        <v>128</v>
      </c>
      <c r="U166" s="916" t="s">
        <v>127</v>
      </c>
      <c r="V166" s="916" t="s">
        <v>128</v>
      </c>
      <c r="W166" s="916" t="s">
        <v>127</v>
      </c>
      <c r="X166" s="916" t="s">
        <v>128</v>
      </c>
      <c r="Y166" s="916" t="s">
        <v>127</v>
      </c>
      <c r="Z166" s="916" t="s">
        <v>128</v>
      </c>
      <c r="AA166" s="916" t="s">
        <v>127</v>
      </c>
      <c r="AB166" s="917" t="s">
        <v>128</v>
      </c>
    </row>
    <row r="167" spans="2:28" ht="27.95" customHeight="1">
      <c r="B167" s="342" t="s">
        <v>551</v>
      </c>
      <c r="C167" s="343">
        <v>46</v>
      </c>
      <c r="D167" s="344">
        <v>0.40707964601769914</v>
      </c>
      <c r="E167" s="343">
        <v>5</v>
      </c>
      <c r="F167" s="344">
        <v>0.25</v>
      </c>
      <c r="G167" s="343">
        <v>7</v>
      </c>
      <c r="H167" s="344">
        <v>0.36842105263157893</v>
      </c>
      <c r="I167" s="343">
        <v>26</v>
      </c>
      <c r="J167" s="344">
        <v>0.43333333333333335</v>
      </c>
      <c r="K167" s="343">
        <v>8</v>
      </c>
      <c r="L167" s="344">
        <v>0.5714285714285714</v>
      </c>
      <c r="M167" s="343">
        <v>7</v>
      </c>
      <c r="N167" s="344">
        <v>0.35</v>
      </c>
      <c r="O167" s="343">
        <v>21</v>
      </c>
      <c r="P167" s="344">
        <v>0.5</v>
      </c>
      <c r="Q167" s="343">
        <v>18</v>
      </c>
      <c r="R167" s="344">
        <v>0.35294117647058826</v>
      </c>
      <c r="S167" s="343">
        <v>21</v>
      </c>
      <c r="T167" s="344">
        <v>0.39622641509433959</v>
      </c>
      <c r="U167" s="343">
        <v>9</v>
      </c>
      <c r="V167" s="344">
        <v>0.34615384615384615</v>
      </c>
      <c r="W167" s="343">
        <v>8</v>
      </c>
      <c r="X167" s="344">
        <v>0.53333333333333333</v>
      </c>
      <c r="Y167" s="343">
        <v>7</v>
      </c>
      <c r="Z167" s="344">
        <v>0.53846153846153844</v>
      </c>
      <c r="AA167" s="343">
        <v>1</v>
      </c>
      <c r="AB167" s="345">
        <v>0.16666666666666663</v>
      </c>
    </row>
    <row r="168" spans="2:28" ht="15" customHeight="1">
      <c r="B168" s="346" t="s">
        <v>552</v>
      </c>
      <c r="C168" s="347">
        <v>46</v>
      </c>
      <c r="D168" s="348">
        <v>0.40707964601769914</v>
      </c>
      <c r="E168" s="347">
        <v>11</v>
      </c>
      <c r="F168" s="348">
        <v>0.55000000000000004</v>
      </c>
      <c r="G168" s="347">
        <v>7</v>
      </c>
      <c r="H168" s="348">
        <v>0.36842105263157893</v>
      </c>
      <c r="I168" s="347">
        <v>23</v>
      </c>
      <c r="J168" s="348">
        <v>0.38333333333333336</v>
      </c>
      <c r="K168" s="347">
        <v>5</v>
      </c>
      <c r="L168" s="348">
        <v>0.35714285714285715</v>
      </c>
      <c r="M168" s="347">
        <v>8</v>
      </c>
      <c r="N168" s="348">
        <v>0.4</v>
      </c>
      <c r="O168" s="347">
        <v>13</v>
      </c>
      <c r="P168" s="348">
        <v>0.30952380952380953</v>
      </c>
      <c r="Q168" s="347">
        <v>25</v>
      </c>
      <c r="R168" s="348">
        <v>0.49019607843137253</v>
      </c>
      <c r="S168" s="347">
        <v>21</v>
      </c>
      <c r="T168" s="348">
        <v>0.39622641509433959</v>
      </c>
      <c r="U168" s="347">
        <v>10</v>
      </c>
      <c r="V168" s="348">
        <v>0.38461538461538469</v>
      </c>
      <c r="W168" s="347">
        <v>6</v>
      </c>
      <c r="X168" s="348">
        <v>0.4</v>
      </c>
      <c r="Y168" s="347">
        <v>5</v>
      </c>
      <c r="Z168" s="348">
        <v>0.38461538461538469</v>
      </c>
      <c r="AA168" s="347">
        <v>4</v>
      </c>
      <c r="AB168" s="349">
        <v>0.66666666666666652</v>
      </c>
    </row>
    <row r="169" spans="2:28" ht="15" customHeight="1">
      <c r="B169" s="346" t="s">
        <v>553</v>
      </c>
      <c r="C169" s="347">
        <v>19</v>
      </c>
      <c r="D169" s="348">
        <v>0.16814159292035399</v>
      </c>
      <c r="E169" s="347">
        <v>4</v>
      </c>
      <c r="F169" s="348">
        <v>0.2</v>
      </c>
      <c r="G169" s="347">
        <v>5</v>
      </c>
      <c r="H169" s="348">
        <v>0.26315789473684209</v>
      </c>
      <c r="I169" s="347">
        <v>9</v>
      </c>
      <c r="J169" s="348">
        <v>0.15</v>
      </c>
      <c r="K169" s="347">
        <v>1</v>
      </c>
      <c r="L169" s="348">
        <v>7.1428571428571425E-2</v>
      </c>
      <c r="M169" s="347">
        <v>4</v>
      </c>
      <c r="N169" s="348">
        <v>0.2</v>
      </c>
      <c r="O169" s="347">
        <v>7</v>
      </c>
      <c r="P169" s="348">
        <v>0.16666666666666663</v>
      </c>
      <c r="Q169" s="347">
        <v>8</v>
      </c>
      <c r="R169" s="348">
        <v>0.15686274509803921</v>
      </c>
      <c r="S169" s="347">
        <v>10</v>
      </c>
      <c r="T169" s="348">
        <v>0.18867924528301888</v>
      </c>
      <c r="U169" s="347">
        <v>6</v>
      </c>
      <c r="V169" s="348">
        <v>0.23076923076923075</v>
      </c>
      <c r="W169" s="347">
        <v>1</v>
      </c>
      <c r="X169" s="348">
        <v>6.6666666666666666E-2</v>
      </c>
      <c r="Y169" s="347">
        <v>1</v>
      </c>
      <c r="Z169" s="348">
        <v>7.6923076923076927E-2</v>
      </c>
      <c r="AA169" s="347">
        <v>1</v>
      </c>
      <c r="AB169" s="349">
        <v>0.16666666666666663</v>
      </c>
    </row>
    <row r="170" spans="2:28" ht="15" customHeight="1">
      <c r="B170" s="346" t="s">
        <v>47</v>
      </c>
      <c r="C170" s="347">
        <v>2</v>
      </c>
      <c r="D170" s="348">
        <v>1.7699115044247787E-2</v>
      </c>
      <c r="E170" s="347">
        <v>0</v>
      </c>
      <c r="F170" s="348">
        <v>0</v>
      </c>
      <c r="G170" s="347">
        <v>0</v>
      </c>
      <c r="H170" s="348">
        <v>0</v>
      </c>
      <c r="I170" s="347">
        <v>2</v>
      </c>
      <c r="J170" s="348">
        <v>3.3333333333333333E-2</v>
      </c>
      <c r="K170" s="347">
        <v>0</v>
      </c>
      <c r="L170" s="348">
        <v>0</v>
      </c>
      <c r="M170" s="347">
        <v>1</v>
      </c>
      <c r="N170" s="348">
        <v>0.05</v>
      </c>
      <c r="O170" s="347">
        <v>1</v>
      </c>
      <c r="P170" s="348">
        <v>2.3809523809523808E-2</v>
      </c>
      <c r="Q170" s="347">
        <v>0</v>
      </c>
      <c r="R170" s="348">
        <v>0</v>
      </c>
      <c r="S170" s="347">
        <v>1</v>
      </c>
      <c r="T170" s="348">
        <v>1.8867924528301886E-2</v>
      </c>
      <c r="U170" s="347">
        <v>1</v>
      </c>
      <c r="V170" s="348">
        <v>3.8461538461538464E-2</v>
      </c>
      <c r="W170" s="347">
        <v>0</v>
      </c>
      <c r="X170" s="348">
        <v>0</v>
      </c>
      <c r="Y170" s="347">
        <v>0</v>
      </c>
      <c r="Z170" s="348">
        <v>0</v>
      </c>
      <c r="AA170" s="347">
        <v>0</v>
      </c>
      <c r="AB170" s="349">
        <v>0</v>
      </c>
    </row>
    <row r="171" spans="2:28" ht="15" customHeight="1" thickBot="1">
      <c r="B171" s="350" t="s">
        <v>1269</v>
      </c>
      <c r="C171" s="351">
        <v>113</v>
      </c>
      <c r="D171" s="352">
        <v>1</v>
      </c>
      <c r="E171" s="351">
        <v>20</v>
      </c>
      <c r="F171" s="352">
        <v>1</v>
      </c>
      <c r="G171" s="351">
        <v>19</v>
      </c>
      <c r="H171" s="352">
        <v>1</v>
      </c>
      <c r="I171" s="351">
        <v>60</v>
      </c>
      <c r="J171" s="352">
        <v>1</v>
      </c>
      <c r="K171" s="351">
        <v>14</v>
      </c>
      <c r="L171" s="352">
        <v>1</v>
      </c>
      <c r="M171" s="351">
        <v>20</v>
      </c>
      <c r="N171" s="352">
        <v>1</v>
      </c>
      <c r="O171" s="351">
        <v>42</v>
      </c>
      <c r="P171" s="352">
        <v>1</v>
      </c>
      <c r="Q171" s="351">
        <v>51</v>
      </c>
      <c r="R171" s="352">
        <v>1</v>
      </c>
      <c r="S171" s="351">
        <v>53</v>
      </c>
      <c r="T171" s="352">
        <v>1</v>
      </c>
      <c r="U171" s="351">
        <v>26</v>
      </c>
      <c r="V171" s="352">
        <v>1</v>
      </c>
      <c r="W171" s="351">
        <v>15</v>
      </c>
      <c r="X171" s="352">
        <v>1</v>
      </c>
      <c r="Y171" s="351">
        <v>13</v>
      </c>
      <c r="Z171" s="352">
        <v>1</v>
      </c>
      <c r="AA171" s="351">
        <v>6</v>
      </c>
      <c r="AB171" s="353">
        <v>1</v>
      </c>
    </row>
    <row r="172" spans="2:28" ht="12.95" customHeight="1" thickTop="1">
      <c r="B172" s="2114" t="s">
        <v>1457</v>
      </c>
      <c r="C172" s="2114"/>
      <c r="D172" s="2114"/>
      <c r="E172" s="2114"/>
      <c r="F172" s="2114"/>
      <c r="G172" s="2114"/>
      <c r="H172" s="2114"/>
      <c r="I172" s="2114"/>
      <c r="J172" s="2114"/>
      <c r="K172" s="2114"/>
      <c r="L172" s="2114"/>
      <c r="M172" s="2114"/>
      <c r="N172" s="2114"/>
      <c r="O172" s="2114"/>
      <c r="P172" s="2114"/>
      <c r="Q172" s="2114"/>
      <c r="R172" s="2114"/>
      <c r="S172" s="2114"/>
      <c r="T172" s="2114"/>
      <c r="U172" s="2114"/>
      <c r="V172" s="2114"/>
      <c r="W172" s="2114"/>
      <c r="X172" s="2114"/>
      <c r="Y172" s="2114"/>
      <c r="Z172" s="2114"/>
      <c r="AA172" s="2114"/>
      <c r="AB172" s="2114"/>
    </row>
    <row r="174" spans="2:28" ht="74.099999999999994" customHeight="1" thickBot="1">
      <c r="B174" s="2116" t="s">
        <v>588</v>
      </c>
      <c r="C174" s="2116"/>
      <c r="D174" s="2116"/>
      <c r="E174" s="2116"/>
      <c r="F174" s="2116"/>
      <c r="G174" s="2116"/>
      <c r="H174" s="2116"/>
      <c r="I174" s="2116"/>
      <c r="J174" s="2116"/>
      <c r="K174" s="2116"/>
      <c r="L174" s="2116"/>
      <c r="M174" s="2116"/>
      <c r="N174" s="2116"/>
      <c r="O174" s="2116"/>
      <c r="P174" s="2116"/>
      <c r="Q174" s="2116"/>
      <c r="R174" s="2116"/>
      <c r="S174" s="2116"/>
      <c r="T174" s="2116"/>
      <c r="U174" s="2116"/>
      <c r="V174" s="2116"/>
      <c r="W174" s="2116"/>
      <c r="X174" s="2116"/>
      <c r="Y174" s="2116"/>
      <c r="Z174" s="2116"/>
      <c r="AA174" s="2116"/>
      <c r="AB174" s="2116"/>
    </row>
    <row r="175" spans="2:28" ht="15" customHeight="1" thickTop="1">
      <c r="B175" s="2117"/>
      <c r="C175" s="2120" t="s">
        <v>44</v>
      </c>
      <c r="D175" s="2120"/>
      <c r="E175" s="2120" t="s">
        <v>123</v>
      </c>
      <c r="F175" s="2120"/>
      <c r="G175" s="2120"/>
      <c r="H175" s="2120"/>
      <c r="I175" s="2120"/>
      <c r="J175" s="2120"/>
      <c r="K175" s="2120"/>
      <c r="L175" s="2120"/>
      <c r="M175" s="2120" t="s">
        <v>124</v>
      </c>
      <c r="N175" s="2120"/>
      <c r="O175" s="2120"/>
      <c r="P175" s="2120"/>
      <c r="Q175" s="2120"/>
      <c r="R175" s="2120"/>
      <c r="S175" s="2120" t="s">
        <v>45</v>
      </c>
      <c r="T175" s="2120"/>
      <c r="U175" s="2120"/>
      <c r="V175" s="2120"/>
      <c r="W175" s="2120"/>
      <c r="X175" s="2120"/>
      <c r="Y175" s="2120"/>
      <c r="Z175" s="2120"/>
      <c r="AA175" s="2120"/>
      <c r="AB175" s="2121"/>
    </row>
    <row r="176" spans="2:28" ht="27.95" customHeight="1">
      <c r="B176" s="2118"/>
      <c r="C176" s="2115" t="s">
        <v>127</v>
      </c>
      <c r="D176" s="2115" t="s">
        <v>128</v>
      </c>
      <c r="E176" s="2115" t="s">
        <v>46</v>
      </c>
      <c r="F176" s="2115"/>
      <c r="G176" s="2115" t="s">
        <v>1078</v>
      </c>
      <c r="H176" s="2115"/>
      <c r="I176" s="2115" t="s">
        <v>1077</v>
      </c>
      <c r="J176" s="2115"/>
      <c r="K176" s="2115" t="s">
        <v>1098</v>
      </c>
      <c r="L176" s="2115"/>
      <c r="M176" s="2115" t="s">
        <v>48</v>
      </c>
      <c r="N176" s="2115"/>
      <c r="O176" s="2115" t="s">
        <v>49</v>
      </c>
      <c r="P176" s="2115"/>
      <c r="Q176" s="2115" t="s">
        <v>1441</v>
      </c>
      <c r="R176" s="2115"/>
      <c r="S176" s="2115" t="s">
        <v>1065</v>
      </c>
      <c r="T176" s="2115"/>
      <c r="U176" s="2115" t="s">
        <v>1066</v>
      </c>
      <c r="V176" s="2115"/>
      <c r="W176" s="2115" t="s">
        <v>1067</v>
      </c>
      <c r="X176" s="2115"/>
      <c r="Y176" s="2115" t="s">
        <v>125</v>
      </c>
      <c r="Z176" s="2115"/>
      <c r="AA176" s="2115" t="s">
        <v>47</v>
      </c>
      <c r="AB176" s="2122"/>
    </row>
    <row r="177" spans="2:28" ht="15" customHeight="1">
      <c r="B177" s="2119"/>
      <c r="C177" s="2115"/>
      <c r="D177" s="2115"/>
      <c r="E177" s="916" t="s">
        <v>127</v>
      </c>
      <c r="F177" s="916" t="s">
        <v>128</v>
      </c>
      <c r="G177" s="916" t="s">
        <v>127</v>
      </c>
      <c r="H177" s="916" t="s">
        <v>128</v>
      </c>
      <c r="I177" s="916" t="s">
        <v>127</v>
      </c>
      <c r="J177" s="916" t="s">
        <v>128</v>
      </c>
      <c r="K177" s="916" t="s">
        <v>127</v>
      </c>
      <c r="L177" s="916" t="s">
        <v>128</v>
      </c>
      <c r="M177" s="916" t="s">
        <v>127</v>
      </c>
      <c r="N177" s="916" t="s">
        <v>128</v>
      </c>
      <c r="O177" s="916" t="s">
        <v>127</v>
      </c>
      <c r="P177" s="916" t="s">
        <v>128</v>
      </c>
      <c r="Q177" s="916" t="s">
        <v>127</v>
      </c>
      <c r="R177" s="916" t="s">
        <v>128</v>
      </c>
      <c r="S177" s="916" t="s">
        <v>127</v>
      </c>
      <c r="T177" s="916" t="s">
        <v>128</v>
      </c>
      <c r="U177" s="916" t="s">
        <v>127</v>
      </c>
      <c r="V177" s="916" t="s">
        <v>128</v>
      </c>
      <c r="W177" s="916" t="s">
        <v>127</v>
      </c>
      <c r="X177" s="916" t="s">
        <v>128</v>
      </c>
      <c r="Y177" s="916" t="s">
        <v>127</v>
      </c>
      <c r="Z177" s="916" t="s">
        <v>128</v>
      </c>
      <c r="AA177" s="916" t="s">
        <v>127</v>
      </c>
      <c r="AB177" s="917" t="s">
        <v>128</v>
      </c>
    </row>
    <row r="178" spans="2:28" ht="27.95" customHeight="1">
      <c r="B178" s="342" t="s">
        <v>551</v>
      </c>
      <c r="C178" s="343">
        <v>44</v>
      </c>
      <c r="D178" s="344">
        <v>0.38938053097345132</v>
      </c>
      <c r="E178" s="343">
        <v>6</v>
      </c>
      <c r="F178" s="344">
        <v>0.3</v>
      </c>
      <c r="G178" s="343">
        <v>5</v>
      </c>
      <c r="H178" s="344">
        <v>0.26315789473684209</v>
      </c>
      <c r="I178" s="343">
        <v>25</v>
      </c>
      <c r="J178" s="344">
        <v>0.41666666666666674</v>
      </c>
      <c r="K178" s="343">
        <v>8</v>
      </c>
      <c r="L178" s="344">
        <v>0.5714285714285714</v>
      </c>
      <c r="M178" s="343">
        <v>6</v>
      </c>
      <c r="N178" s="344">
        <v>0.3</v>
      </c>
      <c r="O178" s="343">
        <v>21</v>
      </c>
      <c r="P178" s="344">
        <v>0.5</v>
      </c>
      <c r="Q178" s="343">
        <v>17</v>
      </c>
      <c r="R178" s="344">
        <v>0.33333333333333326</v>
      </c>
      <c r="S178" s="343">
        <v>24</v>
      </c>
      <c r="T178" s="344">
        <v>0.45283018867924535</v>
      </c>
      <c r="U178" s="343">
        <v>7</v>
      </c>
      <c r="V178" s="344">
        <v>0.26923076923076922</v>
      </c>
      <c r="W178" s="343">
        <v>7</v>
      </c>
      <c r="X178" s="344">
        <v>0.46666666666666662</v>
      </c>
      <c r="Y178" s="343">
        <v>5</v>
      </c>
      <c r="Z178" s="344">
        <v>0.38461538461538469</v>
      </c>
      <c r="AA178" s="343">
        <v>1</v>
      </c>
      <c r="AB178" s="345">
        <v>0.16666666666666663</v>
      </c>
    </row>
    <row r="179" spans="2:28" ht="15" customHeight="1">
      <c r="B179" s="346" t="s">
        <v>552</v>
      </c>
      <c r="C179" s="347">
        <v>54</v>
      </c>
      <c r="D179" s="348">
        <v>0.47787610619469029</v>
      </c>
      <c r="E179" s="347">
        <v>13</v>
      </c>
      <c r="F179" s="348">
        <v>0.65</v>
      </c>
      <c r="G179" s="347">
        <v>11</v>
      </c>
      <c r="H179" s="348">
        <v>0.57894736842105265</v>
      </c>
      <c r="I179" s="347">
        <v>26</v>
      </c>
      <c r="J179" s="348">
        <v>0.43333333333333335</v>
      </c>
      <c r="K179" s="347">
        <v>4</v>
      </c>
      <c r="L179" s="348">
        <v>0.2857142857142857</v>
      </c>
      <c r="M179" s="347">
        <v>10</v>
      </c>
      <c r="N179" s="348">
        <v>0.5</v>
      </c>
      <c r="O179" s="347">
        <v>15</v>
      </c>
      <c r="P179" s="348">
        <v>0.35714285714285715</v>
      </c>
      <c r="Q179" s="347">
        <v>29</v>
      </c>
      <c r="R179" s="348">
        <v>0.56862745098039214</v>
      </c>
      <c r="S179" s="347">
        <v>22</v>
      </c>
      <c r="T179" s="348">
        <v>0.41509433962264153</v>
      </c>
      <c r="U179" s="347">
        <v>14</v>
      </c>
      <c r="V179" s="348">
        <v>0.53846153846153844</v>
      </c>
      <c r="W179" s="347">
        <v>6</v>
      </c>
      <c r="X179" s="348">
        <v>0.4</v>
      </c>
      <c r="Y179" s="347">
        <v>7</v>
      </c>
      <c r="Z179" s="348">
        <v>0.53846153846153844</v>
      </c>
      <c r="AA179" s="347">
        <v>5</v>
      </c>
      <c r="AB179" s="349">
        <v>0.83333333333333348</v>
      </c>
    </row>
    <row r="180" spans="2:28" ht="15" customHeight="1">
      <c r="B180" s="346" t="s">
        <v>553</v>
      </c>
      <c r="C180" s="347">
        <v>13</v>
      </c>
      <c r="D180" s="348">
        <v>0.11504424778761062</v>
      </c>
      <c r="E180" s="347">
        <v>1</v>
      </c>
      <c r="F180" s="348">
        <v>0.05</v>
      </c>
      <c r="G180" s="347">
        <v>3</v>
      </c>
      <c r="H180" s="348">
        <v>0.15789473684210525</v>
      </c>
      <c r="I180" s="347">
        <v>7</v>
      </c>
      <c r="J180" s="348">
        <v>0.11666666666666665</v>
      </c>
      <c r="K180" s="347">
        <v>2</v>
      </c>
      <c r="L180" s="348">
        <v>0.14285714285714285</v>
      </c>
      <c r="M180" s="347">
        <v>3</v>
      </c>
      <c r="N180" s="348">
        <v>0.15</v>
      </c>
      <c r="O180" s="347">
        <v>5</v>
      </c>
      <c r="P180" s="348">
        <v>0.11904761904761903</v>
      </c>
      <c r="Q180" s="347">
        <v>5</v>
      </c>
      <c r="R180" s="348">
        <v>9.8039215686274522E-2</v>
      </c>
      <c r="S180" s="347">
        <v>6</v>
      </c>
      <c r="T180" s="348">
        <v>0.11320754716981134</v>
      </c>
      <c r="U180" s="347">
        <v>4</v>
      </c>
      <c r="V180" s="348">
        <v>0.15384615384615385</v>
      </c>
      <c r="W180" s="347">
        <v>2</v>
      </c>
      <c r="X180" s="348">
        <v>0.13333333333333333</v>
      </c>
      <c r="Y180" s="347">
        <v>1</v>
      </c>
      <c r="Z180" s="348">
        <v>7.6923076923076927E-2</v>
      </c>
      <c r="AA180" s="347">
        <v>0</v>
      </c>
      <c r="AB180" s="349">
        <v>0</v>
      </c>
    </row>
    <row r="181" spans="2:28" ht="15" customHeight="1">
      <c r="B181" s="346" t="s">
        <v>47</v>
      </c>
      <c r="C181" s="347">
        <v>2</v>
      </c>
      <c r="D181" s="348">
        <v>1.7699115044247787E-2</v>
      </c>
      <c r="E181" s="347">
        <v>0</v>
      </c>
      <c r="F181" s="348">
        <v>0</v>
      </c>
      <c r="G181" s="347">
        <v>0</v>
      </c>
      <c r="H181" s="348">
        <v>0</v>
      </c>
      <c r="I181" s="347">
        <v>2</v>
      </c>
      <c r="J181" s="348">
        <v>3.3333333333333333E-2</v>
      </c>
      <c r="K181" s="347">
        <v>0</v>
      </c>
      <c r="L181" s="348">
        <v>0</v>
      </c>
      <c r="M181" s="347">
        <v>1</v>
      </c>
      <c r="N181" s="348">
        <v>0.05</v>
      </c>
      <c r="O181" s="347">
        <v>1</v>
      </c>
      <c r="P181" s="348">
        <v>2.3809523809523808E-2</v>
      </c>
      <c r="Q181" s="347">
        <v>0</v>
      </c>
      <c r="R181" s="348">
        <v>0</v>
      </c>
      <c r="S181" s="347">
        <v>1</v>
      </c>
      <c r="T181" s="348">
        <v>1.8867924528301886E-2</v>
      </c>
      <c r="U181" s="347">
        <v>1</v>
      </c>
      <c r="V181" s="348">
        <v>3.8461538461538464E-2</v>
      </c>
      <c r="W181" s="347">
        <v>0</v>
      </c>
      <c r="X181" s="348">
        <v>0</v>
      </c>
      <c r="Y181" s="347">
        <v>0</v>
      </c>
      <c r="Z181" s="348">
        <v>0</v>
      </c>
      <c r="AA181" s="347">
        <v>0</v>
      </c>
      <c r="AB181" s="349">
        <v>0</v>
      </c>
    </row>
    <row r="182" spans="2:28" ht="15" customHeight="1" thickBot="1">
      <c r="B182" s="350" t="s">
        <v>1269</v>
      </c>
      <c r="C182" s="351">
        <v>113</v>
      </c>
      <c r="D182" s="352">
        <v>1</v>
      </c>
      <c r="E182" s="351">
        <v>20</v>
      </c>
      <c r="F182" s="352">
        <v>1</v>
      </c>
      <c r="G182" s="351">
        <v>19</v>
      </c>
      <c r="H182" s="352">
        <v>1</v>
      </c>
      <c r="I182" s="351">
        <v>60</v>
      </c>
      <c r="J182" s="352">
        <v>1</v>
      </c>
      <c r="K182" s="351">
        <v>14</v>
      </c>
      <c r="L182" s="352">
        <v>1</v>
      </c>
      <c r="M182" s="351">
        <v>20</v>
      </c>
      <c r="N182" s="352">
        <v>1</v>
      </c>
      <c r="O182" s="351">
        <v>42</v>
      </c>
      <c r="P182" s="352">
        <v>1</v>
      </c>
      <c r="Q182" s="351">
        <v>51</v>
      </c>
      <c r="R182" s="352">
        <v>1</v>
      </c>
      <c r="S182" s="351">
        <v>53</v>
      </c>
      <c r="T182" s="352">
        <v>1</v>
      </c>
      <c r="U182" s="351">
        <v>26</v>
      </c>
      <c r="V182" s="352">
        <v>1</v>
      </c>
      <c r="W182" s="351">
        <v>15</v>
      </c>
      <c r="X182" s="352">
        <v>1</v>
      </c>
      <c r="Y182" s="351">
        <v>13</v>
      </c>
      <c r="Z182" s="352">
        <v>1</v>
      </c>
      <c r="AA182" s="351">
        <v>6</v>
      </c>
      <c r="AB182" s="353">
        <v>1</v>
      </c>
    </row>
    <row r="183" spans="2:28" ht="12.95" customHeight="1" thickTop="1">
      <c r="B183" s="2114" t="s">
        <v>1457</v>
      </c>
      <c r="C183" s="2114"/>
      <c r="D183" s="2114"/>
      <c r="E183" s="2114"/>
      <c r="F183" s="2114"/>
      <c r="G183" s="2114"/>
      <c r="H183" s="2114"/>
      <c r="I183" s="2114"/>
      <c r="J183" s="2114"/>
      <c r="K183" s="2114"/>
      <c r="L183" s="2114"/>
      <c r="M183" s="2114"/>
      <c r="N183" s="2114"/>
      <c r="O183" s="2114"/>
      <c r="P183" s="2114"/>
      <c r="Q183" s="2114"/>
      <c r="R183" s="2114"/>
      <c r="S183" s="2114"/>
      <c r="T183" s="2114"/>
      <c r="U183" s="2114"/>
      <c r="V183" s="2114"/>
      <c r="W183" s="2114"/>
      <c r="X183" s="2114"/>
      <c r="Y183" s="2114"/>
      <c r="Z183" s="2114"/>
      <c r="AA183" s="2114"/>
      <c r="AB183" s="2114"/>
    </row>
    <row r="185" spans="2:28" ht="74.099999999999994" customHeight="1" thickBot="1">
      <c r="B185" s="2116" t="s">
        <v>589</v>
      </c>
      <c r="C185" s="2116"/>
      <c r="D185" s="2116"/>
      <c r="E185" s="2116"/>
      <c r="F185" s="2116"/>
      <c r="G185" s="2116"/>
      <c r="H185" s="2116"/>
      <c r="I185" s="2116"/>
      <c r="J185" s="2116"/>
      <c r="K185" s="2116"/>
      <c r="L185" s="2116"/>
      <c r="M185" s="2116"/>
      <c r="N185" s="2116"/>
      <c r="O185" s="2116"/>
      <c r="P185" s="2116"/>
      <c r="Q185" s="2116"/>
      <c r="R185" s="2116"/>
      <c r="S185" s="2116"/>
      <c r="T185" s="2116"/>
      <c r="U185" s="2116"/>
      <c r="V185" s="2116"/>
      <c r="W185" s="2116"/>
      <c r="X185" s="2116"/>
      <c r="Y185" s="2116"/>
      <c r="Z185" s="2116"/>
      <c r="AA185" s="2116"/>
      <c r="AB185" s="2116"/>
    </row>
    <row r="186" spans="2:28" ht="15" customHeight="1" thickTop="1">
      <c r="B186" s="2117"/>
      <c r="C186" s="2120" t="s">
        <v>44</v>
      </c>
      <c r="D186" s="2120"/>
      <c r="E186" s="2120" t="s">
        <v>123</v>
      </c>
      <c r="F186" s="2120"/>
      <c r="G186" s="2120"/>
      <c r="H186" s="2120"/>
      <c r="I186" s="2120"/>
      <c r="J186" s="2120"/>
      <c r="K186" s="2120"/>
      <c r="L186" s="2120"/>
      <c r="M186" s="2120" t="s">
        <v>124</v>
      </c>
      <c r="N186" s="2120"/>
      <c r="O186" s="2120"/>
      <c r="P186" s="2120"/>
      <c r="Q186" s="2120"/>
      <c r="R186" s="2120"/>
      <c r="S186" s="2120" t="s">
        <v>45</v>
      </c>
      <c r="T186" s="2120"/>
      <c r="U186" s="2120"/>
      <c r="V186" s="2120"/>
      <c r="W186" s="2120"/>
      <c r="X186" s="2120"/>
      <c r="Y186" s="2120"/>
      <c r="Z186" s="2120"/>
      <c r="AA186" s="2120"/>
      <c r="AB186" s="2121"/>
    </row>
    <row r="187" spans="2:28" ht="27.95" customHeight="1">
      <c r="B187" s="2118"/>
      <c r="C187" s="2115" t="s">
        <v>127</v>
      </c>
      <c r="D187" s="2115" t="s">
        <v>128</v>
      </c>
      <c r="E187" s="2115" t="s">
        <v>46</v>
      </c>
      <c r="F187" s="2115"/>
      <c r="G187" s="2115" t="s">
        <v>1078</v>
      </c>
      <c r="H187" s="2115"/>
      <c r="I187" s="2115" t="s">
        <v>1077</v>
      </c>
      <c r="J187" s="2115"/>
      <c r="K187" s="2115" t="s">
        <v>1098</v>
      </c>
      <c r="L187" s="2115"/>
      <c r="M187" s="2115" t="s">
        <v>48</v>
      </c>
      <c r="N187" s="2115"/>
      <c r="O187" s="2115" t="s">
        <v>49</v>
      </c>
      <c r="P187" s="2115"/>
      <c r="Q187" s="2115" t="s">
        <v>1441</v>
      </c>
      <c r="R187" s="2115"/>
      <c r="S187" s="2115" t="s">
        <v>1065</v>
      </c>
      <c r="T187" s="2115"/>
      <c r="U187" s="2115" t="s">
        <v>1066</v>
      </c>
      <c r="V187" s="2115"/>
      <c r="W187" s="2115" t="s">
        <v>1067</v>
      </c>
      <c r="X187" s="2115"/>
      <c r="Y187" s="2115" t="s">
        <v>125</v>
      </c>
      <c r="Z187" s="2115"/>
      <c r="AA187" s="2115" t="s">
        <v>47</v>
      </c>
      <c r="AB187" s="2122"/>
    </row>
    <row r="188" spans="2:28" ht="15" customHeight="1">
      <c r="B188" s="2119"/>
      <c r="C188" s="2115"/>
      <c r="D188" s="2115"/>
      <c r="E188" s="916" t="s">
        <v>127</v>
      </c>
      <c r="F188" s="916" t="s">
        <v>128</v>
      </c>
      <c r="G188" s="916" t="s">
        <v>127</v>
      </c>
      <c r="H188" s="916" t="s">
        <v>128</v>
      </c>
      <c r="I188" s="916" t="s">
        <v>127</v>
      </c>
      <c r="J188" s="916" t="s">
        <v>128</v>
      </c>
      <c r="K188" s="916" t="s">
        <v>127</v>
      </c>
      <c r="L188" s="916" t="s">
        <v>128</v>
      </c>
      <c r="M188" s="916" t="s">
        <v>127</v>
      </c>
      <c r="N188" s="916" t="s">
        <v>128</v>
      </c>
      <c r="O188" s="916" t="s">
        <v>127</v>
      </c>
      <c r="P188" s="916" t="s">
        <v>128</v>
      </c>
      <c r="Q188" s="916" t="s">
        <v>127</v>
      </c>
      <c r="R188" s="916" t="s">
        <v>128</v>
      </c>
      <c r="S188" s="916" t="s">
        <v>127</v>
      </c>
      <c r="T188" s="916" t="s">
        <v>128</v>
      </c>
      <c r="U188" s="916" t="s">
        <v>127</v>
      </c>
      <c r="V188" s="916" t="s">
        <v>128</v>
      </c>
      <c r="W188" s="916" t="s">
        <v>127</v>
      </c>
      <c r="X188" s="916" t="s">
        <v>128</v>
      </c>
      <c r="Y188" s="916" t="s">
        <v>127</v>
      </c>
      <c r="Z188" s="916" t="s">
        <v>128</v>
      </c>
      <c r="AA188" s="916" t="s">
        <v>127</v>
      </c>
      <c r="AB188" s="917" t="s">
        <v>128</v>
      </c>
    </row>
    <row r="189" spans="2:28" ht="27.95" customHeight="1">
      <c r="B189" s="342" t="s">
        <v>551</v>
      </c>
      <c r="C189" s="343">
        <v>42</v>
      </c>
      <c r="D189" s="344">
        <v>0.37168141592920356</v>
      </c>
      <c r="E189" s="343">
        <v>10</v>
      </c>
      <c r="F189" s="344">
        <v>0.5</v>
      </c>
      <c r="G189" s="343">
        <v>2</v>
      </c>
      <c r="H189" s="344">
        <v>0.10526315789473684</v>
      </c>
      <c r="I189" s="343">
        <v>25</v>
      </c>
      <c r="J189" s="344">
        <v>0.41666666666666674</v>
      </c>
      <c r="K189" s="343">
        <v>5</v>
      </c>
      <c r="L189" s="344">
        <v>0.35714285714285715</v>
      </c>
      <c r="M189" s="343">
        <v>6</v>
      </c>
      <c r="N189" s="344">
        <v>0.3</v>
      </c>
      <c r="O189" s="343">
        <v>17</v>
      </c>
      <c r="P189" s="344">
        <v>0.40476190476190477</v>
      </c>
      <c r="Q189" s="343">
        <v>19</v>
      </c>
      <c r="R189" s="344">
        <v>0.37254901960784315</v>
      </c>
      <c r="S189" s="343">
        <v>18</v>
      </c>
      <c r="T189" s="344">
        <v>0.339622641509434</v>
      </c>
      <c r="U189" s="343">
        <v>8</v>
      </c>
      <c r="V189" s="344">
        <v>0.30769230769230771</v>
      </c>
      <c r="W189" s="343">
        <v>8</v>
      </c>
      <c r="X189" s="344">
        <v>0.53333333333333333</v>
      </c>
      <c r="Y189" s="343">
        <v>5</v>
      </c>
      <c r="Z189" s="344">
        <v>0.38461538461538469</v>
      </c>
      <c r="AA189" s="343">
        <v>3</v>
      </c>
      <c r="AB189" s="345">
        <v>0.5</v>
      </c>
    </row>
    <row r="190" spans="2:28" ht="15" customHeight="1">
      <c r="B190" s="346" t="s">
        <v>552</v>
      </c>
      <c r="C190" s="347">
        <v>44</v>
      </c>
      <c r="D190" s="348">
        <v>0.38938053097345132</v>
      </c>
      <c r="E190" s="347">
        <v>7</v>
      </c>
      <c r="F190" s="348">
        <v>0.35</v>
      </c>
      <c r="G190" s="347">
        <v>6</v>
      </c>
      <c r="H190" s="348">
        <v>0.31578947368421051</v>
      </c>
      <c r="I190" s="347">
        <v>25</v>
      </c>
      <c r="J190" s="348">
        <v>0.41666666666666674</v>
      </c>
      <c r="K190" s="347">
        <v>6</v>
      </c>
      <c r="L190" s="348">
        <v>0.42857142857142855</v>
      </c>
      <c r="M190" s="347">
        <v>7</v>
      </c>
      <c r="N190" s="348">
        <v>0.35</v>
      </c>
      <c r="O190" s="347">
        <v>16</v>
      </c>
      <c r="P190" s="348">
        <v>0.38095238095238093</v>
      </c>
      <c r="Q190" s="347">
        <v>21</v>
      </c>
      <c r="R190" s="348">
        <v>0.41176470588235292</v>
      </c>
      <c r="S190" s="347">
        <v>20</v>
      </c>
      <c r="T190" s="348">
        <v>0.37735849056603776</v>
      </c>
      <c r="U190" s="347">
        <v>11</v>
      </c>
      <c r="V190" s="348">
        <v>0.42307692307692307</v>
      </c>
      <c r="W190" s="347">
        <v>4</v>
      </c>
      <c r="X190" s="348">
        <v>0.26666666666666666</v>
      </c>
      <c r="Y190" s="347">
        <v>6</v>
      </c>
      <c r="Z190" s="348">
        <v>0.46153846153846151</v>
      </c>
      <c r="AA190" s="347">
        <v>3</v>
      </c>
      <c r="AB190" s="349">
        <v>0.5</v>
      </c>
    </row>
    <row r="191" spans="2:28" ht="15" customHeight="1">
      <c r="B191" s="346" t="s">
        <v>553</v>
      </c>
      <c r="C191" s="347">
        <v>25</v>
      </c>
      <c r="D191" s="348">
        <v>0.22123893805309736</v>
      </c>
      <c r="E191" s="347">
        <v>3</v>
      </c>
      <c r="F191" s="348">
        <v>0.15</v>
      </c>
      <c r="G191" s="347">
        <v>11</v>
      </c>
      <c r="H191" s="348">
        <v>0.57894736842105265</v>
      </c>
      <c r="I191" s="347">
        <v>8</v>
      </c>
      <c r="J191" s="348">
        <v>0.13333333333333333</v>
      </c>
      <c r="K191" s="347">
        <v>3</v>
      </c>
      <c r="L191" s="348">
        <v>0.21428571428571427</v>
      </c>
      <c r="M191" s="347">
        <v>6</v>
      </c>
      <c r="N191" s="348">
        <v>0.3</v>
      </c>
      <c r="O191" s="347">
        <v>8</v>
      </c>
      <c r="P191" s="348">
        <v>0.19047619047619047</v>
      </c>
      <c r="Q191" s="347">
        <v>11</v>
      </c>
      <c r="R191" s="348">
        <v>0.21568627450980393</v>
      </c>
      <c r="S191" s="347">
        <v>14</v>
      </c>
      <c r="T191" s="348">
        <v>0.26415094339622641</v>
      </c>
      <c r="U191" s="347">
        <v>6</v>
      </c>
      <c r="V191" s="348">
        <v>0.23076923076923075</v>
      </c>
      <c r="W191" s="347">
        <v>3</v>
      </c>
      <c r="X191" s="348">
        <v>0.2</v>
      </c>
      <c r="Y191" s="347">
        <v>2</v>
      </c>
      <c r="Z191" s="348">
        <v>0.15384615384615385</v>
      </c>
      <c r="AA191" s="347">
        <v>0</v>
      </c>
      <c r="AB191" s="349">
        <v>0</v>
      </c>
    </row>
    <row r="192" spans="2:28" ht="15" customHeight="1">
      <c r="B192" s="346" t="s">
        <v>47</v>
      </c>
      <c r="C192" s="347">
        <v>2</v>
      </c>
      <c r="D192" s="348">
        <v>1.7699115044247787E-2</v>
      </c>
      <c r="E192" s="347">
        <v>0</v>
      </c>
      <c r="F192" s="348">
        <v>0</v>
      </c>
      <c r="G192" s="347">
        <v>0</v>
      </c>
      <c r="H192" s="348">
        <v>0</v>
      </c>
      <c r="I192" s="347">
        <v>2</v>
      </c>
      <c r="J192" s="348">
        <v>3.3333333333333333E-2</v>
      </c>
      <c r="K192" s="347">
        <v>0</v>
      </c>
      <c r="L192" s="348">
        <v>0</v>
      </c>
      <c r="M192" s="347">
        <v>1</v>
      </c>
      <c r="N192" s="348">
        <v>0.05</v>
      </c>
      <c r="O192" s="347">
        <v>1</v>
      </c>
      <c r="P192" s="348">
        <v>2.3809523809523808E-2</v>
      </c>
      <c r="Q192" s="347">
        <v>0</v>
      </c>
      <c r="R192" s="348">
        <v>0</v>
      </c>
      <c r="S192" s="347">
        <v>1</v>
      </c>
      <c r="T192" s="348">
        <v>1.8867924528301886E-2</v>
      </c>
      <c r="U192" s="347">
        <v>1</v>
      </c>
      <c r="V192" s="348">
        <v>3.8461538461538464E-2</v>
      </c>
      <c r="W192" s="347">
        <v>0</v>
      </c>
      <c r="X192" s="348">
        <v>0</v>
      </c>
      <c r="Y192" s="347">
        <v>0</v>
      </c>
      <c r="Z192" s="348">
        <v>0</v>
      </c>
      <c r="AA192" s="347">
        <v>0</v>
      </c>
      <c r="AB192" s="349">
        <v>0</v>
      </c>
    </row>
    <row r="193" spans="2:28" ht="15" customHeight="1" thickBot="1">
      <c r="B193" s="350" t="s">
        <v>1269</v>
      </c>
      <c r="C193" s="351">
        <v>113</v>
      </c>
      <c r="D193" s="352">
        <v>1</v>
      </c>
      <c r="E193" s="351">
        <v>20</v>
      </c>
      <c r="F193" s="352">
        <v>1</v>
      </c>
      <c r="G193" s="351">
        <v>19</v>
      </c>
      <c r="H193" s="352">
        <v>1</v>
      </c>
      <c r="I193" s="351">
        <v>60</v>
      </c>
      <c r="J193" s="352">
        <v>1</v>
      </c>
      <c r="K193" s="351">
        <v>14</v>
      </c>
      <c r="L193" s="352">
        <v>1</v>
      </c>
      <c r="M193" s="351">
        <v>20</v>
      </c>
      <c r="N193" s="352">
        <v>1</v>
      </c>
      <c r="O193" s="351">
        <v>42</v>
      </c>
      <c r="P193" s="352">
        <v>1</v>
      </c>
      <c r="Q193" s="351">
        <v>51</v>
      </c>
      <c r="R193" s="352">
        <v>1</v>
      </c>
      <c r="S193" s="351">
        <v>53</v>
      </c>
      <c r="T193" s="352">
        <v>1</v>
      </c>
      <c r="U193" s="351">
        <v>26</v>
      </c>
      <c r="V193" s="352">
        <v>1</v>
      </c>
      <c r="W193" s="351">
        <v>15</v>
      </c>
      <c r="X193" s="352">
        <v>1</v>
      </c>
      <c r="Y193" s="351">
        <v>13</v>
      </c>
      <c r="Z193" s="352">
        <v>1</v>
      </c>
      <c r="AA193" s="351">
        <v>6</v>
      </c>
      <c r="AB193" s="353">
        <v>1</v>
      </c>
    </row>
    <row r="194" spans="2:28" ht="12.95" customHeight="1" thickTop="1">
      <c r="B194" s="2114" t="s">
        <v>1457</v>
      </c>
      <c r="C194" s="2114"/>
      <c r="D194" s="2114"/>
      <c r="E194" s="2114"/>
      <c r="F194" s="2114"/>
      <c r="G194" s="2114"/>
      <c r="H194" s="2114"/>
      <c r="I194" s="2114"/>
      <c r="J194" s="2114"/>
      <c r="K194" s="2114"/>
      <c r="L194" s="2114"/>
      <c r="M194" s="2114"/>
      <c r="N194" s="2114"/>
      <c r="O194" s="2114"/>
      <c r="P194" s="2114"/>
      <c r="Q194" s="2114"/>
      <c r="R194" s="2114"/>
      <c r="S194" s="2114"/>
      <c r="T194" s="2114"/>
      <c r="U194" s="2114"/>
      <c r="V194" s="2114"/>
      <c r="W194" s="2114"/>
      <c r="X194" s="2114"/>
      <c r="Y194" s="2114"/>
      <c r="Z194" s="2114"/>
      <c r="AA194" s="2114"/>
      <c r="AB194" s="2114"/>
    </row>
    <row r="196" spans="2:28" ht="74.099999999999994" customHeight="1" thickBot="1">
      <c r="B196" s="2116" t="s">
        <v>590</v>
      </c>
      <c r="C196" s="2116"/>
      <c r="D196" s="2116"/>
      <c r="E196" s="2116"/>
      <c r="F196" s="2116"/>
      <c r="G196" s="2116"/>
      <c r="H196" s="2116"/>
      <c r="I196" s="2116"/>
      <c r="J196" s="2116"/>
      <c r="K196" s="2116"/>
      <c r="L196" s="2116"/>
      <c r="M196" s="2116"/>
      <c r="N196" s="2116"/>
      <c r="O196" s="2116"/>
      <c r="P196" s="2116"/>
      <c r="Q196" s="2116"/>
      <c r="R196" s="2116"/>
      <c r="S196" s="2116"/>
      <c r="T196" s="2116"/>
      <c r="U196" s="2116"/>
      <c r="V196" s="2116"/>
      <c r="W196" s="2116"/>
      <c r="X196" s="2116"/>
      <c r="Y196" s="2116"/>
      <c r="Z196" s="2116"/>
      <c r="AA196" s="2116"/>
      <c r="AB196" s="2116"/>
    </row>
    <row r="197" spans="2:28" ht="15" customHeight="1" thickTop="1">
      <c r="B197" s="2117"/>
      <c r="C197" s="2120" t="s">
        <v>44</v>
      </c>
      <c r="D197" s="2120"/>
      <c r="E197" s="2120" t="s">
        <v>123</v>
      </c>
      <c r="F197" s="2120"/>
      <c r="G197" s="2120"/>
      <c r="H197" s="2120"/>
      <c r="I197" s="2120"/>
      <c r="J197" s="2120"/>
      <c r="K197" s="2120"/>
      <c r="L197" s="2120"/>
      <c r="M197" s="2120" t="s">
        <v>124</v>
      </c>
      <c r="N197" s="2120"/>
      <c r="O197" s="2120"/>
      <c r="P197" s="2120"/>
      <c r="Q197" s="2120"/>
      <c r="R197" s="2120"/>
      <c r="S197" s="2120" t="s">
        <v>45</v>
      </c>
      <c r="T197" s="2120"/>
      <c r="U197" s="2120"/>
      <c r="V197" s="2120"/>
      <c r="W197" s="2120"/>
      <c r="X197" s="2120"/>
      <c r="Y197" s="2120"/>
      <c r="Z197" s="2120"/>
      <c r="AA197" s="2120"/>
      <c r="AB197" s="2121"/>
    </row>
    <row r="198" spans="2:28" ht="27.95" customHeight="1">
      <c r="B198" s="2118"/>
      <c r="C198" s="2115" t="s">
        <v>127</v>
      </c>
      <c r="D198" s="2115" t="s">
        <v>128</v>
      </c>
      <c r="E198" s="2115" t="s">
        <v>46</v>
      </c>
      <c r="F198" s="2115"/>
      <c r="G198" s="2115" t="s">
        <v>1078</v>
      </c>
      <c r="H198" s="2115"/>
      <c r="I198" s="2115" t="s">
        <v>1077</v>
      </c>
      <c r="J198" s="2115"/>
      <c r="K198" s="2115" t="s">
        <v>1098</v>
      </c>
      <c r="L198" s="2115"/>
      <c r="M198" s="2115" t="s">
        <v>48</v>
      </c>
      <c r="N198" s="2115"/>
      <c r="O198" s="2115" t="s">
        <v>49</v>
      </c>
      <c r="P198" s="2115"/>
      <c r="Q198" s="2115" t="s">
        <v>1441</v>
      </c>
      <c r="R198" s="2115"/>
      <c r="S198" s="2115" t="s">
        <v>1065</v>
      </c>
      <c r="T198" s="2115"/>
      <c r="U198" s="2115" t="s">
        <v>1066</v>
      </c>
      <c r="V198" s="2115"/>
      <c r="W198" s="2115" t="s">
        <v>1067</v>
      </c>
      <c r="X198" s="2115"/>
      <c r="Y198" s="2115" t="s">
        <v>125</v>
      </c>
      <c r="Z198" s="2115"/>
      <c r="AA198" s="2115" t="s">
        <v>47</v>
      </c>
      <c r="AB198" s="2122"/>
    </row>
    <row r="199" spans="2:28" ht="15" customHeight="1">
      <c r="B199" s="2119"/>
      <c r="C199" s="2115"/>
      <c r="D199" s="2115"/>
      <c r="E199" s="916" t="s">
        <v>127</v>
      </c>
      <c r="F199" s="916" t="s">
        <v>128</v>
      </c>
      <c r="G199" s="916" t="s">
        <v>127</v>
      </c>
      <c r="H199" s="916" t="s">
        <v>128</v>
      </c>
      <c r="I199" s="916" t="s">
        <v>127</v>
      </c>
      <c r="J199" s="916" t="s">
        <v>128</v>
      </c>
      <c r="K199" s="916" t="s">
        <v>127</v>
      </c>
      <c r="L199" s="916" t="s">
        <v>128</v>
      </c>
      <c r="M199" s="916" t="s">
        <v>127</v>
      </c>
      <c r="N199" s="916" t="s">
        <v>128</v>
      </c>
      <c r="O199" s="916" t="s">
        <v>127</v>
      </c>
      <c r="P199" s="916" t="s">
        <v>128</v>
      </c>
      <c r="Q199" s="916" t="s">
        <v>127</v>
      </c>
      <c r="R199" s="916" t="s">
        <v>128</v>
      </c>
      <c r="S199" s="916" t="s">
        <v>127</v>
      </c>
      <c r="T199" s="916" t="s">
        <v>128</v>
      </c>
      <c r="U199" s="916" t="s">
        <v>127</v>
      </c>
      <c r="V199" s="916" t="s">
        <v>128</v>
      </c>
      <c r="W199" s="916" t="s">
        <v>127</v>
      </c>
      <c r="X199" s="916" t="s">
        <v>128</v>
      </c>
      <c r="Y199" s="916" t="s">
        <v>127</v>
      </c>
      <c r="Z199" s="916" t="s">
        <v>128</v>
      </c>
      <c r="AA199" s="916" t="s">
        <v>127</v>
      </c>
      <c r="AB199" s="917" t="s">
        <v>128</v>
      </c>
    </row>
    <row r="200" spans="2:28" ht="27.95" customHeight="1">
      <c r="B200" s="342" t="s">
        <v>551</v>
      </c>
      <c r="C200" s="343">
        <v>60</v>
      </c>
      <c r="D200" s="344">
        <v>0.53097345132743368</v>
      </c>
      <c r="E200" s="343">
        <v>8</v>
      </c>
      <c r="F200" s="344">
        <v>0.4</v>
      </c>
      <c r="G200" s="343">
        <v>10</v>
      </c>
      <c r="H200" s="344">
        <v>0.52631578947368418</v>
      </c>
      <c r="I200" s="343">
        <v>33</v>
      </c>
      <c r="J200" s="344">
        <v>0.55000000000000004</v>
      </c>
      <c r="K200" s="343">
        <v>9</v>
      </c>
      <c r="L200" s="344">
        <v>0.6428571428571429</v>
      </c>
      <c r="M200" s="343">
        <v>12</v>
      </c>
      <c r="N200" s="344">
        <v>0.6</v>
      </c>
      <c r="O200" s="343">
        <v>24</v>
      </c>
      <c r="P200" s="344">
        <v>0.5714285714285714</v>
      </c>
      <c r="Q200" s="343">
        <v>24</v>
      </c>
      <c r="R200" s="344">
        <v>0.47058823529411759</v>
      </c>
      <c r="S200" s="343">
        <v>31</v>
      </c>
      <c r="T200" s="344">
        <v>0.58490566037735847</v>
      </c>
      <c r="U200" s="343">
        <v>10</v>
      </c>
      <c r="V200" s="344">
        <v>0.38461538461538469</v>
      </c>
      <c r="W200" s="343">
        <v>10</v>
      </c>
      <c r="X200" s="344">
        <v>0.66666666666666652</v>
      </c>
      <c r="Y200" s="343">
        <v>7</v>
      </c>
      <c r="Z200" s="344">
        <v>0.53846153846153844</v>
      </c>
      <c r="AA200" s="343">
        <v>2</v>
      </c>
      <c r="AB200" s="345">
        <v>0.33333333333333326</v>
      </c>
    </row>
    <row r="201" spans="2:28" ht="15" customHeight="1">
      <c r="B201" s="346" t="s">
        <v>552</v>
      </c>
      <c r="C201" s="347">
        <v>41</v>
      </c>
      <c r="D201" s="348">
        <v>0.36283185840707965</v>
      </c>
      <c r="E201" s="347">
        <v>12</v>
      </c>
      <c r="F201" s="348">
        <v>0.6</v>
      </c>
      <c r="G201" s="347">
        <v>6</v>
      </c>
      <c r="H201" s="348">
        <v>0.31578947368421051</v>
      </c>
      <c r="I201" s="347">
        <v>18</v>
      </c>
      <c r="J201" s="348">
        <v>0.3</v>
      </c>
      <c r="K201" s="347">
        <v>5</v>
      </c>
      <c r="L201" s="348">
        <v>0.35714285714285715</v>
      </c>
      <c r="M201" s="347">
        <v>6</v>
      </c>
      <c r="N201" s="348">
        <v>0.3</v>
      </c>
      <c r="O201" s="347">
        <v>14</v>
      </c>
      <c r="P201" s="348">
        <v>0.33333333333333326</v>
      </c>
      <c r="Q201" s="347">
        <v>21</v>
      </c>
      <c r="R201" s="348">
        <v>0.41176470588235292</v>
      </c>
      <c r="S201" s="347">
        <v>17</v>
      </c>
      <c r="T201" s="348">
        <v>0.32075471698113206</v>
      </c>
      <c r="U201" s="347">
        <v>10</v>
      </c>
      <c r="V201" s="348">
        <v>0.38461538461538469</v>
      </c>
      <c r="W201" s="347">
        <v>5</v>
      </c>
      <c r="X201" s="348">
        <v>0.33333333333333326</v>
      </c>
      <c r="Y201" s="347">
        <v>5</v>
      </c>
      <c r="Z201" s="348">
        <v>0.38461538461538469</v>
      </c>
      <c r="AA201" s="347">
        <v>4</v>
      </c>
      <c r="AB201" s="349">
        <v>0.66666666666666652</v>
      </c>
    </row>
    <row r="202" spans="2:28" ht="15" customHeight="1">
      <c r="B202" s="346" t="s">
        <v>553</v>
      </c>
      <c r="C202" s="347">
        <v>10</v>
      </c>
      <c r="D202" s="348">
        <v>8.8495575221238937E-2</v>
      </c>
      <c r="E202" s="347">
        <v>0</v>
      </c>
      <c r="F202" s="348">
        <v>0</v>
      </c>
      <c r="G202" s="347">
        <v>3</v>
      </c>
      <c r="H202" s="348">
        <v>0.15789473684210525</v>
      </c>
      <c r="I202" s="347">
        <v>7</v>
      </c>
      <c r="J202" s="348">
        <v>0.11666666666666665</v>
      </c>
      <c r="K202" s="347">
        <v>0</v>
      </c>
      <c r="L202" s="348">
        <v>0</v>
      </c>
      <c r="M202" s="347">
        <v>1</v>
      </c>
      <c r="N202" s="348">
        <v>0.05</v>
      </c>
      <c r="O202" s="347">
        <v>3</v>
      </c>
      <c r="P202" s="348">
        <v>7.1428571428571425E-2</v>
      </c>
      <c r="Q202" s="347">
        <v>6</v>
      </c>
      <c r="R202" s="348">
        <v>0.1176470588235294</v>
      </c>
      <c r="S202" s="347">
        <v>4</v>
      </c>
      <c r="T202" s="348">
        <v>7.5471698113207544E-2</v>
      </c>
      <c r="U202" s="347">
        <v>5</v>
      </c>
      <c r="V202" s="348">
        <v>0.19230769230769235</v>
      </c>
      <c r="W202" s="347">
        <v>0</v>
      </c>
      <c r="X202" s="348">
        <v>0</v>
      </c>
      <c r="Y202" s="347">
        <v>1</v>
      </c>
      <c r="Z202" s="348">
        <v>7.6923076923076927E-2</v>
      </c>
      <c r="AA202" s="347">
        <v>0</v>
      </c>
      <c r="AB202" s="349">
        <v>0</v>
      </c>
    </row>
    <row r="203" spans="2:28" ht="15" customHeight="1">
      <c r="B203" s="346" t="s">
        <v>47</v>
      </c>
      <c r="C203" s="347">
        <v>2</v>
      </c>
      <c r="D203" s="348">
        <v>1.7699115044247787E-2</v>
      </c>
      <c r="E203" s="347">
        <v>0</v>
      </c>
      <c r="F203" s="348">
        <v>0</v>
      </c>
      <c r="G203" s="347">
        <v>0</v>
      </c>
      <c r="H203" s="348">
        <v>0</v>
      </c>
      <c r="I203" s="347">
        <v>2</v>
      </c>
      <c r="J203" s="348">
        <v>3.3333333333333333E-2</v>
      </c>
      <c r="K203" s="347">
        <v>0</v>
      </c>
      <c r="L203" s="348">
        <v>0</v>
      </c>
      <c r="M203" s="347">
        <v>1</v>
      </c>
      <c r="N203" s="348">
        <v>0.05</v>
      </c>
      <c r="O203" s="347">
        <v>1</v>
      </c>
      <c r="P203" s="348">
        <v>2.3809523809523808E-2</v>
      </c>
      <c r="Q203" s="347">
        <v>0</v>
      </c>
      <c r="R203" s="348">
        <v>0</v>
      </c>
      <c r="S203" s="347">
        <v>1</v>
      </c>
      <c r="T203" s="348">
        <v>1.8867924528301886E-2</v>
      </c>
      <c r="U203" s="347">
        <v>1</v>
      </c>
      <c r="V203" s="348">
        <v>3.8461538461538464E-2</v>
      </c>
      <c r="W203" s="347">
        <v>0</v>
      </c>
      <c r="X203" s="348">
        <v>0</v>
      </c>
      <c r="Y203" s="347">
        <v>0</v>
      </c>
      <c r="Z203" s="348">
        <v>0</v>
      </c>
      <c r="AA203" s="347">
        <v>0</v>
      </c>
      <c r="AB203" s="349">
        <v>0</v>
      </c>
    </row>
    <row r="204" spans="2:28" ht="15" customHeight="1" thickBot="1">
      <c r="B204" s="350" t="s">
        <v>1269</v>
      </c>
      <c r="C204" s="351">
        <v>113</v>
      </c>
      <c r="D204" s="352">
        <v>1</v>
      </c>
      <c r="E204" s="351">
        <v>20</v>
      </c>
      <c r="F204" s="352">
        <v>1</v>
      </c>
      <c r="G204" s="351">
        <v>19</v>
      </c>
      <c r="H204" s="352">
        <v>1</v>
      </c>
      <c r="I204" s="351">
        <v>60</v>
      </c>
      <c r="J204" s="352">
        <v>1</v>
      </c>
      <c r="K204" s="351">
        <v>14</v>
      </c>
      <c r="L204" s="352">
        <v>1</v>
      </c>
      <c r="M204" s="351">
        <v>20</v>
      </c>
      <c r="N204" s="352">
        <v>1</v>
      </c>
      <c r="O204" s="351">
        <v>42</v>
      </c>
      <c r="P204" s="352">
        <v>1</v>
      </c>
      <c r="Q204" s="351">
        <v>51</v>
      </c>
      <c r="R204" s="352">
        <v>1</v>
      </c>
      <c r="S204" s="351">
        <v>53</v>
      </c>
      <c r="T204" s="352">
        <v>1</v>
      </c>
      <c r="U204" s="351">
        <v>26</v>
      </c>
      <c r="V204" s="352">
        <v>1</v>
      </c>
      <c r="W204" s="351">
        <v>15</v>
      </c>
      <c r="X204" s="352">
        <v>1</v>
      </c>
      <c r="Y204" s="351">
        <v>13</v>
      </c>
      <c r="Z204" s="352">
        <v>1</v>
      </c>
      <c r="AA204" s="351">
        <v>6</v>
      </c>
      <c r="AB204" s="353">
        <v>1</v>
      </c>
    </row>
    <row r="205" spans="2:28" ht="12.95" customHeight="1" thickTop="1">
      <c r="B205" s="2114" t="s">
        <v>1457</v>
      </c>
      <c r="C205" s="2114"/>
      <c r="D205" s="2114"/>
      <c r="E205" s="2114"/>
      <c r="F205" s="2114"/>
      <c r="G205" s="2114"/>
      <c r="H205" s="2114"/>
      <c r="I205" s="2114"/>
      <c r="J205" s="2114"/>
      <c r="K205" s="2114"/>
      <c r="L205" s="2114"/>
      <c r="M205" s="2114"/>
      <c r="N205" s="2114"/>
      <c r="O205" s="2114"/>
      <c r="P205" s="2114"/>
      <c r="Q205" s="2114"/>
      <c r="R205" s="2114"/>
      <c r="S205" s="2114"/>
      <c r="T205" s="2114"/>
      <c r="U205" s="2114"/>
      <c r="V205" s="2114"/>
      <c r="W205" s="2114"/>
      <c r="X205" s="2114"/>
      <c r="Y205" s="2114"/>
      <c r="Z205" s="2114"/>
      <c r="AA205" s="2114"/>
      <c r="AB205" s="2114"/>
    </row>
    <row r="207" spans="2:28" ht="74.099999999999994" customHeight="1" thickBot="1">
      <c r="B207" s="2116" t="s">
        <v>591</v>
      </c>
      <c r="C207" s="2116"/>
      <c r="D207" s="2116"/>
      <c r="E207" s="2116"/>
      <c r="F207" s="2116"/>
      <c r="G207" s="2116"/>
      <c r="H207" s="2116"/>
      <c r="I207" s="2116"/>
      <c r="J207" s="2116"/>
      <c r="K207" s="2116"/>
      <c r="L207" s="2116"/>
      <c r="M207" s="2116"/>
      <c r="N207" s="2116"/>
      <c r="O207" s="2116"/>
      <c r="P207" s="2116"/>
      <c r="Q207" s="2116"/>
      <c r="R207" s="2116"/>
      <c r="S207" s="2116"/>
      <c r="T207" s="2116"/>
      <c r="U207" s="2116"/>
      <c r="V207" s="2116"/>
      <c r="W207" s="2116"/>
      <c r="X207" s="2116"/>
      <c r="Y207" s="2116"/>
      <c r="Z207" s="2116"/>
      <c r="AA207" s="2116"/>
      <c r="AB207" s="2116"/>
    </row>
    <row r="208" spans="2:28" ht="15" customHeight="1" thickTop="1">
      <c r="B208" s="2117"/>
      <c r="C208" s="2120" t="s">
        <v>44</v>
      </c>
      <c r="D208" s="2120"/>
      <c r="E208" s="2120" t="s">
        <v>123</v>
      </c>
      <c r="F208" s="2120"/>
      <c r="G208" s="2120"/>
      <c r="H208" s="2120"/>
      <c r="I208" s="2120"/>
      <c r="J208" s="2120"/>
      <c r="K208" s="2120"/>
      <c r="L208" s="2120"/>
      <c r="M208" s="2120" t="s">
        <v>124</v>
      </c>
      <c r="N208" s="2120"/>
      <c r="O208" s="2120"/>
      <c r="P208" s="2120"/>
      <c r="Q208" s="2120"/>
      <c r="R208" s="2120"/>
      <c r="S208" s="2120" t="s">
        <v>45</v>
      </c>
      <c r="T208" s="2120"/>
      <c r="U208" s="2120"/>
      <c r="V208" s="2120"/>
      <c r="W208" s="2120"/>
      <c r="X208" s="2120"/>
      <c r="Y208" s="2120"/>
      <c r="Z208" s="2120"/>
      <c r="AA208" s="2120"/>
      <c r="AB208" s="2121"/>
    </row>
    <row r="209" spans="2:28" ht="27.95" customHeight="1">
      <c r="B209" s="2118"/>
      <c r="C209" s="2115" t="s">
        <v>127</v>
      </c>
      <c r="D209" s="2115" t="s">
        <v>128</v>
      </c>
      <c r="E209" s="2115" t="s">
        <v>46</v>
      </c>
      <c r="F209" s="2115"/>
      <c r="G209" s="2115" t="s">
        <v>1078</v>
      </c>
      <c r="H209" s="2115"/>
      <c r="I209" s="2115" t="s">
        <v>1077</v>
      </c>
      <c r="J209" s="2115"/>
      <c r="K209" s="2115" t="s">
        <v>1098</v>
      </c>
      <c r="L209" s="2115"/>
      <c r="M209" s="2115" t="s">
        <v>48</v>
      </c>
      <c r="N209" s="2115"/>
      <c r="O209" s="2115" t="s">
        <v>49</v>
      </c>
      <c r="P209" s="2115"/>
      <c r="Q209" s="2115" t="s">
        <v>1441</v>
      </c>
      <c r="R209" s="2115"/>
      <c r="S209" s="2115" t="s">
        <v>1065</v>
      </c>
      <c r="T209" s="2115"/>
      <c r="U209" s="2115" t="s">
        <v>1066</v>
      </c>
      <c r="V209" s="2115"/>
      <c r="W209" s="2115" t="s">
        <v>1067</v>
      </c>
      <c r="X209" s="2115"/>
      <c r="Y209" s="2115" t="s">
        <v>125</v>
      </c>
      <c r="Z209" s="2115"/>
      <c r="AA209" s="2115" t="s">
        <v>47</v>
      </c>
      <c r="AB209" s="2122"/>
    </row>
    <row r="210" spans="2:28" ht="15" customHeight="1">
      <c r="B210" s="2119"/>
      <c r="C210" s="2115"/>
      <c r="D210" s="2115"/>
      <c r="E210" s="916" t="s">
        <v>127</v>
      </c>
      <c r="F210" s="916" t="s">
        <v>128</v>
      </c>
      <c r="G210" s="916" t="s">
        <v>127</v>
      </c>
      <c r="H210" s="916" t="s">
        <v>128</v>
      </c>
      <c r="I210" s="916" t="s">
        <v>127</v>
      </c>
      <c r="J210" s="916" t="s">
        <v>128</v>
      </c>
      <c r="K210" s="916" t="s">
        <v>127</v>
      </c>
      <c r="L210" s="916" t="s">
        <v>128</v>
      </c>
      <c r="M210" s="916" t="s">
        <v>127</v>
      </c>
      <c r="N210" s="916" t="s">
        <v>128</v>
      </c>
      <c r="O210" s="916" t="s">
        <v>127</v>
      </c>
      <c r="P210" s="916" t="s">
        <v>128</v>
      </c>
      <c r="Q210" s="916" t="s">
        <v>127</v>
      </c>
      <c r="R210" s="916" t="s">
        <v>128</v>
      </c>
      <c r="S210" s="916" t="s">
        <v>127</v>
      </c>
      <c r="T210" s="916" t="s">
        <v>128</v>
      </c>
      <c r="U210" s="916" t="s">
        <v>127</v>
      </c>
      <c r="V210" s="916" t="s">
        <v>128</v>
      </c>
      <c r="W210" s="916" t="s">
        <v>127</v>
      </c>
      <c r="X210" s="916" t="s">
        <v>128</v>
      </c>
      <c r="Y210" s="916" t="s">
        <v>127</v>
      </c>
      <c r="Z210" s="916" t="s">
        <v>128</v>
      </c>
      <c r="AA210" s="916" t="s">
        <v>127</v>
      </c>
      <c r="AB210" s="917" t="s">
        <v>128</v>
      </c>
    </row>
    <row r="211" spans="2:28" ht="27.95" customHeight="1">
      <c r="B211" s="342" t="s">
        <v>551</v>
      </c>
      <c r="C211" s="1377">
        <v>1</v>
      </c>
      <c r="D211" s="1378">
        <v>8.8495575221238937E-3</v>
      </c>
      <c r="E211" s="1377">
        <v>0</v>
      </c>
      <c r="F211" s="1378">
        <v>0</v>
      </c>
      <c r="G211" s="1377">
        <v>0</v>
      </c>
      <c r="H211" s="1378">
        <v>0</v>
      </c>
      <c r="I211" s="1377">
        <v>1</v>
      </c>
      <c r="J211" s="1378">
        <v>1.6666666666666666E-2</v>
      </c>
      <c r="K211" s="1377">
        <v>0</v>
      </c>
      <c r="L211" s="1378">
        <v>0</v>
      </c>
      <c r="M211" s="1377">
        <v>0</v>
      </c>
      <c r="N211" s="1378">
        <v>0</v>
      </c>
      <c r="O211" s="1377">
        <v>0</v>
      </c>
      <c r="P211" s="1378">
        <v>0</v>
      </c>
      <c r="Q211" s="1377">
        <v>1</v>
      </c>
      <c r="R211" s="1378">
        <v>1.9607843137254902E-2</v>
      </c>
      <c r="S211" s="1377">
        <v>0</v>
      </c>
      <c r="T211" s="1378">
        <v>0</v>
      </c>
      <c r="U211" s="1377">
        <v>0</v>
      </c>
      <c r="V211" s="1378">
        <v>0</v>
      </c>
      <c r="W211" s="1377">
        <v>0</v>
      </c>
      <c r="X211" s="1378">
        <v>0</v>
      </c>
      <c r="Y211" s="1377">
        <v>1</v>
      </c>
      <c r="Z211" s="1378">
        <v>7.6923076923076927E-2</v>
      </c>
      <c r="AA211" s="1377">
        <v>0</v>
      </c>
      <c r="AB211" s="1379">
        <v>0</v>
      </c>
    </row>
    <row r="212" spans="2:28" ht="15" customHeight="1">
      <c r="B212" s="346" t="s">
        <v>682</v>
      </c>
      <c r="C212" s="347">
        <v>1</v>
      </c>
      <c r="D212" s="348">
        <f>C212/$C$214</f>
        <v>8.8495575221238937E-3</v>
      </c>
      <c r="E212" s="347">
        <v>1</v>
      </c>
      <c r="F212" s="348">
        <v>0.05</v>
      </c>
      <c r="G212" s="347">
        <v>0</v>
      </c>
      <c r="H212" s="348">
        <v>0</v>
      </c>
      <c r="I212" s="347">
        <v>2</v>
      </c>
      <c r="J212" s="348">
        <v>3.3333333333333333E-2</v>
      </c>
      <c r="K212" s="347">
        <v>0</v>
      </c>
      <c r="L212" s="348">
        <v>0</v>
      </c>
      <c r="M212" s="347">
        <v>1</v>
      </c>
      <c r="N212" s="348">
        <v>0.05</v>
      </c>
      <c r="O212" s="347">
        <v>1</v>
      </c>
      <c r="P212" s="348">
        <v>2.3809523809523808E-2</v>
      </c>
      <c r="Q212" s="347">
        <v>1</v>
      </c>
      <c r="R212" s="348">
        <v>1.9607843137254902E-2</v>
      </c>
      <c r="S212" s="347">
        <v>1</v>
      </c>
      <c r="T212" s="348">
        <v>1.8867924528301886E-2</v>
      </c>
      <c r="U212" s="347">
        <v>2</v>
      </c>
      <c r="V212" s="348">
        <v>7.6923076923076927E-2</v>
      </c>
      <c r="W212" s="347">
        <v>0</v>
      </c>
      <c r="X212" s="348">
        <v>0</v>
      </c>
      <c r="Y212" s="347">
        <v>0</v>
      </c>
      <c r="Z212" s="348">
        <v>0</v>
      </c>
      <c r="AA212" s="347">
        <v>0</v>
      </c>
      <c r="AB212" s="1380">
        <v>0</v>
      </c>
    </row>
    <row r="213" spans="2:28" ht="27.95" customHeight="1">
      <c r="B213" s="346" t="s">
        <v>568</v>
      </c>
      <c r="C213" s="347">
        <v>111</v>
      </c>
      <c r="D213" s="348">
        <f>C213/$C$214</f>
        <v>0.98230088495575218</v>
      </c>
      <c r="E213" s="347">
        <v>19</v>
      </c>
      <c r="F213" s="348">
        <v>0.95</v>
      </c>
      <c r="G213" s="347">
        <v>19</v>
      </c>
      <c r="H213" s="348">
        <v>1</v>
      </c>
      <c r="I213" s="347">
        <v>57</v>
      </c>
      <c r="J213" s="348">
        <v>0.95</v>
      </c>
      <c r="K213" s="347">
        <v>14</v>
      </c>
      <c r="L213" s="348">
        <v>1</v>
      </c>
      <c r="M213" s="347">
        <v>19</v>
      </c>
      <c r="N213" s="348">
        <v>0.95</v>
      </c>
      <c r="O213" s="347">
        <v>41</v>
      </c>
      <c r="P213" s="348">
        <v>0.97619047619047616</v>
      </c>
      <c r="Q213" s="347">
        <v>49</v>
      </c>
      <c r="R213" s="348">
        <v>0.96078431372549022</v>
      </c>
      <c r="S213" s="347">
        <v>52</v>
      </c>
      <c r="T213" s="348">
        <v>0.98113207547169812</v>
      </c>
      <c r="U213" s="347">
        <v>24</v>
      </c>
      <c r="V213" s="348">
        <v>0.92307692307692302</v>
      </c>
      <c r="W213" s="347">
        <v>15</v>
      </c>
      <c r="X213" s="348">
        <v>1</v>
      </c>
      <c r="Y213" s="347">
        <v>12</v>
      </c>
      <c r="Z213" s="348">
        <v>0.92307692307692302</v>
      </c>
      <c r="AA213" s="347">
        <v>6</v>
      </c>
      <c r="AB213" s="349">
        <v>1</v>
      </c>
    </row>
    <row r="214" spans="2:28" ht="15" customHeight="1" thickBot="1">
      <c r="B214" s="350" t="s">
        <v>1269</v>
      </c>
      <c r="C214" s="351">
        <v>113</v>
      </c>
      <c r="D214" s="352">
        <v>1</v>
      </c>
      <c r="E214" s="351">
        <v>20</v>
      </c>
      <c r="F214" s="352">
        <v>1</v>
      </c>
      <c r="G214" s="351">
        <v>19</v>
      </c>
      <c r="H214" s="352">
        <v>1</v>
      </c>
      <c r="I214" s="351">
        <v>60</v>
      </c>
      <c r="J214" s="352">
        <v>1</v>
      </c>
      <c r="K214" s="351">
        <v>14</v>
      </c>
      <c r="L214" s="352">
        <v>1</v>
      </c>
      <c r="M214" s="351">
        <v>20</v>
      </c>
      <c r="N214" s="352">
        <v>1</v>
      </c>
      <c r="O214" s="351">
        <v>42</v>
      </c>
      <c r="P214" s="352">
        <v>1</v>
      </c>
      <c r="Q214" s="351">
        <v>51</v>
      </c>
      <c r="R214" s="352">
        <v>1</v>
      </c>
      <c r="S214" s="351">
        <v>53</v>
      </c>
      <c r="T214" s="352">
        <v>1</v>
      </c>
      <c r="U214" s="351">
        <v>26</v>
      </c>
      <c r="V214" s="352">
        <v>1</v>
      </c>
      <c r="W214" s="351">
        <v>15</v>
      </c>
      <c r="X214" s="352">
        <v>1</v>
      </c>
      <c r="Y214" s="351">
        <v>13</v>
      </c>
      <c r="Z214" s="352">
        <v>1</v>
      </c>
      <c r="AA214" s="351">
        <v>6</v>
      </c>
      <c r="AB214" s="353">
        <v>1</v>
      </c>
    </row>
    <row r="215" spans="2:28" ht="12.95" customHeight="1" thickTop="1">
      <c r="B215" s="2114" t="s">
        <v>1457</v>
      </c>
      <c r="C215" s="2114"/>
      <c r="D215" s="2114"/>
      <c r="E215" s="2114"/>
      <c r="F215" s="2114"/>
      <c r="G215" s="2114"/>
      <c r="H215" s="2114"/>
      <c r="I215" s="2114"/>
      <c r="J215" s="2114"/>
      <c r="K215" s="2114"/>
      <c r="L215" s="2114"/>
      <c r="M215" s="2114"/>
      <c r="N215" s="2114"/>
      <c r="O215" s="2114"/>
      <c r="P215" s="2114"/>
      <c r="Q215" s="2114"/>
      <c r="R215" s="2114"/>
      <c r="S215" s="2114"/>
      <c r="T215" s="2114"/>
      <c r="U215" s="2114"/>
      <c r="V215" s="2114"/>
      <c r="W215" s="2114"/>
      <c r="X215" s="2114"/>
      <c r="Y215" s="2114"/>
      <c r="Z215" s="2114"/>
      <c r="AA215" s="2114"/>
      <c r="AB215" s="2114"/>
    </row>
    <row r="216" spans="2:28">
      <c r="B216" s="1401" t="s">
        <v>1381</v>
      </c>
    </row>
    <row r="219" spans="2:28" ht="15" thickBot="1">
      <c r="B219" s="1579" t="s">
        <v>1308</v>
      </c>
      <c r="C219" s="1579"/>
      <c r="D219" s="1579"/>
      <c r="E219" s="672"/>
      <c r="F219" s="672"/>
      <c r="G219" s="672"/>
    </row>
    <row r="220" spans="2:28" ht="15" thickTop="1">
      <c r="B220" s="1460"/>
      <c r="C220" s="591" t="s">
        <v>127</v>
      </c>
      <c r="D220" s="1434" t="s">
        <v>128</v>
      </c>
      <c r="F220" s="782"/>
      <c r="G220" s="782"/>
    </row>
    <row r="221" spans="2:28" ht="16.5" customHeight="1">
      <c r="B221" s="1213" t="s">
        <v>880</v>
      </c>
      <c r="C221" s="592">
        <v>2</v>
      </c>
      <c r="D221" s="1492">
        <f t="shared" ref="D221:D222" si="0">C221/113</f>
        <v>1.7699115044247787E-2</v>
      </c>
      <c r="F221" s="782"/>
      <c r="G221" s="782"/>
    </row>
    <row r="222" spans="2:28" ht="15.75" customHeight="1" thickBot="1">
      <c r="B222" s="1464" t="s">
        <v>1269</v>
      </c>
      <c r="C222" s="593">
        <v>113</v>
      </c>
      <c r="D222" s="1436">
        <f t="shared" si="0"/>
        <v>1</v>
      </c>
      <c r="F222" s="782"/>
      <c r="G222" s="782"/>
    </row>
    <row r="223" spans="2:28" ht="15" thickTop="1"/>
    <row r="225" spans="2:13" ht="90.75" customHeight="1" thickBot="1">
      <c r="B225" s="2107" t="s">
        <v>1288</v>
      </c>
      <c r="C225" s="2107"/>
      <c r="D225" s="2107"/>
      <c r="E225" s="2107"/>
      <c r="F225" s="2107"/>
      <c r="I225"/>
      <c r="J225"/>
      <c r="K225"/>
      <c r="L225"/>
      <c r="M225"/>
    </row>
    <row r="226" spans="2:13" ht="60.75" customHeight="1" thickTop="1">
      <c r="B226" s="354"/>
      <c r="C226" s="921" t="s">
        <v>551</v>
      </c>
      <c r="D226" s="921" t="s">
        <v>552</v>
      </c>
      <c r="E226" s="921" t="s">
        <v>553</v>
      </c>
      <c r="F226" s="922" t="s">
        <v>47</v>
      </c>
      <c r="I226"/>
      <c r="J226"/>
      <c r="K226"/>
      <c r="L226"/>
      <c r="M226"/>
    </row>
    <row r="227" spans="2:13" ht="24">
      <c r="B227" s="355" t="s">
        <v>592</v>
      </c>
      <c r="C227" s="356">
        <v>0.77876106194690264</v>
      </c>
      <c r="D227" s="356">
        <v>0.17699115044247787</v>
      </c>
      <c r="E227" s="356">
        <v>2.6548672566371681E-2</v>
      </c>
      <c r="F227" s="357">
        <v>1.7699115044247787E-2</v>
      </c>
      <c r="I227"/>
      <c r="J227"/>
      <c r="K227"/>
      <c r="L227"/>
      <c r="M227"/>
    </row>
    <row r="228" spans="2:13" ht="24">
      <c r="B228" s="358" t="s">
        <v>593</v>
      </c>
      <c r="C228" s="359">
        <v>0.48672566371681414</v>
      </c>
      <c r="D228" s="359">
        <v>0.41592920353982299</v>
      </c>
      <c r="E228" s="359">
        <v>7.9646017699115043E-2</v>
      </c>
      <c r="F228" s="360">
        <v>1.7699115044247787E-2</v>
      </c>
      <c r="I228"/>
      <c r="J228"/>
      <c r="K228"/>
      <c r="L228"/>
      <c r="M228"/>
    </row>
    <row r="229" spans="2:13" ht="24">
      <c r="B229" s="358" t="s">
        <v>594</v>
      </c>
      <c r="C229" s="359">
        <v>0.36283185840707965</v>
      </c>
      <c r="D229" s="359">
        <v>0.40707964601769914</v>
      </c>
      <c r="E229" s="359">
        <v>0.21238938053097345</v>
      </c>
      <c r="F229" s="360">
        <v>1.7699115044247787E-2</v>
      </c>
      <c r="I229"/>
      <c r="J229"/>
      <c r="K229"/>
      <c r="L229"/>
      <c r="M229"/>
    </row>
    <row r="230" spans="2:13" ht="24">
      <c r="B230" s="358" t="s">
        <v>595</v>
      </c>
      <c r="C230" s="359">
        <v>0.2831858407079646</v>
      </c>
      <c r="D230" s="359">
        <v>0.30973451327433627</v>
      </c>
      <c r="E230" s="359">
        <v>0.38938053097345132</v>
      </c>
      <c r="F230" s="360">
        <v>1.7699115044247787E-2</v>
      </c>
      <c r="I230"/>
      <c r="J230"/>
      <c r="K230"/>
      <c r="L230"/>
      <c r="M230"/>
    </row>
    <row r="231" spans="2:13" ht="24.75" thickBot="1">
      <c r="B231" s="361" t="s">
        <v>596</v>
      </c>
      <c r="C231" s="362">
        <v>0.41592920353982299</v>
      </c>
      <c r="D231" s="362">
        <v>0.35398230088495575</v>
      </c>
      <c r="E231" s="362">
        <v>0.21238938053097345</v>
      </c>
      <c r="F231" s="363">
        <v>1.7699115044247787E-2</v>
      </c>
      <c r="I231"/>
      <c r="J231"/>
      <c r="K231"/>
      <c r="L231"/>
      <c r="M231"/>
    </row>
    <row r="232" spans="2:13" ht="15" thickTop="1">
      <c r="B232" s="2105" t="s">
        <v>1457</v>
      </c>
      <c r="C232" s="2105"/>
      <c r="D232" s="2105"/>
      <c r="E232" s="2105"/>
      <c r="F232" s="2105"/>
    </row>
    <row r="233" spans="2:13">
      <c r="B233" s="918"/>
      <c r="C233" s="918"/>
      <c r="D233" s="918"/>
      <c r="E233" s="918"/>
      <c r="F233" s="918"/>
    </row>
    <row r="234" spans="2:13" ht="86.25" customHeight="1" thickBot="1">
      <c r="B234" s="2107" t="s">
        <v>1287</v>
      </c>
      <c r="C234" s="2107"/>
      <c r="D234" s="2107"/>
      <c r="E234" s="2107"/>
      <c r="F234" s="2107"/>
      <c r="I234"/>
      <c r="J234"/>
      <c r="K234"/>
      <c r="L234"/>
      <c r="M234"/>
    </row>
    <row r="235" spans="2:13" ht="60.75" customHeight="1" thickTop="1">
      <c r="B235" s="354"/>
      <c r="C235" s="921" t="s">
        <v>551</v>
      </c>
      <c r="D235" s="921" t="s">
        <v>552</v>
      </c>
      <c r="E235" s="921" t="s">
        <v>553</v>
      </c>
      <c r="F235" s="922" t="s">
        <v>47</v>
      </c>
      <c r="I235"/>
      <c r="J235"/>
      <c r="K235"/>
      <c r="L235"/>
      <c r="M235"/>
    </row>
    <row r="236" spans="2:13" ht="24">
      <c r="B236" s="355" t="s">
        <v>592</v>
      </c>
      <c r="C236" s="364">
        <v>88</v>
      </c>
      <c r="D236" s="364">
        <v>20</v>
      </c>
      <c r="E236" s="364">
        <v>3</v>
      </c>
      <c r="F236" s="365">
        <v>2</v>
      </c>
      <c r="I236"/>
      <c r="J236"/>
      <c r="K236"/>
      <c r="L236"/>
      <c r="M236"/>
    </row>
    <row r="237" spans="2:13" ht="24">
      <c r="B237" s="358" t="s">
        <v>593</v>
      </c>
      <c r="C237" s="366">
        <v>55</v>
      </c>
      <c r="D237" s="366">
        <v>47</v>
      </c>
      <c r="E237" s="366">
        <v>9</v>
      </c>
      <c r="F237" s="367">
        <v>2</v>
      </c>
      <c r="I237"/>
      <c r="J237"/>
      <c r="K237"/>
      <c r="L237"/>
      <c r="M237"/>
    </row>
    <row r="238" spans="2:13" ht="24">
      <c r="B238" s="358" t="s">
        <v>594</v>
      </c>
      <c r="C238" s="366">
        <v>41</v>
      </c>
      <c r="D238" s="366">
        <v>46</v>
      </c>
      <c r="E238" s="366">
        <v>24</v>
      </c>
      <c r="F238" s="367">
        <v>2</v>
      </c>
      <c r="I238"/>
      <c r="J238"/>
      <c r="K238"/>
      <c r="L238"/>
      <c r="M238"/>
    </row>
    <row r="239" spans="2:13" ht="24">
      <c r="B239" s="358" t="s">
        <v>595</v>
      </c>
      <c r="C239" s="366">
        <v>32</v>
      </c>
      <c r="D239" s="366">
        <v>35</v>
      </c>
      <c r="E239" s="366">
        <v>44</v>
      </c>
      <c r="F239" s="367">
        <v>2</v>
      </c>
      <c r="I239"/>
      <c r="J239"/>
      <c r="K239"/>
      <c r="L239"/>
      <c r="M239"/>
    </row>
    <row r="240" spans="2:13" ht="24.75" thickBot="1">
      <c r="B240" s="361" t="s">
        <v>596</v>
      </c>
      <c r="C240" s="368">
        <v>47</v>
      </c>
      <c r="D240" s="368">
        <v>40</v>
      </c>
      <c r="E240" s="368">
        <v>24</v>
      </c>
      <c r="F240" s="369">
        <v>2</v>
      </c>
      <c r="I240"/>
      <c r="J240"/>
      <c r="K240"/>
      <c r="L240"/>
      <c r="M240"/>
    </row>
    <row r="241" spans="2:28" ht="15" thickTop="1">
      <c r="B241" s="2105" t="s">
        <v>1457</v>
      </c>
      <c r="C241" s="2105"/>
      <c r="D241" s="2105"/>
      <c r="E241" s="2105"/>
      <c r="F241" s="2105"/>
    </row>
    <row r="243" spans="2:28" ht="74.099999999999994" customHeight="1" thickBot="1">
      <c r="B243" s="2107" t="s">
        <v>597</v>
      </c>
      <c r="C243" s="2107"/>
      <c r="D243" s="2107"/>
      <c r="E243" s="2107"/>
      <c r="F243" s="2107"/>
      <c r="G243" s="2107"/>
      <c r="H243" s="2107"/>
      <c r="I243" s="2107"/>
      <c r="J243" s="2107"/>
      <c r="K243" s="2107"/>
      <c r="L243" s="2107"/>
      <c r="M243" s="2107"/>
      <c r="N243" s="2107"/>
      <c r="O243" s="2107"/>
      <c r="P243" s="2107"/>
      <c r="Q243" s="2107"/>
      <c r="R243" s="2107"/>
      <c r="S243" s="2107"/>
      <c r="T243" s="2107"/>
      <c r="U243" s="2107"/>
      <c r="V243" s="2107"/>
      <c r="W243" s="2107"/>
      <c r="X243" s="2107"/>
      <c r="Y243" s="2107"/>
      <c r="Z243" s="2107"/>
      <c r="AA243" s="2107"/>
      <c r="AB243" s="2107"/>
    </row>
    <row r="244" spans="2:28" ht="15" customHeight="1" thickTop="1">
      <c r="B244" s="2108"/>
      <c r="C244" s="2111" t="s">
        <v>44</v>
      </c>
      <c r="D244" s="2111"/>
      <c r="E244" s="2111" t="s">
        <v>123</v>
      </c>
      <c r="F244" s="2111"/>
      <c r="G244" s="2111"/>
      <c r="H244" s="2111"/>
      <c r="I244" s="2111"/>
      <c r="J244" s="2111"/>
      <c r="K244" s="2111"/>
      <c r="L244" s="2111"/>
      <c r="M244" s="2111" t="s">
        <v>124</v>
      </c>
      <c r="N244" s="2111"/>
      <c r="O244" s="2111"/>
      <c r="P244" s="2111"/>
      <c r="Q244" s="2111"/>
      <c r="R244" s="2111"/>
      <c r="S244" s="2111" t="s">
        <v>45</v>
      </c>
      <c r="T244" s="2111"/>
      <c r="U244" s="2111"/>
      <c r="V244" s="2111"/>
      <c r="W244" s="2111"/>
      <c r="X244" s="2111"/>
      <c r="Y244" s="2111"/>
      <c r="Z244" s="2111"/>
      <c r="AA244" s="2111"/>
      <c r="AB244" s="2112"/>
    </row>
    <row r="245" spans="2:28" ht="27.95" customHeight="1">
      <c r="B245" s="2109"/>
      <c r="C245" s="2106" t="s">
        <v>127</v>
      </c>
      <c r="D245" s="2106" t="s">
        <v>128</v>
      </c>
      <c r="E245" s="2106" t="s">
        <v>46</v>
      </c>
      <c r="F245" s="2106"/>
      <c r="G245" s="2106" t="s">
        <v>1078</v>
      </c>
      <c r="H245" s="2106"/>
      <c r="I245" s="2106" t="s">
        <v>1077</v>
      </c>
      <c r="J245" s="2106"/>
      <c r="K245" s="2106" t="s">
        <v>1098</v>
      </c>
      <c r="L245" s="2106"/>
      <c r="M245" s="2106" t="s">
        <v>48</v>
      </c>
      <c r="N245" s="2106"/>
      <c r="O245" s="2106" t="s">
        <v>49</v>
      </c>
      <c r="P245" s="2106"/>
      <c r="Q245" s="2106" t="s">
        <v>1441</v>
      </c>
      <c r="R245" s="2106"/>
      <c r="S245" s="2106" t="s">
        <v>1065</v>
      </c>
      <c r="T245" s="2106"/>
      <c r="U245" s="2106" t="s">
        <v>1066</v>
      </c>
      <c r="V245" s="2106"/>
      <c r="W245" s="2106" t="s">
        <v>1067</v>
      </c>
      <c r="X245" s="2106"/>
      <c r="Y245" s="2106" t="s">
        <v>125</v>
      </c>
      <c r="Z245" s="2106"/>
      <c r="AA245" s="2106" t="s">
        <v>47</v>
      </c>
      <c r="AB245" s="2113"/>
    </row>
    <row r="246" spans="2:28" ht="15" customHeight="1">
      <c r="B246" s="2110"/>
      <c r="C246" s="2106"/>
      <c r="D246" s="2106"/>
      <c r="E246" s="919" t="s">
        <v>127</v>
      </c>
      <c r="F246" s="919" t="s">
        <v>128</v>
      </c>
      <c r="G246" s="919" t="s">
        <v>127</v>
      </c>
      <c r="H246" s="919" t="s">
        <v>128</v>
      </c>
      <c r="I246" s="919" t="s">
        <v>127</v>
      </c>
      <c r="J246" s="919" t="s">
        <v>128</v>
      </c>
      <c r="K246" s="919" t="s">
        <v>127</v>
      </c>
      <c r="L246" s="919" t="s">
        <v>128</v>
      </c>
      <c r="M246" s="919" t="s">
        <v>127</v>
      </c>
      <c r="N246" s="919" t="s">
        <v>128</v>
      </c>
      <c r="O246" s="919" t="s">
        <v>127</v>
      </c>
      <c r="P246" s="919" t="s">
        <v>128</v>
      </c>
      <c r="Q246" s="919" t="s">
        <v>127</v>
      </c>
      <c r="R246" s="919" t="s">
        <v>128</v>
      </c>
      <c r="S246" s="919" t="s">
        <v>127</v>
      </c>
      <c r="T246" s="919" t="s">
        <v>128</v>
      </c>
      <c r="U246" s="919" t="s">
        <v>127</v>
      </c>
      <c r="V246" s="919" t="s">
        <v>128</v>
      </c>
      <c r="W246" s="919" t="s">
        <v>127</v>
      </c>
      <c r="X246" s="919" t="s">
        <v>128</v>
      </c>
      <c r="Y246" s="919" t="s">
        <v>127</v>
      </c>
      <c r="Z246" s="919" t="s">
        <v>128</v>
      </c>
      <c r="AA246" s="919" t="s">
        <v>127</v>
      </c>
      <c r="AB246" s="920" t="s">
        <v>128</v>
      </c>
    </row>
    <row r="247" spans="2:28" ht="27.95" customHeight="1">
      <c r="B247" s="355" t="s">
        <v>551</v>
      </c>
      <c r="C247" s="364">
        <v>88</v>
      </c>
      <c r="D247" s="356">
        <v>0.77876106194690264</v>
      </c>
      <c r="E247" s="364">
        <v>16</v>
      </c>
      <c r="F247" s="356">
        <v>0.8</v>
      </c>
      <c r="G247" s="364">
        <v>16</v>
      </c>
      <c r="H247" s="356">
        <v>0.84210526315789469</v>
      </c>
      <c r="I247" s="364">
        <v>48</v>
      </c>
      <c r="J247" s="356">
        <v>0.8</v>
      </c>
      <c r="K247" s="364">
        <v>8</v>
      </c>
      <c r="L247" s="356">
        <v>0.5714285714285714</v>
      </c>
      <c r="M247" s="364">
        <v>11</v>
      </c>
      <c r="N247" s="356">
        <v>0.55000000000000004</v>
      </c>
      <c r="O247" s="364">
        <v>36</v>
      </c>
      <c r="P247" s="356">
        <v>0.8571428571428571</v>
      </c>
      <c r="Q247" s="364">
        <v>41</v>
      </c>
      <c r="R247" s="356">
        <v>0.80392156862745101</v>
      </c>
      <c r="S247" s="364">
        <v>40</v>
      </c>
      <c r="T247" s="356">
        <v>0.75471698113207553</v>
      </c>
      <c r="U247" s="364">
        <v>19</v>
      </c>
      <c r="V247" s="356">
        <v>0.73076923076923062</v>
      </c>
      <c r="W247" s="364">
        <v>13</v>
      </c>
      <c r="X247" s="356">
        <v>0.8666666666666667</v>
      </c>
      <c r="Y247" s="364">
        <v>11</v>
      </c>
      <c r="Z247" s="356">
        <v>0.84615384615384615</v>
      </c>
      <c r="AA247" s="364">
        <v>5</v>
      </c>
      <c r="AB247" s="357">
        <v>0.83333333333333348</v>
      </c>
    </row>
    <row r="248" spans="2:28" ht="15" customHeight="1">
      <c r="B248" s="358" t="s">
        <v>552</v>
      </c>
      <c r="C248" s="366">
        <v>20</v>
      </c>
      <c r="D248" s="359">
        <v>0.17699115044247787</v>
      </c>
      <c r="E248" s="366">
        <v>4</v>
      </c>
      <c r="F248" s="359">
        <v>0.2</v>
      </c>
      <c r="G248" s="366">
        <v>2</v>
      </c>
      <c r="H248" s="359">
        <v>0.10526315789473684</v>
      </c>
      <c r="I248" s="366">
        <v>9</v>
      </c>
      <c r="J248" s="359">
        <v>0.15</v>
      </c>
      <c r="K248" s="366">
        <v>5</v>
      </c>
      <c r="L248" s="359">
        <v>0.35714285714285715</v>
      </c>
      <c r="M248" s="366">
        <v>7</v>
      </c>
      <c r="N248" s="359">
        <v>0.35</v>
      </c>
      <c r="O248" s="366">
        <v>4</v>
      </c>
      <c r="P248" s="359">
        <v>9.5238095238095233E-2</v>
      </c>
      <c r="Q248" s="366">
        <v>9</v>
      </c>
      <c r="R248" s="359">
        <v>0.17647058823529413</v>
      </c>
      <c r="S248" s="366">
        <v>10</v>
      </c>
      <c r="T248" s="359">
        <v>0.18867924528301888</v>
      </c>
      <c r="U248" s="366">
        <v>5</v>
      </c>
      <c r="V248" s="359">
        <v>0.19230769230769235</v>
      </c>
      <c r="W248" s="366">
        <v>2</v>
      </c>
      <c r="X248" s="359">
        <v>0.13333333333333333</v>
      </c>
      <c r="Y248" s="366">
        <v>2</v>
      </c>
      <c r="Z248" s="359">
        <v>0.15384615384615385</v>
      </c>
      <c r="AA248" s="366">
        <v>1</v>
      </c>
      <c r="AB248" s="360">
        <v>0.16666666666666663</v>
      </c>
    </row>
    <row r="249" spans="2:28" ht="15" customHeight="1">
      <c r="B249" s="358" t="s">
        <v>553</v>
      </c>
      <c r="C249" s="366">
        <v>3</v>
      </c>
      <c r="D249" s="359">
        <v>2.6548672566371681E-2</v>
      </c>
      <c r="E249" s="366">
        <v>0</v>
      </c>
      <c r="F249" s="359">
        <v>0</v>
      </c>
      <c r="G249" s="366">
        <v>1</v>
      </c>
      <c r="H249" s="359">
        <v>5.2631578947368418E-2</v>
      </c>
      <c r="I249" s="366">
        <v>1</v>
      </c>
      <c r="J249" s="359">
        <v>1.6666666666666666E-2</v>
      </c>
      <c r="K249" s="366">
        <v>1</v>
      </c>
      <c r="L249" s="359">
        <v>7.1428571428571425E-2</v>
      </c>
      <c r="M249" s="366">
        <v>1</v>
      </c>
      <c r="N249" s="359">
        <v>0.05</v>
      </c>
      <c r="O249" s="366">
        <v>1</v>
      </c>
      <c r="P249" s="359">
        <v>2.3809523809523808E-2</v>
      </c>
      <c r="Q249" s="366">
        <v>1</v>
      </c>
      <c r="R249" s="359">
        <v>1.9607843137254902E-2</v>
      </c>
      <c r="S249" s="366">
        <v>2</v>
      </c>
      <c r="T249" s="359">
        <v>3.7735849056603772E-2</v>
      </c>
      <c r="U249" s="366">
        <v>1</v>
      </c>
      <c r="V249" s="359">
        <v>3.8461538461538464E-2</v>
      </c>
      <c r="W249" s="366">
        <v>0</v>
      </c>
      <c r="X249" s="359">
        <v>0</v>
      </c>
      <c r="Y249" s="366">
        <v>0</v>
      </c>
      <c r="Z249" s="359">
        <v>0</v>
      </c>
      <c r="AA249" s="366">
        <v>0</v>
      </c>
      <c r="AB249" s="360">
        <v>0</v>
      </c>
    </row>
    <row r="250" spans="2:28" ht="15" customHeight="1">
      <c r="B250" s="358" t="s">
        <v>47</v>
      </c>
      <c r="C250" s="366">
        <v>2</v>
      </c>
      <c r="D250" s="359">
        <v>1.7699115044247787E-2</v>
      </c>
      <c r="E250" s="366">
        <v>0</v>
      </c>
      <c r="F250" s="359">
        <v>0</v>
      </c>
      <c r="G250" s="366">
        <v>0</v>
      </c>
      <c r="H250" s="359">
        <v>0</v>
      </c>
      <c r="I250" s="366">
        <v>2</v>
      </c>
      <c r="J250" s="359">
        <v>3.3333333333333333E-2</v>
      </c>
      <c r="K250" s="366">
        <v>0</v>
      </c>
      <c r="L250" s="359">
        <v>0</v>
      </c>
      <c r="M250" s="366">
        <v>1</v>
      </c>
      <c r="N250" s="359">
        <v>0.05</v>
      </c>
      <c r="O250" s="366">
        <v>1</v>
      </c>
      <c r="P250" s="359">
        <v>2.3809523809523808E-2</v>
      </c>
      <c r="Q250" s="366">
        <v>0</v>
      </c>
      <c r="R250" s="359">
        <v>0</v>
      </c>
      <c r="S250" s="366">
        <v>1</v>
      </c>
      <c r="T250" s="359">
        <v>1.8867924528301886E-2</v>
      </c>
      <c r="U250" s="366">
        <v>1</v>
      </c>
      <c r="V250" s="359">
        <v>3.8461538461538464E-2</v>
      </c>
      <c r="W250" s="366">
        <v>0</v>
      </c>
      <c r="X250" s="359">
        <v>0</v>
      </c>
      <c r="Y250" s="366">
        <v>0</v>
      </c>
      <c r="Z250" s="359">
        <v>0</v>
      </c>
      <c r="AA250" s="366">
        <v>0</v>
      </c>
      <c r="AB250" s="360">
        <v>0</v>
      </c>
    </row>
    <row r="251" spans="2:28" ht="15" customHeight="1" thickBot="1">
      <c r="B251" s="361" t="s">
        <v>1269</v>
      </c>
      <c r="C251" s="368">
        <v>113</v>
      </c>
      <c r="D251" s="362">
        <v>1</v>
      </c>
      <c r="E251" s="368">
        <v>20</v>
      </c>
      <c r="F251" s="362">
        <v>1</v>
      </c>
      <c r="G251" s="368">
        <v>19</v>
      </c>
      <c r="H251" s="362">
        <v>1</v>
      </c>
      <c r="I251" s="368">
        <v>60</v>
      </c>
      <c r="J251" s="362">
        <v>1</v>
      </c>
      <c r="K251" s="368">
        <v>14</v>
      </c>
      <c r="L251" s="362">
        <v>1</v>
      </c>
      <c r="M251" s="368">
        <v>20</v>
      </c>
      <c r="N251" s="362">
        <v>1</v>
      </c>
      <c r="O251" s="368">
        <v>42</v>
      </c>
      <c r="P251" s="362">
        <v>1</v>
      </c>
      <c r="Q251" s="368">
        <v>51</v>
      </c>
      <c r="R251" s="362">
        <v>1</v>
      </c>
      <c r="S251" s="368">
        <v>53</v>
      </c>
      <c r="T251" s="362">
        <v>1</v>
      </c>
      <c r="U251" s="368">
        <v>26</v>
      </c>
      <c r="V251" s="362">
        <v>1</v>
      </c>
      <c r="W251" s="368">
        <v>15</v>
      </c>
      <c r="X251" s="362">
        <v>1</v>
      </c>
      <c r="Y251" s="368">
        <v>13</v>
      </c>
      <c r="Z251" s="362">
        <v>1</v>
      </c>
      <c r="AA251" s="368">
        <v>6</v>
      </c>
      <c r="AB251" s="363">
        <v>1</v>
      </c>
    </row>
    <row r="252" spans="2:28" ht="12.95" customHeight="1" thickTop="1">
      <c r="B252" s="2105" t="s">
        <v>1457</v>
      </c>
      <c r="C252" s="2105"/>
      <c r="D252" s="2105"/>
      <c r="E252" s="2105"/>
      <c r="F252" s="2105"/>
      <c r="G252" s="2105"/>
      <c r="H252" s="2105"/>
      <c r="I252" s="2105"/>
      <c r="J252" s="2105"/>
      <c r="K252" s="2105"/>
      <c r="L252" s="2105"/>
      <c r="M252" s="2105"/>
      <c r="N252" s="2105"/>
      <c r="O252" s="2105"/>
      <c r="P252" s="2105"/>
      <c r="Q252" s="2105"/>
      <c r="R252" s="2105"/>
      <c r="S252" s="2105"/>
      <c r="T252" s="2105"/>
      <c r="U252" s="2105"/>
      <c r="V252" s="2105"/>
      <c r="W252" s="2105"/>
      <c r="X252" s="2105"/>
      <c r="Y252" s="2105"/>
      <c r="Z252" s="2105"/>
      <c r="AA252" s="2105"/>
      <c r="AB252" s="2105"/>
    </row>
    <row r="254" spans="2:28" ht="74.099999999999994" customHeight="1" thickBot="1">
      <c r="B254" s="2107" t="s">
        <v>598</v>
      </c>
      <c r="C254" s="2107"/>
      <c r="D254" s="2107"/>
      <c r="E254" s="2107"/>
      <c r="F254" s="2107"/>
      <c r="G254" s="2107"/>
      <c r="H254" s="2107"/>
      <c r="I254" s="2107"/>
      <c r="J254" s="2107"/>
      <c r="K254" s="2107"/>
      <c r="L254" s="2107"/>
      <c r="M254" s="2107"/>
      <c r="N254" s="2107"/>
      <c r="O254" s="2107"/>
      <c r="P254" s="2107"/>
      <c r="Q254" s="2107"/>
      <c r="R254" s="2107"/>
      <c r="S254" s="2107"/>
      <c r="T254" s="2107"/>
      <c r="U254" s="2107"/>
      <c r="V254" s="2107"/>
      <c r="W254" s="2107"/>
      <c r="X254" s="2107"/>
      <c r="Y254" s="2107"/>
      <c r="Z254" s="2107"/>
      <c r="AA254" s="2107"/>
      <c r="AB254" s="2107"/>
    </row>
    <row r="255" spans="2:28" ht="15" customHeight="1" thickTop="1">
      <c r="B255" s="2108"/>
      <c r="C255" s="2111" t="s">
        <v>44</v>
      </c>
      <c r="D255" s="2111"/>
      <c r="E255" s="2111" t="s">
        <v>123</v>
      </c>
      <c r="F255" s="2111"/>
      <c r="G255" s="2111"/>
      <c r="H255" s="2111"/>
      <c r="I255" s="2111"/>
      <c r="J255" s="2111"/>
      <c r="K255" s="2111"/>
      <c r="L255" s="2111"/>
      <c r="M255" s="2111" t="s">
        <v>124</v>
      </c>
      <c r="N255" s="2111"/>
      <c r="O255" s="2111"/>
      <c r="P255" s="2111"/>
      <c r="Q255" s="2111"/>
      <c r="R255" s="2111"/>
      <c r="S255" s="2111" t="s">
        <v>45</v>
      </c>
      <c r="T255" s="2111"/>
      <c r="U255" s="2111"/>
      <c r="V255" s="2111"/>
      <c r="W255" s="2111"/>
      <c r="X255" s="2111"/>
      <c r="Y255" s="2111"/>
      <c r="Z255" s="2111"/>
      <c r="AA255" s="2111"/>
      <c r="AB255" s="2112"/>
    </row>
    <row r="256" spans="2:28" ht="27.95" customHeight="1">
      <c r="B256" s="2109"/>
      <c r="C256" s="2106" t="s">
        <v>127</v>
      </c>
      <c r="D256" s="2106" t="s">
        <v>128</v>
      </c>
      <c r="E256" s="2106" t="s">
        <v>46</v>
      </c>
      <c r="F256" s="2106"/>
      <c r="G256" s="2106" t="s">
        <v>1078</v>
      </c>
      <c r="H256" s="2106"/>
      <c r="I256" s="2106" t="s">
        <v>1077</v>
      </c>
      <c r="J256" s="2106"/>
      <c r="K256" s="2106" t="s">
        <v>1098</v>
      </c>
      <c r="L256" s="2106"/>
      <c r="M256" s="2106" t="s">
        <v>48</v>
      </c>
      <c r="N256" s="2106"/>
      <c r="O256" s="2106" t="s">
        <v>49</v>
      </c>
      <c r="P256" s="2106"/>
      <c r="Q256" s="2106" t="s">
        <v>1441</v>
      </c>
      <c r="R256" s="2106"/>
      <c r="S256" s="2106" t="s">
        <v>1065</v>
      </c>
      <c r="T256" s="2106"/>
      <c r="U256" s="2106" t="s">
        <v>1066</v>
      </c>
      <c r="V256" s="2106"/>
      <c r="W256" s="2106" t="s">
        <v>1067</v>
      </c>
      <c r="X256" s="2106"/>
      <c r="Y256" s="2106" t="s">
        <v>125</v>
      </c>
      <c r="Z256" s="2106"/>
      <c r="AA256" s="2106" t="s">
        <v>47</v>
      </c>
      <c r="AB256" s="2113"/>
    </row>
    <row r="257" spans="2:28" ht="15" customHeight="1">
      <c r="B257" s="2110"/>
      <c r="C257" s="2106"/>
      <c r="D257" s="2106"/>
      <c r="E257" s="919" t="s">
        <v>127</v>
      </c>
      <c r="F257" s="919" t="s">
        <v>128</v>
      </c>
      <c r="G257" s="919" t="s">
        <v>127</v>
      </c>
      <c r="H257" s="919" t="s">
        <v>128</v>
      </c>
      <c r="I257" s="919" t="s">
        <v>127</v>
      </c>
      <c r="J257" s="919" t="s">
        <v>128</v>
      </c>
      <c r="K257" s="919" t="s">
        <v>127</v>
      </c>
      <c r="L257" s="919" t="s">
        <v>128</v>
      </c>
      <c r="M257" s="919" t="s">
        <v>127</v>
      </c>
      <c r="N257" s="919" t="s">
        <v>128</v>
      </c>
      <c r="O257" s="919" t="s">
        <v>127</v>
      </c>
      <c r="P257" s="919" t="s">
        <v>128</v>
      </c>
      <c r="Q257" s="919" t="s">
        <v>127</v>
      </c>
      <c r="R257" s="919" t="s">
        <v>128</v>
      </c>
      <c r="S257" s="919" t="s">
        <v>127</v>
      </c>
      <c r="T257" s="919" t="s">
        <v>128</v>
      </c>
      <c r="U257" s="919" t="s">
        <v>127</v>
      </c>
      <c r="V257" s="919" t="s">
        <v>128</v>
      </c>
      <c r="W257" s="919" t="s">
        <v>127</v>
      </c>
      <c r="X257" s="919" t="s">
        <v>128</v>
      </c>
      <c r="Y257" s="919" t="s">
        <v>127</v>
      </c>
      <c r="Z257" s="919" t="s">
        <v>128</v>
      </c>
      <c r="AA257" s="919" t="s">
        <v>127</v>
      </c>
      <c r="AB257" s="920" t="s">
        <v>128</v>
      </c>
    </row>
    <row r="258" spans="2:28" ht="27.95" customHeight="1">
      <c r="B258" s="355" t="s">
        <v>551</v>
      </c>
      <c r="C258" s="364">
        <v>55</v>
      </c>
      <c r="D258" s="356">
        <v>0.48672566371681414</v>
      </c>
      <c r="E258" s="364">
        <v>10</v>
      </c>
      <c r="F258" s="356">
        <v>0.5</v>
      </c>
      <c r="G258" s="364">
        <v>10</v>
      </c>
      <c r="H258" s="356">
        <v>0.52631578947368418</v>
      </c>
      <c r="I258" s="364">
        <v>27</v>
      </c>
      <c r="J258" s="356">
        <v>0.45</v>
      </c>
      <c r="K258" s="364">
        <v>8</v>
      </c>
      <c r="L258" s="356">
        <v>0.5714285714285714</v>
      </c>
      <c r="M258" s="364">
        <v>8</v>
      </c>
      <c r="N258" s="356">
        <v>0.4</v>
      </c>
      <c r="O258" s="364">
        <v>20</v>
      </c>
      <c r="P258" s="356">
        <v>0.47619047619047611</v>
      </c>
      <c r="Q258" s="364">
        <v>27</v>
      </c>
      <c r="R258" s="356">
        <v>0.52941176470588236</v>
      </c>
      <c r="S258" s="364">
        <v>26</v>
      </c>
      <c r="T258" s="356">
        <v>0.49056603773584906</v>
      </c>
      <c r="U258" s="364">
        <v>11</v>
      </c>
      <c r="V258" s="356">
        <v>0.42307692307692307</v>
      </c>
      <c r="W258" s="364">
        <v>10</v>
      </c>
      <c r="X258" s="356">
        <v>0.66666666666666652</v>
      </c>
      <c r="Y258" s="364">
        <v>7</v>
      </c>
      <c r="Z258" s="356">
        <v>0.53846153846153844</v>
      </c>
      <c r="AA258" s="364">
        <v>1</v>
      </c>
      <c r="AB258" s="357">
        <v>0.16666666666666663</v>
      </c>
    </row>
    <row r="259" spans="2:28" ht="15" customHeight="1">
      <c r="B259" s="358" t="s">
        <v>552</v>
      </c>
      <c r="C259" s="366">
        <v>47</v>
      </c>
      <c r="D259" s="359">
        <v>0.41592920353982299</v>
      </c>
      <c r="E259" s="366">
        <v>7</v>
      </c>
      <c r="F259" s="359">
        <v>0.35</v>
      </c>
      <c r="G259" s="366">
        <v>8</v>
      </c>
      <c r="H259" s="359">
        <v>0.42105263157894735</v>
      </c>
      <c r="I259" s="366">
        <v>26</v>
      </c>
      <c r="J259" s="359">
        <v>0.43333333333333335</v>
      </c>
      <c r="K259" s="366">
        <v>6</v>
      </c>
      <c r="L259" s="359">
        <v>0.42857142857142855</v>
      </c>
      <c r="M259" s="366">
        <v>10</v>
      </c>
      <c r="N259" s="359">
        <v>0.5</v>
      </c>
      <c r="O259" s="366">
        <v>17</v>
      </c>
      <c r="P259" s="359">
        <v>0.40476190476190477</v>
      </c>
      <c r="Q259" s="366">
        <v>20</v>
      </c>
      <c r="R259" s="359">
        <v>0.39215686274509809</v>
      </c>
      <c r="S259" s="366">
        <v>22</v>
      </c>
      <c r="T259" s="359">
        <v>0.41509433962264153</v>
      </c>
      <c r="U259" s="366">
        <v>13</v>
      </c>
      <c r="V259" s="359">
        <v>0.5</v>
      </c>
      <c r="W259" s="366">
        <v>5</v>
      </c>
      <c r="X259" s="359">
        <v>0.33333333333333326</v>
      </c>
      <c r="Y259" s="366">
        <v>3</v>
      </c>
      <c r="Z259" s="359">
        <v>0.23076923076923075</v>
      </c>
      <c r="AA259" s="366">
        <v>4</v>
      </c>
      <c r="AB259" s="360">
        <v>0.66666666666666652</v>
      </c>
    </row>
    <row r="260" spans="2:28" ht="15" customHeight="1">
      <c r="B260" s="358" t="s">
        <v>553</v>
      </c>
      <c r="C260" s="366">
        <v>9</v>
      </c>
      <c r="D260" s="359">
        <v>7.9646017699115043E-2</v>
      </c>
      <c r="E260" s="366">
        <v>3</v>
      </c>
      <c r="F260" s="359">
        <v>0.15</v>
      </c>
      <c r="G260" s="366">
        <v>1</v>
      </c>
      <c r="H260" s="359">
        <v>5.2631578947368418E-2</v>
      </c>
      <c r="I260" s="366">
        <v>5</v>
      </c>
      <c r="J260" s="359">
        <v>8.3333333333333315E-2</v>
      </c>
      <c r="K260" s="366">
        <v>0</v>
      </c>
      <c r="L260" s="359">
        <v>0</v>
      </c>
      <c r="M260" s="366">
        <v>1</v>
      </c>
      <c r="N260" s="359">
        <v>0.05</v>
      </c>
      <c r="O260" s="366">
        <v>4</v>
      </c>
      <c r="P260" s="359">
        <v>9.5238095238095233E-2</v>
      </c>
      <c r="Q260" s="366">
        <v>4</v>
      </c>
      <c r="R260" s="359">
        <v>7.8431372549019607E-2</v>
      </c>
      <c r="S260" s="366">
        <v>4</v>
      </c>
      <c r="T260" s="359">
        <v>7.5471698113207544E-2</v>
      </c>
      <c r="U260" s="366">
        <v>1</v>
      </c>
      <c r="V260" s="359">
        <v>3.8461538461538464E-2</v>
      </c>
      <c r="W260" s="366">
        <v>0</v>
      </c>
      <c r="X260" s="359">
        <v>0</v>
      </c>
      <c r="Y260" s="366">
        <v>3</v>
      </c>
      <c r="Z260" s="359">
        <v>0.23076923076923075</v>
      </c>
      <c r="AA260" s="366">
        <v>1</v>
      </c>
      <c r="AB260" s="360">
        <v>0.16666666666666663</v>
      </c>
    </row>
    <row r="261" spans="2:28" ht="15" customHeight="1">
      <c r="B261" s="358" t="s">
        <v>47</v>
      </c>
      <c r="C261" s="366">
        <v>2</v>
      </c>
      <c r="D261" s="359">
        <v>1.7699115044247787E-2</v>
      </c>
      <c r="E261" s="366">
        <v>0</v>
      </c>
      <c r="F261" s="359">
        <v>0</v>
      </c>
      <c r="G261" s="366">
        <v>0</v>
      </c>
      <c r="H261" s="359">
        <v>0</v>
      </c>
      <c r="I261" s="366">
        <v>2</v>
      </c>
      <c r="J261" s="359">
        <v>3.3333333333333333E-2</v>
      </c>
      <c r="K261" s="366">
        <v>0</v>
      </c>
      <c r="L261" s="359">
        <v>0</v>
      </c>
      <c r="M261" s="366">
        <v>1</v>
      </c>
      <c r="N261" s="359">
        <v>0.05</v>
      </c>
      <c r="O261" s="366">
        <v>1</v>
      </c>
      <c r="P261" s="359">
        <v>2.3809523809523808E-2</v>
      </c>
      <c r="Q261" s="366">
        <v>0</v>
      </c>
      <c r="R261" s="359">
        <v>0</v>
      </c>
      <c r="S261" s="366">
        <v>1</v>
      </c>
      <c r="T261" s="359">
        <v>1.8867924528301886E-2</v>
      </c>
      <c r="U261" s="366">
        <v>1</v>
      </c>
      <c r="V261" s="359">
        <v>3.8461538461538464E-2</v>
      </c>
      <c r="W261" s="366">
        <v>0</v>
      </c>
      <c r="X261" s="359">
        <v>0</v>
      </c>
      <c r="Y261" s="366">
        <v>0</v>
      </c>
      <c r="Z261" s="359">
        <v>0</v>
      </c>
      <c r="AA261" s="366">
        <v>0</v>
      </c>
      <c r="AB261" s="360">
        <v>0</v>
      </c>
    </row>
    <row r="262" spans="2:28" ht="15" customHeight="1" thickBot="1">
      <c r="B262" s="361" t="s">
        <v>1269</v>
      </c>
      <c r="C262" s="368">
        <v>113</v>
      </c>
      <c r="D262" s="362">
        <v>1</v>
      </c>
      <c r="E262" s="368">
        <v>20</v>
      </c>
      <c r="F262" s="362">
        <v>1</v>
      </c>
      <c r="G262" s="368">
        <v>19</v>
      </c>
      <c r="H262" s="362">
        <v>1</v>
      </c>
      <c r="I262" s="368">
        <v>60</v>
      </c>
      <c r="J262" s="362">
        <v>1</v>
      </c>
      <c r="K262" s="368">
        <v>14</v>
      </c>
      <c r="L262" s="362">
        <v>1</v>
      </c>
      <c r="M262" s="368">
        <v>20</v>
      </c>
      <c r="N262" s="362">
        <v>1</v>
      </c>
      <c r="O262" s="368">
        <v>42</v>
      </c>
      <c r="P262" s="362">
        <v>1</v>
      </c>
      <c r="Q262" s="368">
        <v>51</v>
      </c>
      <c r="R262" s="362">
        <v>1</v>
      </c>
      <c r="S262" s="368">
        <v>53</v>
      </c>
      <c r="T262" s="362">
        <v>1</v>
      </c>
      <c r="U262" s="368">
        <v>26</v>
      </c>
      <c r="V262" s="362">
        <v>1</v>
      </c>
      <c r="W262" s="368">
        <v>15</v>
      </c>
      <c r="X262" s="362">
        <v>1</v>
      </c>
      <c r="Y262" s="368">
        <v>13</v>
      </c>
      <c r="Z262" s="362">
        <v>1</v>
      </c>
      <c r="AA262" s="368">
        <v>6</v>
      </c>
      <c r="AB262" s="363">
        <v>1</v>
      </c>
    </row>
    <row r="263" spans="2:28" ht="12.95" customHeight="1" thickTop="1">
      <c r="B263" s="2105" t="s">
        <v>1457</v>
      </c>
      <c r="C263" s="2105"/>
      <c r="D263" s="2105"/>
      <c r="E263" s="2105"/>
      <c r="F263" s="2105"/>
      <c r="G263" s="2105"/>
      <c r="H263" s="2105"/>
      <c r="I263" s="2105"/>
      <c r="J263" s="2105"/>
      <c r="K263" s="2105"/>
      <c r="L263" s="2105"/>
      <c r="M263" s="2105"/>
      <c r="N263" s="2105"/>
      <c r="O263" s="2105"/>
      <c r="P263" s="2105"/>
      <c r="Q263" s="2105"/>
      <c r="R263" s="2105"/>
      <c r="S263" s="2105"/>
      <c r="T263" s="2105"/>
      <c r="U263" s="2105"/>
      <c r="V263" s="2105"/>
      <c r="W263" s="2105"/>
      <c r="X263" s="2105"/>
      <c r="Y263" s="2105"/>
      <c r="Z263" s="2105"/>
      <c r="AA263" s="2105"/>
      <c r="AB263" s="2105"/>
    </row>
    <row r="265" spans="2:28" ht="74.099999999999994" customHeight="1" thickBot="1">
      <c r="B265" s="2107" t="s">
        <v>599</v>
      </c>
      <c r="C265" s="2107"/>
      <c r="D265" s="2107"/>
      <c r="E265" s="2107"/>
      <c r="F265" s="2107"/>
      <c r="G265" s="2107"/>
      <c r="H265" s="2107"/>
      <c r="I265" s="2107"/>
      <c r="J265" s="2107"/>
      <c r="K265" s="2107"/>
      <c r="L265" s="2107"/>
      <c r="M265" s="2107"/>
      <c r="N265" s="2107"/>
      <c r="O265" s="2107"/>
      <c r="P265" s="2107"/>
      <c r="Q265" s="2107"/>
      <c r="R265" s="2107"/>
      <c r="S265" s="2107"/>
      <c r="T265" s="2107"/>
      <c r="U265" s="2107"/>
      <c r="V265" s="2107"/>
      <c r="W265" s="2107"/>
      <c r="X265" s="2107"/>
      <c r="Y265" s="2107"/>
      <c r="Z265" s="2107"/>
      <c r="AA265" s="2107"/>
      <c r="AB265" s="2107"/>
    </row>
    <row r="266" spans="2:28" ht="15" customHeight="1" thickTop="1">
      <c r="B266" s="2108"/>
      <c r="C266" s="2111" t="s">
        <v>44</v>
      </c>
      <c r="D266" s="2111"/>
      <c r="E266" s="2111" t="s">
        <v>123</v>
      </c>
      <c r="F266" s="2111"/>
      <c r="G266" s="2111"/>
      <c r="H266" s="2111"/>
      <c r="I266" s="2111"/>
      <c r="J266" s="2111"/>
      <c r="K266" s="2111"/>
      <c r="L266" s="2111"/>
      <c r="M266" s="2111" t="s">
        <v>124</v>
      </c>
      <c r="N266" s="2111"/>
      <c r="O266" s="2111"/>
      <c r="P266" s="2111"/>
      <c r="Q266" s="2111"/>
      <c r="R266" s="2111"/>
      <c r="S266" s="2111" t="s">
        <v>45</v>
      </c>
      <c r="T266" s="2111"/>
      <c r="U266" s="2111"/>
      <c r="V266" s="2111"/>
      <c r="W266" s="2111"/>
      <c r="X266" s="2111"/>
      <c r="Y266" s="2111"/>
      <c r="Z266" s="2111"/>
      <c r="AA266" s="2111"/>
      <c r="AB266" s="2112"/>
    </row>
    <row r="267" spans="2:28" ht="27.95" customHeight="1">
      <c r="B267" s="2109"/>
      <c r="C267" s="2106" t="s">
        <v>127</v>
      </c>
      <c r="D267" s="2106" t="s">
        <v>128</v>
      </c>
      <c r="E267" s="2106" t="s">
        <v>46</v>
      </c>
      <c r="F267" s="2106"/>
      <c r="G267" s="2106" t="s">
        <v>1078</v>
      </c>
      <c r="H267" s="2106"/>
      <c r="I267" s="2106" t="s">
        <v>1077</v>
      </c>
      <c r="J267" s="2106"/>
      <c r="K267" s="2106" t="s">
        <v>1098</v>
      </c>
      <c r="L267" s="2106"/>
      <c r="M267" s="2106" t="s">
        <v>48</v>
      </c>
      <c r="N267" s="2106"/>
      <c r="O267" s="2106" t="s">
        <v>49</v>
      </c>
      <c r="P267" s="2106"/>
      <c r="Q267" s="2106" t="s">
        <v>1441</v>
      </c>
      <c r="R267" s="2106"/>
      <c r="S267" s="2106" t="s">
        <v>1065</v>
      </c>
      <c r="T267" s="2106"/>
      <c r="U267" s="2106" t="s">
        <v>1066</v>
      </c>
      <c r="V267" s="2106"/>
      <c r="W267" s="2106" t="s">
        <v>1067</v>
      </c>
      <c r="X267" s="2106"/>
      <c r="Y267" s="2106" t="s">
        <v>125</v>
      </c>
      <c r="Z267" s="2106"/>
      <c r="AA267" s="2106" t="s">
        <v>47</v>
      </c>
      <c r="AB267" s="2113"/>
    </row>
    <row r="268" spans="2:28" ht="15" customHeight="1">
      <c r="B268" s="2110"/>
      <c r="C268" s="2106"/>
      <c r="D268" s="2106"/>
      <c r="E268" s="919" t="s">
        <v>127</v>
      </c>
      <c r="F268" s="919" t="s">
        <v>128</v>
      </c>
      <c r="G268" s="919" t="s">
        <v>127</v>
      </c>
      <c r="H268" s="919" t="s">
        <v>128</v>
      </c>
      <c r="I268" s="919" t="s">
        <v>127</v>
      </c>
      <c r="J268" s="919" t="s">
        <v>128</v>
      </c>
      <c r="K268" s="919" t="s">
        <v>127</v>
      </c>
      <c r="L268" s="919" t="s">
        <v>128</v>
      </c>
      <c r="M268" s="919" t="s">
        <v>127</v>
      </c>
      <c r="N268" s="919" t="s">
        <v>128</v>
      </c>
      <c r="O268" s="919" t="s">
        <v>127</v>
      </c>
      <c r="P268" s="919" t="s">
        <v>128</v>
      </c>
      <c r="Q268" s="919" t="s">
        <v>127</v>
      </c>
      <c r="R268" s="919" t="s">
        <v>128</v>
      </c>
      <c r="S268" s="919" t="s">
        <v>127</v>
      </c>
      <c r="T268" s="919" t="s">
        <v>128</v>
      </c>
      <c r="U268" s="919" t="s">
        <v>127</v>
      </c>
      <c r="V268" s="919" t="s">
        <v>128</v>
      </c>
      <c r="W268" s="919" t="s">
        <v>127</v>
      </c>
      <c r="X268" s="919" t="s">
        <v>128</v>
      </c>
      <c r="Y268" s="919" t="s">
        <v>127</v>
      </c>
      <c r="Z268" s="919" t="s">
        <v>128</v>
      </c>
      <c r="AA268" s="919" t="s">
        <v>127</v>
      </c>
      <c r="AB268" s="920" t="s">
        <v>128</v>
      </c>
    </row>
    <row r="269" spans="2:28" ht="27.95" customHeight="1">
      <c r="B269" s="355" t="s">
        <v>551</v>
      </c>
      <c r="C269" s="364">
        <v>41</v>
      </c>
      <c r="D269" s="356">
        <v>0.36283185840707965</v>
      </c>
      <c r="E269" s="364">
        <v>9</v>
      </c>
      <c r="F269" s="356">
        <v>0.45</v>
      </c>
      <c r="G269" s="364">
        <v>6</v>
      </c>
      <c r="H269" s="356">
        <v>0.31578947368421051</v>
      </c>
      <c r="I269" s="364">
        <v>22</v>
      </c>
      <c r="J269" s="356">
        <v>0.36666666666666664</v>
      </c>
      <c r="K269" s="364">
        <v>4</v>
      </c>
      <c r="L269" s="356">
        <v>0.2857142857142857</v>
      </c>
      <c r="M269" s="364">
        <v>7</v>
      </c>
      <c r="N269" s="356">
        <v>0.35</v>
      </c>
      <c r="O269" s="364">
        <v>12</v>
      </c>
      <c r="P269" s="356">
        <v>0.2857142857142857</v>
      </c>
      <c r="Q269" s="364">
        <v>22</v>
      </c>
      <c r="R269" s="356">
        <v>0.43137254901960786</v>
      </c>
      <c r="S269" s="364">
        <v>20</v>
      </c>
      <c r="T269" s="356">
        <v>0.37735849056603776</v>
      </c>
      <c r="U269" s="364">
        <v>7</v>
      </c>
      <c r="V269" s="356">
        <v>0.26923076923076922</v>
      </c>
      <c r="W269" s="364">
        <v>6</v>
      </c>
      <c r="X269" s="356">
        <v>0.4</v>
      </c>
      <c r="Y269" s="364">
        <v>7</v>
      </c>
      <c r="Z269" s="356">
        <v>0.53846153846153844</v>
      </c>
      <c r="AA269" s="364">
        <v>1</v>
      </c>
      <c r="AB269" s="357">
        <v>0.16666666666666663</v>
      </c>
    </row>
    <row r="270" spans="2:28" ht="15" customHeight="1">
      <c r="B270" s="358" t="s">
        <v>552</v>
      </c>
      <c r="C270" s="366">
        <v>46</v>
      </c>
      <c r="D270" s="359">
        <v>0.40707964601769914</v>
      </c>
      <c r="E270" s="366">
        <v>8</v>
      </c>
      <c r="F270" s="359">
        <v>0.4</v>
      </c>
      <c r="G270" s="366">
        <v>6</v>
      </c>
      <c r="H270" s="359">
        <v>0.31578947368421051</v>
      </c>
      <c r="I270" s="366">
        <v>26</v>
      </c>
      <c r="J270" s="359">
        <v>0.43333333333333335</v>
      </c>
      <c r="K270" s="366">
        <v>6</v>
      </c>
      <c r="L270" s="359">
        <v>0.42857142857142855</v>
      </c>
      <c r="M270" s="366">
        <v>7</v>
      </c>
      <c r="N270" s="359">
        <v>0.35</v>
      </c>
      <c r="O270" s="366">
        <v>16</v>
      </c>
      <c r="P270" s="359">
        <v>0.38095238095238093</v>
      </c>
      <c r="Q270" s="366">
        <v>23</v>
      </c>
      <c r="R270" s="359">
        <v>0.45098039215686275</v>
      </c>
      <c r="S270" s="366">
        <v>18</v>
      </c>
      <c r="T270" s="359">
        <v>0.339622641509434</v>
      </c>
      <c r="U270" s="366">
        <v>15</v>
      </c>
      <c r="V270" s="359">
        <v>0.57692307692307687</v>
      </c>
      <c r="W270" s="366">
        <v>6</v>
      </c>
      <c r="X270" s="359">
        <v>0.4</v>
      </c>
      <c r="Y270" s="366">
        <v>5</v>
      </c>
      <c r="Z270" s="359">
        <v>0.38461538461538469</v>
      </c>
      <c r="AA270" s="366">
        <v>2</v>
      </c>
      <c r="AB270" s="360">
        <v>0.33333333333333326</v>
      </c>
    </row>
    <row r="271" spans="2:28" ht="15" customHeight="1">
      <c r="B271" s="358" t="s">
        <v>553</v>
      </c>
      <c r="C271" s="366">
        <v>24</v>
      </c>
      <c r="D271" s="359">
        <v>0.21238938053097345</v>
      </c>
      <c r="E271" s="366">
        <v>3</v>
      </c>
      <c r="F271" s="359">
        <v>0.15</v>
      </c>
      <c r="G271" s="366">
        <v>7</v>
      </c>
      <c r="H271" s="359">
        <v>0.36842105263157893</v>
      </c>
      <c r="I271" s="366">
        <v>10</v>
      </c>
      <c r="J271" s="359">
        <v>0.16666666666666663</v>
      </c>
      <c r="K271" s="366">
        <v>4</v>
      </c>
      <c r="L271" s="359">
        <v>0.2857142857142857</v>
      </c>
      <c r="M271" s="366">
        <v>5</v>
      </c>
      <c r="N271" s="359">
        <v>0.25</v>
      </c>
      <c r="O271" s="366">
        <v>13</v>
      </c>
      <c r="P271" s="359">
        <v>0.30952380952380953</v>
      </c>
      <c r="Q271" s="366">
        <v>6</v>
      </c>
      <c r="R271" s="359">
        <v>0.1176470588235294</v>
      </c>
      <c r="S271" s="366">
        <v>14</v>
      </c>
      <c r="T271" s="359">
        <v>0.26415094339622641</v>
      </c>
      <c r="U271" s="366">
        <v>3</v>
      </c>
      <c r="V271" s="359">
        <v>0.11538461538461538</v>
      </c>
      <c r="W271" s="366">
        <v>3</v>
      </c>
      <c r="X271" s="359">
        <v>0.2</v>
      </c>
      <c r="Y271" s="366">
        <v>1</v>
      </c>
      <c r="Z271" s="359">
        <v>7.6923076923076927E-2</v>
      </c>
      <c r="AA271" s="366">
        <v>3</v>
      </c>
      <c r="AB271" s="360">
        <v>0.5</v>
      </c>
    </row>
    <row r="272" spans="2:28" ht="15" customHeight="1">
      <c r="B272" s="358" t="s">
        <v>47</v>
      </c>
      <c r="C272" s="366">
        <v>2</v>
      </c>
      <c r="D272" s="359">
        <v>1.7699115044247787E-2</v>
      </c>
      <c r="E272" s="366">
        <v>0</v>
      </c>
      <c r="F272" s="359">
        <v>0</v>
      </c>
      <c r="G272" s="366">
        <v>0</v>
      </c>
      <c r="H272" s="359">
        <v>0</v>
      </c>
      <c r="I272" s="366">
        <v>2</v>
      </c>
      <c r="J272" s="359">
        <v>3.3333333333333333E-2</v>
      </c>
      <c r="K272" s="366">
        <v>0</v>
      </c>
      <c r="L272" s="359">
        <v>0</v>
      </c>
      <c r="M272" s="366">
        <v>1</v>
      </c>
      <c r="N272" s="359">
        <v>0.05</v>
      </c>
      <c r="O272" s="366">
        <v>1</v>
      </c>
      <c r="P272" s="359">
        <v>2.3809523809523808E-2</v>
      </c>
      <c r="Q272" s="366">
        <v>0</v>
      </c>
      <c r="R272" s="359">
        <v>0</v>
      </c>
      <c r="S272" s="366">
        <v>1</v>
      </c>
      <c r="T272" s="359">
        <v>1.8867924528301886E-2</v>
      </c>
      <c r="U272" s="366">
        <v>1</v>
      </c>
      <c r="V272" s="359">
        <v>3.8461538461538464E-2</v>
      </c>
      <c r="W272" s="366">
        <v>0</v>
      </c>
      <c r="X272" s="359">
        <v>0</v>
      </c>
      <c r="Y272" s="366">
        <v>0</v>
      </c>
      <c r="Z272" s="359">
        <v>0</v>
      </c>
      <c r="AA272" s="366">
        <v>0</v>
      </c>
      <c r="AB272" s="360">
        <v>0</v>
      </c>
    </row>
    <row r="273" spans="2:28" ht="15" customHeight="1" thickBot="1">
      <c r="B273" s="361" t="s">
        <v>1269</v>
      </c>
      <c r="C273" s="368">
        <v>113</v>
      </c>
      <c r="D273" s="362">
        <v>1</v>
      </c>
      <c r="E273" s="368">
        <v>20</v>
      </c>
      <c r="F273" s="362">
        <v>1</v>
      </c>
      <c r="G273" s="368">
        <v>19</v>
      </c>
      <c r="H273" s="362">
        <v>1</v>
      </c>
      <c r="I273" s="368">
        <v>60</v>
      </c>
      <c r="J273" s="362">
        <v>1</v>
      </c>
      <c r="K273" s="368">
        <v>14</v>
      </c>
      <c r="L273" s="362">
        <v>1</v>
      </c>
      <c r="M273" s="368">
        <v>20</v>
      </c>
      <c r="N273" s="362">
        <v>1</v>
      </c>
      <c r="O273" s="368">
        <v>42</v>
      </c>
      <c r="P273" s="362">
        <v>1</v>
      </c>
      <c r="Q273" s="368">
        <v>51</v>
      </c>
      <c r="R273" s="362">
        <v>1</v>
      </c>
      <c r="S273" s="368">
        <v>53</v>
      </c>
      <c r="T273" s="362">
        <v>1</v>
      </c>
      <c r="U273" s="368">
        <v>26</v>
      </c>
      <c r="V273" s="362">
        <v>1</v>
      </c>
      <c r="W273" s="368">
        <v>15</v>
      </c>
      <c r="X273" s="362">
        <v>1</v>
      </c>
      <c r="Y273" s="368">
        <v>13</v>
      </c>
      <c r="Z273" s="362">
        <v>1</v>
      </c>
      <c r="AA273" s="368">
        <v>6</v>
      </c>
      <c r="AB273" s="363">
        <v>1</v>
      </c>
    </row>
    <row r="274" spans="2:28" ht="12.95" customHeight="1" thickTop="1">
      <c r="B274" s="2105" t="s">
        <v>1457</v>
      </c>
      <c r="C274" s="2105"/>
      <c r="D274" s="2105"/>
      <c r="E274" s="2105"/>
      <c r="F274" s="2105"/>
      <c r="G274" s="2105"/>
      <c r="H274" s="2105"/>
      <c r="I274" s="2105"/>
      <c r="J274" s="2105"/>
      <c r="K274" s="2105"/>
      <c r="L274" s="2105"/>
      <c r="M274" s="2105"/>
      <c r="N274" s="2105"/>
      <c r="O274" s="2105"/>
      <c r="P274" s="2105"/>
      <c r="Q274" s="2105"/>
      <c r="R274" s="2105"/>
      <c r="S274" s="2105"/>
      <c r="T274" s="2105"/>
      <c r="U274" s="2105"/>
      <c r="V274" s="2105"/>
      <c r="W274" s="2105"/>
      <c r="X274" s="2105"/>
      <c r="Y274" s="2105"/>
      <c r="Z274" s="2105"/>
      <c r="AA274" s="2105"/>
      <c r="AB274" s="2105"/>
    </row>
    <row r="276" spans="2:28" ht="74.099999999999994" customHeight="1" thickBot="1">
      <c r="B276" s="2107" t="s">
        <v>600</v>
      </c>
      <c r="C276" s="2107"/>
      <c r="D276" s="2107"/>
      <c r="E276" s="2107"/>
      <c r="F276" s="2107"/>
      <c r="G276" s="2107"/>
      <c r="H276" s="2107"/>
      <c r="I276" s="2107"/>
      <c r="J276" s="2107"/>
      <c r="K276" s="2107"/>
      <c r="L276" s="2107"/>
      <c r="M276" s="2107"/>
      <c r="N276" s="2107"/>
      <c r="O276" s="2107"/>
      <c r="P276" s="2107"/>
      <c r="Q276" s="2107"/>
      <c r="R276" s="2107"/>
      <c r="S276" s="2107"/>
      <c r="T276" s="2107"/>
      <c r="U276" s="2107"/>
      <c r="V276" s="2107"/>
      <c r="W276" s="2107"/>
      <c r="X276" s="2107"/>
      <c r="Y276" s="2107"/>
      <c r="Z276" s="2107"/>
      <c r="AA276" s="2107"/>
      <c r="AB276" s="2107"/>
    </row>
    <row r="277" spans="2:28" ht="15" customHeight="1" thickTop="1">
      <c r="B277" s="2108"/>
      <c r="C277" s="2111" t="s">
        <v>44</v>
      </c>
      <c r="D277" s="2111"/>
      <c r="E277" s="2111" t="s">
        <v>123</v>
      </c>
      <c r="F277" s="2111"/>
      <c r="G277" s="2111"/>
      <c r="H277" s="2111"/>
      <c r="I277" s="2111"/>
      <c r="J277" s="2111"/>
      <c r="K277" s="2111"/>
      <c r="L277" s="2111"/>
      <c r="M277" s="2111" t="s">
        <v>124</v>
      </c>
      <c r="N277" s="2111"/>
      <c r="O277" s="2111"/>
      <c r="P277" s="2111"/>
      <c r="Q277" s="2111"/>
      <c r="R277" s="2111"/>
      <c r="S277" s="2111" t="s">
        <v>45</v>
      </c>
      <c r="T277" s="2111"/>
      <c r="U277" s="2111"/>
      <c r="V277" s="2111"/>
      <c r="W277" s="2111"/>
      <c r="X277" s="2111"/>
      <c r="Y277" s="2111"/>
      <c r="Z277" s="2111"/>
      <c r="AA277" s="2111"/>
      <c r="AB277" s="2112"/>
    </row>
    <row r="278" spans="2:28" ht="27.95" customHeight="1">
      <c r="B278" s="2109"/>
      <c r="C278" s="2106" t="s">
        <v>127</v>
      </c>
      <c r="D278" s="2106" t="s">
        <v>128</v>
      </c>
      <c r="E278" s="2106" t="s">
        <v>46</v>
      </c>
      <c r="F278" s="2106"/>
      <c r="G278" s="2106" t="s">
        <v>1078</v>
      </c>
      <c r="H278" s="2106"/>
      <c r="I278" s="2106" t="s">
        <v>1077</v>
      </c>
      <c r="J278" s="2106"/>
      <c r="K278" s="2106" t="s">
        <v>1098</v>
      </c>
      <c r="L278" s="2106"/>
      <c r="M278" s="2106" t="s">
        <v>48</v>
      </c>
      <c r="N278" s="2106"/>
      <c r="O278" s="2106" t="s">
        <v>49</v>
      </c>
      <c r="P278" s="2106"/>
      <c r="Q278" s="2106" t="s">
        <v>1441</v>
      </c>
      <c r="R278" s="2106"/>
      <c r="S278" s="2106" t="s">
        <v>1065</v>
      </c>
      <c r="T278" s="2106"/>
      <c r="U278" s="2106" t="s">
        <v>1066</v>
      </c>
      <c r="V278" s="2106"/>
      <c r="W278" s="2106" t="s">
        <v>1067</v>
      </c>
      <c r="X278" s="2106"/>
      <c r="Y278" s="2106" t="s">
        <v>125</v>
      </c>
      <c r="Z278" s="2106"/>
      <c r="AA278" s="2106" t="s">
        <v>47</v>
      </c>
      <c r="AB278" s="2113"/>
    </row>
    <row r="279" spans="2:28" ht="15" customHeight="1">
      <c r="B279" s="2110"/>
      <c r="C279" s="2106"/>
      <c r="D279" s="2106"/>
      <c r="E279" s="919" t="s">
        <v>127</v>
      </c>
      <c r="F279" s="919" t="s">
        <v>128</v>
      </c>
      <c r="G279" s="919" t="s">
        <v>127</v>
      </c>
      <c r="H279" s="919" t="s">
        <v>128</v>
      </c>
      <c r="I279" s="919" t="s">
        <v>127</v>
      </c>
      <c r="J279" s="919" t="s">
        <v>128</v>
      </c>
      <c r="K279" s="919" t="s">
        <v>127</v>
      </c>
      <c r="L279" s="919" t="s">
        <v>128</v>
      </c>
      <c r="M279" s="919" t="s">
        <v>127</v>
      </c>
      <c r="N279" s="919" t="s">
        <v>128</v>
      </c>
      <c r="O279" s="919" t="s">
        <v>127</v>
      </c>
      <c r="P279" s="919" t="s">
        <v>128</v>
      </c>
      <c r="Q279" s="919" t="s">
        <v>127</v>
      </c>
      <c r="R279" s="919" t="s">
        <v>128</v>
      </c>
      <c r="S279" s="919" t="s">
        <v>127</v>
      </c>
      <c r="T279" s="919" t="s">
        <v>128</v>
      </c>
      <c r="U279" s="919" t="s">
        <v>127</v>
      </c>
      <c r="V279" s="919" t="s">
        <v>128</v>
      </c>
      <c r="W279" s="919" t="s">
        <v>127</v>
      </c>
      <c r="X279" s="919" t="s">
        <v>128</v>
      </c>
      <c r="Y279" s="919" t="s">
        <v>127</v>
      </c>
      <c r="Z279" s="919" t="s">
        <v>128</v>
      </c>
      <c r="AA279" s="919" t="s">
        <v>127</v>
      </c>
      <c r="AB279" s="920" t="s">
        <v>128</v>
      </c>
    </row>
    <row r="280" spans="2:28" ht="27.95" customHeight="1">
      <c r="B280" s="355" t="s">
        <v>551</v>
      </c>
      <c r="C280" s="364">
        <v>32</v>
      </c>
      <c r="D280" s="356">
        <v>0.2831858407079646</v>
      </c>
      <c r="E280" s="364">
        <v>9</v>
      </c>
      <c r="F280" s="356">
        <v>0.45</v>
      </c>
      <c r="G280" s="364">
        <v>1</v>
      </c>
      <c r="H280" s="356">
        <v>5.2631578947368418E-2</v>
      </c>
      <c r="I280" s="364">
        <v>19</v>
      </c>
      <c r="J280" s="356">
        <v>0.31666666666666665</v>
      </c>
      <c r="K280" s="364">
        <v>3</v>
      </c>
      <c r="L280" s="356">
        <v>0.21428571428571427</v>
      </c>
      <c r="M280" s="364">
        <v>5</v>
      </c>
      <c r="N280" s="356">
        <v>0.25</v>
      </c>
      <c r="O280" s="364">
        <v>10</v>
      </c>
      <c r="P280" s="356">
        <v>0.23809523809523805</v>
      </c>
      <c r="Q280" s="364">
        <v>17</v>
      </c>
      <c r="R280" s="356">
        <v>0.33333333333333326</v>
      </c>
      <c r="S280" s="364">
        <v>9</v>
      </c>
      <c r="T280" s="356">
        <v>0.169811320754717</v>
      </c>
      <c r="U280" s="364">
        <v>8</v>
      </c>
      <c r="V280" s="356">
        <v>0.30769230769230771</v>
      </c>
      <c r="W280" s="364">
        <v>7</v>
      </c>
      <c r="X280" s="356">
        <v>0.46666666666666662</v>
      </c>
      <c r="Y280" s="364">
        <v>6</v>
      </c>
      <c r="Z280" s="356">
        <v>0.46153846153846151</v>
      </c>
      <c r="AA280" s="364">
        <v>2</v>
      </c>
      <c r="AB280" s="357">
        <v>0.33333333333333326</v>
      </c>
    </row>
    <row r="281" spans="2:28" ht="15" customHeight="1">
      <c r="B281" s="358" t="s">
        <v>552</v>
      </c>
      <c r="C281" s="366">
        <v>35</v>
      </c>
      <c r="D281" s="359">
        <v>0.30973451327433627</v>
      </c>
      <c r="E281" s="366">
        <v>6</v>
      </c>
      <c r="F281" s="359">
        <v>0.3</v>
      </c>
      <c r="G281" s="366">
        <v>3</v>
      </c>
      <c r="H281" s="359">
        <v>0.15789473684210525</v>
      </c>
      <c r="I281" s="366">
        <v>24</v>
      </c>
      <c r="J281" s="359">
        <v>0.4</v>
      </c>
      <c r="K281" s="366">
        <v>2</v>
      </c>
      <c r="L281" s="359">
        <v>0.14285714285714285</v>
      </c>
      <c r="M281" s="366">
        <v>5</v>
      </c>
      <c r="N281" s="359">
        <v>0.25</v>
      </c>
      <c r="O281" s="366">
        <v>13</v>
      </c>
      <c r="P281" s="359">
        <v>0.30952380952380953</v>
      </c>
      <c r="Q281" s="366">
        <v>17</v>
      </c>
      <c r="R281" s="359">
        <v>0.33333333333333326</v>
      </c>
      <c r="S281" s="366">
        <v>17</v>
      </c>
      <c r="T281" s="359">
        <v>0.32075471698113206</v>
      </c>
      <c r="U281" s="366">
        <v>10</v>
      </c>
      <c r="V281" s="359">
        <v>0.38461538461538469</v>
      </c>
      <c r="W281" s="366">
        <v>3</v>
      </c>
      <c r="X281" s="359">
        <v>0.2</v>
      </c>
      <c r="Y281" s="366">
        <v>4</v>
      </c>
      <c r="Z281" s="359">
        <v>0.30769230769230771</v>
      </c>
      <c r="AA281" s="366">
        <v>1</v>
      </c>
      <c r="AB281" s="360">
        <v>0.16666666666666663</v>
      </c>
    </row>
    <row r="282" spans="2:28" ht="15" customHeight="1">
      <c r="B282" s="358" t="s">
        <v>553</v>
      </c>
      <c r="C282" s="366">
        <v>44</v>
      </c>
      <c r="D282" s="359">
        <v>0.38938053097345132</v>
      </c>
      <c r="E282" s="366">
        <v>5</v>
      </c>
      <c r="F282" s="359">
        <v>0.25</v>
      </c>
      <c r="G282" s="366">
        <v>15</v>
      </c>
      <c r="H282" s="359">
        <v>0.78947368421052633</v>
      </c>
      <c r="I282" s="366">
        <v>15</v>
      </c>
      <c r="J282" s="359">
        <v>0.25</v>
      </c>
      <c r="K282" s="366">
        <v>9</v>
      </c>
      <c r="L282" s="359">
        <v>0.6428571428571429</v>
      </c>
      <c r="M282" s="366">
        <v>9</v>
      </c>
      <c r="N282" s="359">
        <v>0.45</v>
      </c>
      <c r="O282" s="366">
        <v>18</v>
      </c>
      <c r="P282" s="359">
        <v>0.42857142857142855</v>
      </c>
      <c r="Q282" s="366">
        <v>17</v>
      </c>
      <c r="R282" s="359">
        <v>0.33333333333333326</v>
      </c>
      <c r="S282" s="366">
        <v>26</v>
      </c>
      <c r="T282" s="359">
        <v>0.49056603773584906</v>
      </c>
      <c r="U282" s="366">
        <v>7</v>
      </c>
      <c r="V282" s="359">
        <v>0.26923076923076922</v>
      </c>
      <c r="W282" s="366">
        <v>5</v>
      </c>
      <c r="X282" s="359">
        <v>0.33333333333333326</v>
      </c>
      <c r="Y282" s="366">
        <v>3</v>
      </c>
      <c r="Z282" s="359">
        <v>0.23076923076923075</v>
      </c>
      <c r="AA282" s="366">
        <v>3</v>
      </c>
      <c r="AB282" s="360">
        <v>0.5</v>
      </c>
    </row>
    <row r="283" spans="2:28" ht="15" customHeight="1">
      <c r="B283" s="358" t="s">
        <v>47</v>
      </c>
      <c r="C283" s="366">
        <v>2</v>
      </c>
      <c r="D283" s="359">
        <v>1.7699115044247787E-2</v>
      </c>
      <c r="E283" s="366">
        <v>0</v>
      </c>
      <c r="F283" s="359">
        <v>0</v>
      </c>
      <c r="G283" s="366">
        <v>0</v>
      </c>
      <c r="H283" s="359">
        <v>0</v>
      </c>
      <c r="I283" s="366">
        <v>2</v>
      </c>
      <c r="J283" s="359">
        <v>3.3333333333333333E-2</v>
      </c>
      <c r="K283" s="366">
        <v>0</v>
      </c>
      <c r="L283" s="359">
        <v>0</v>
      </c>
      <c r="M283" s="366">
        <v>1</v>
      </c>
      <c r="N283" s="359">
        <v>0.05</v>
      </c>
      <c r="O283" s="366">
        <v>1</v>
      </c>
      <c r="P283" s="359">
        <v>2.3809523809523808E-2</v>
      </c>
      <c r="Q283" s="366">
        <v>0</v>
      </c>
      <c r="R283" s="359">
        <v>0</v>
      </c>
      <c r="S283" s="366">
        <v>1</v>
      </c>
      <c r="T283" s="359">
        <v>1.8867924528301886E-2</v>
      </c>
      <c r="U283" s="366">
        <v>1</v>
      </c>
      <c r="V283" s="359">
        <v>3.8461538461538464E-2</v>
      </c>
      <c r="W283" s="366">
        <v>0</v>
      </c>
      <c r="X283" s="359">
        <v>0</v>
      </c>
      <c r="Y283" s="366">
        <v>0</v>
      </c>
      <c r="Z283" s="359">
        <v>0</v>
      </c>
      <c r="AA283" s="366">
        <v>0</v>
      </c>
      <c r="AB283" s="360">
        <v>0</v>
      </c>
    </row>
    <row r="284" spans="2:28" ht="15" customHeight="1" thickBot="1">
      <c r="B284" s="361" t="s">
        <v>1269</v>
      </c>
      <c r="C284" s="368">
        <v>113</v>
      </c>
      <c r="D284" s="362">
        <v>1</v>
      </c>
      <c r="E284" s="368">
        <v>20</v>
      </c>
      <c r="F284" s="362">
        <v>1</v>
      </c>
      <c r="G284" s="368">
        <v>19</v>
      </c>
      <c r="H284" s="362">
        <v>1</v>
      </c>
      <c r="I284" s="368">
        <v>60</v>
      </c>
      <c r="J284" s="362">
        <v>1</v>
      </c>
      <c r="K284" s="368">
        <v>14</v>
      </c>
      <c r="L284" s="362">
        <v>1</v>
      </c>
      <c r="M284" s="368">
        <v>20</v>
      </c>
      <c r="N284" s="362">
        <v>1</v>
      </c>
      <c r="O284" s="368">
        <v>42</v>
      </c>
      <c r="P284" s="362">
        <v>1</v>
      </c>
      <c r="Q284" s="368">
        <v>51</v>
      </c>
      <c r="R284" s="362">
        <v>1</v>
      </c>
      <c r="S284" s="368">
        <v>53</v>
      </c>
      <c r="T284" s="362">
        <v>1</v>
      </c>
      <c r="U284" s="368">
        <v>26</v>
      </c>
      <c r="V284" s="362">
        <v>1</v>
      </c>
      <c r="W284" s="368">
        <v>15</v>
      </c>
      <c r="X284" s="362">
        <v>1</v>
      </c>
      <c r="Y284" s="368">
        <v>13</v>
      </c>
      <c r="Z284" s="362">
        <v>1</v>
      </c>
      <c r="AA284" s="368">
        <v>6</v>
      </c>
      <c r="AB284" s="363">
        <v>1</v>
      </c>
    </row>
    <row r="285" spans="2:28" ht="12.95" customHeight="1" thickTop="1">
      <c r="B285" s="2105" t="s">
        <v>1457</v>
      </c>
      <c r="C285" s="2105"/>
      <c r="D285" s="2105"/>
      <c r="E285" s="2105"/>
      <c r="F285" s="2105"/>
      <c r="G285" s="2105"/>
      <c r="H285" s="2105"/>
      <c r="I285" s="2105"/>
      <c r="J285" s="2105"/>
      <c r="K285" s="2105"/>
      <c r="L285" s="2105"/>
      <c r="M285" s="2105"/>
      <c r="N285" s="2105"/>
      <c r="O285" s="2105"/>
      <c r="P285" s="2105"/>
      <c r="Q285" s="2105"/>
      <c r="R285" s="2105"/>
      <c r="S285" s="2105"/>
      <c r="T285" s="2105"/>
      <c r="U285" s="2105"/>
      <c r="V285" s="2105"/>
      <c r="W285" s="2105"/>
      <c r="X285" s="2105"/>
      <c r="Y285" s="2105"/>
      <c r="Z285" s="2105"/>
      <c r="AA285" s="2105"/>
      <c r="AB285" s="2105"/>
    </row>
    <row r="287" spans="2:28" ht="74.099999999999994" customHeight="1" thickBot="1">
      <c r="B287" s="2107" t="s">
        <v>601</v>
      </c>
      <c r="C287" s="2107"/>
      <c r="D287" s="2107"/>
      <c r="E287" s="2107"/>
      <c r="F287" s="2107"/>
      <c r="G287" s="2107"/>
      <c r="H287" s="2107"/>
      <c r="I287" s="2107"/>
      <c r="J287" s="2107"/>
      <c r="K287" s="2107"/>
      <c r="L287" s="2107"/>
      <c r="M287" s="2107"/>
      <c r="N287" s="2107"/>
      <c r="O287" s="2107"/>
      <c r="P287" s="2107"/>
      <c r="Q287" s="2107"/>
      <c r="R287" s="2107"/>
      <c r="S287" s="2107"/>
      <c r="T287" s="2107"/>
      <c r="U287" s="2107"/>
      <c r="V287" s="2107"/>
      <c r="W287" s="2107"/>
      <c r="X287" s="2107"/>
      <c r="Y287" s="2107"/>
      <c r="Z287" s="2107"/>
      <c r="AA287" s="2107"/>
      <c r="AB287" s="2107"/>
    </row>
    <row r="288" spans="2:28" ht="15" customHeight="1" thickTop="1">
      <c r="B288" s="2108"/>
      <c r="C288" s="2111" t="s">
        <v>44</v>
      </c>
      <c r="D288" s="2111"/>
      <c r="E288" s="2111" t="s">
        <v>123</v>
      </c>
      <c r="F288" s="2111"/>
      <c r="G288" s="2111"/>
      <c r="H288" s="2111"/>
      <c r="I288" s="2111"/>
      <c r="J288" s="2111"/>
      <c r="K288" s="2111"/>
      <c r="L288" s="2111"/>
      <c r="M288" s="2111" t="s">
        <v>124</v>
      </c>
      <c r="N288" s="2111"/>
      <c r="O288" s="2111"/>
      <c r="P288" s="2111"/>
      <c r="Q288" s="2111"/>
      <c r="R288" s="2111"/>
      <c r="S288" s="2111" t="s">
        <v>45</v>
      </c>
      <c r="T288" s="2111"/>
      <c r="U288" s="2111"/>
      <c r="V288" s="2111"/>
      <c r="W288" s="2111"/>
      <c r="X288" s="2111"/>
      <c r="Y288" s="2111"/>
      <c r="Z288" s="2111"/>
      <c r="AA288" s="2111"/>
      <c r="AB288" s="2112"/>
    </row>
    <row r="289" spans="2:28" ht="27.95" customHeight="1">
      <c r="B289" s="2109"/>
      <c r="C289" s="2106" t="s">
        <v>127</v>
      </c>
      <c r="D289" s="2106" t="s">
        <v>128</v>
      </c>
      <c r="E289" s="2106" t="s">
        <v>46</v>
      </c>
      <c r="F289" s="2106"/>
      <c r="G289" s="2106" t="s">
        <v>1078</v>
      </c>
      <c r="H289" s="2106"/>
      <c r="I289" s="2106" t="s">
        <v>1077</v>
      </c>
      <c r="J289" s="2106"/>
      <c r="K289" s="2106" t="s">
        <v>1098</v>
      </c>
      <c r="L289" s="2106"/>
      <c r="M289" s="2106" t="s">
        <v>48</v>
      </c>
      <c r="N289" s="2106"/>
      <c r="O289" s="2106" t="s">
        <v>49</v>
      </c>
      <c r="P289" s="2106"/>
      <c r="Q289" s="2106" t="s">
        <v>1441</v>
      </c>
      <c r="R289" s="2106"/>
      <c r="S289" s="2106" t="s">
        <v>1065</v>
      </c>
      <c r="T289" s="2106"/>
      <c r="U289" s="2106" t="s">
        <v>1066</v>
      </c>
      <c r="V289" s="2106"/>
      <c r="W289" s="2106" t="s">
        <v>1067</v>
      </c>
      <c r="X289" s="2106"/>
      <c r="Y289" s="2106" t="s">
        <v>125</v>
      </c>
      <c r="Z289" s="2106"/>
      <c r="AA289" s="2106" t="s">
        <v>47</v>
      </c>
      <c r="AB289" s="2113"/>
    </row>
    <row r="290" spans="2:28" ht="15" customHeight="1">
      <c r="B290" s="2110"/>
      <c r="C290" s="2106"/>
      <c r="D290" s="2106"/>
      <c r="E290" s="919" t="s">
        <v>127</v>
      </c>
      <c r="F290" s="919" t="s">
        <v>128</v>
      </c>
      <c r="G290" s="919" t="s">
        <v>127</v>
      </c>
      <c r="H290" s="919" t="s">
        <v>128</v>
      </c>
      <c r="I290" s="919" t="s">
        <v>127</v>
      </c>
      <c r="J290" s="919" t="s">
        <v>128</v>
      </c>
      <c r="K290" s="919" t="s">
        <v>127</v>
      </c>
      <c r="L290" s="919" t="s">
        <v>128</v>
      </c>
      <c r="M290" s="919" t="s">
        <v>127</v>
      </c>
      <c r="N290" s="919" t="s">
        <v>128</v>
      </c>
      <c r="O290" s="919" t="s">
        <v>127</v>
      </c>
      <c r="P290" s="919" t="s">
        <v>128</v>
      </c>
      <c r="Q290" s="919" t="s">
        <v>127</v>
      </c>
      <c r="R290" s="919" t="s">
        <v>128</v>
      </c>
      <c r="S290" s="919" t="s">
        <v>127</v>
      </c>
      <c r="T290" s="919" t="s">
        <v>128</v>
      </c>
      <c r="U290" s="919" t="s">
        <v>127</v>
      </c>
      <c r="V290" s="919" t="s">
        <v>128</v>
      </c>
      <c r="W290" s="919" t="s">
        <v>127</v>
      </c>
      <c r="X290" s="919" t="s">
        <v>128</v>
      </c>
      <c r="Y290" s="919" t="s">
        <v>127</v>
      </c>
      <c r="Z290" s="919" t="s">
        <v>128</v>
      </c>
      <c r="AA290" s="919" t="s">
        <v>127</v>
      </c>
      <c r="AB290" s="920" t="s">
        <v>128</v>
      </c>
    </row>
    <row r="291" spans="2:28" ht="27.95" customHeight="1">
      <c r="B291" s="355" t="s">
        <v>551</v>
      </c>
      <c r="C291" s="364">
        <v>47</v>
      </c>
      <c r="D291" s="356">
        <v>0.41592920353982299</v>
      </c>
      <c r="E291" s="364">
        <v>11</v>
      </c>
      <c r="F291" s="356">
        <v>0.55000000000000004</v>
      </c>
      <c r="G291" s="364">
        <v>5</v>
      </c>
      <c r="H291" s="356">
        <v>0.26315789473684209</v>
      </c>
      <c r="I291" s="364">
        <v>26</v>
      </c>
      <c r="J291" s="356">
        <v>0.43333333333333335</v>
      </c>
      <c r="K291" s="364">
        <v>5</v>
      </c>
      <c r="L291" s="356">
        <v>0.35714285714285715</v>
      </c>
      <c r="M291" s="364">
        <v>8</v>
      </c>
      <c r="N291" s="356">
        <v>0.4</v>
      </c>
      <c r="O291" s="364">
        <v>17</v>
      </c>
      <c r="P291" s="356">
        <v>0.40476190476190477</v>
      </c>
      <c r="Q291" s="364">
        <v>22</v>
      </c>
      <c r="R291" s="356">
        <v>0.43137254901960786</v>
      </c>
      <c r="S291" s="364">
        <v>16</v>
      </c>
      <c r="T291" s="356">
        <v>0.30188679245283018</v>
      </c>
      <c r="U291" s="364">
        <v>11</v>
      </c>
      <c r="V291" s="356">
        <v>0.42307692307692307</v>
      </c>
      <c r="W291" s="364">
        <v>6</v>
      </c>
      <c r="X291" s="356">
        <v>0.4</v>
      </c>
      <c r="Y291" s="364">
        <v>11</v>
      </c>
      <c r="Z291" s="356">
        <v>0.84615384615384615</v>
      </c>
      <c r="AA291" s="364">
        <v>3</v>
      </c>
      <c r="AB291" s="357">
        <v>0.5</v>
      </c>
    </row>
    <row r="292" spans="2:28" ht="15" customHeight="1">
      <c r="B292" s="358" t="s">
        <v>552</v>
      </c>
      <c r="C292" s="366">
        <v>40</v>
      </c>
      <c r="D292" s="359">
        <v>0.35398230088495575</v>
      </c>
      <c r="E292" s="366">
        <v>5</v>
      </c>
      <c r="F292" s="359">
        <v>0.25</v>
      </c>
      <c r="G292" s="366">
        <v>7</v>
      </c>
      <c r="H292" s="359">
        <v>0.36842105263157893</v>
      </c>
      <c r="I292" s="366">
        <v>23</v>
      </c>
      <c r="J292" s="359">
        <v>0.38333333333333336</v>
      </c>
      <c r="K292" s="366">
        <v>5</v>
      </c>
      <c r="L292" s="359">
        <v>0.35714285714285715</v>
      </c>
      <c r="M292" s="366">
        <v>5</v>
      </c>
      <c r="N292" s="359">
        <v>0.25</v>
      </c>
      <c r="O292" s="366">
        <v>13</v>
      </c>
      <c r="P292" s="359">
        <v>0.30952380952380953</v>
      </c>
      <c r="Q292" s="366">
        <v>22</v>
      </c>
      <c r="R292" s="359">
        <v>0.43137254901960786</v>
      </c>
      <c r="S292" s="366">
        <v>21</v>
      </c>
      <c r="T292" s="359">
        <v>0.39622641509433959</v>
      </c>
      <c r="U292" s="366">
        <v>9</v>
      </c>
      <c r="V292" s="359">
        <v>0.34615384615384615</v>
      </c>
      <c r="W292" s="366">
        <v>7</v>
      </c>
      <c r="X292" s="359">
        <v>0.46666666666666662</v>
      </c>
      <c r="Y292" s="366">
        <v>2</v>
      </c>
      <c r="Z292" s="359">
        <v>0.15384615384615385</v>
      </c>
      <c r="AA292" s="366">
        <v>1</v>
      </c>
      <c r="AB292" s="360">
        <v>0.16666666666666663</v>
      </c>
    </row>
    <row r="293" spans="2:28" ht="15" customHeight="1">
      <c r="B293" s="358" t="s">
        <v>553</v>
      </c>
      <c r="C293" s="366">
        <v>24</v>
      </c>
      <c r="D293" s="359">
        <v>0.21238938053097345</v>
      </c>
      <c r="E293" s="366">
        <v>4</v>
      </c>
      <c r="F293" s="359">
        <v>0.2</v>
      </c>
      <c r="G293" s="366">
        <v>7</v>
      </c>
      <c r="H293" s="359">
        <v>0.36842105263157893</v>
      </c>
      <c r="I293" s="366">
        <v>9</v>
      </c>
      <c r="J293" s="359">
        <v>0.15</v>
      </c>
      <c r="K293" s="366">
        <v>4</v>
      </c>
      <c r="L293" s="359">
        <v>0.2857142857142857</v>
      </c>
      <c r="M293" s="366">
        <v>6</v>
      </c>
      <c r="N293" s="359">
        <v>0.3</v>
      </c>
      <c r="O293" s="366">
        <v>11</v>
      </c>
      <c r="P293" s="359">
        <v>0.26190476190476192</v>
      </c>
      <c r="Q293" s="366">
        <v>7</v>
      </c>
      <c r="R293" s="359">
        <v>0.13725490196078433</v>
      </c>
      <c r="S293" s="366">
        <v>15</v>
      </c>
      <c r="T293" s="359">
        <v>0.28301886792452829</v>
      </c>
      <c r="U293" s="366">
        <v>5</v>
      </c>
      <c r="V293" s="359">
        <v>0.19230769230769235</v>
      </c>
      <c r="W293" s="366">
        <v>2</v>
      </c>
      <c r="X293" s="359">
        <v>0.13333333333333333</v>
      </c>
      <c r="Y293" s="366">
        <v>0</v>
      </c>
      <c r="Z293" s="359">
        <v>0</v>
      </c>
      <c r="AA293" s="366">
        <v>2</v>
      </c>
      <c r="AB293" s="360">
        <v>0.33333333333333326</v>
      </c>
    </row>
    <row r="294" spans="2:28" ht="15" customHeight="1">
      <c r="B294" s="358" t="s">
        <v>47</v>
      </c>
      <c r="C294" s="366">
        <v>2</v>
      </c>
      <c r="D294" s="359">
        <v>1.7699115044247787E-2</v>
      </c>
      <c r="E294" s="366">
        <v>0</v>
      </c>
      <c r="F294" s="359">
        <v>0</v>
      </c>
      <c r="G294" s="366">
        <v>0</v>
      </c>
      <c r="H294" s="359">
        <v>0</v>
      </c>
      <c r="I294" s="366">
        <v>2</v>
      </c>
      <c r="J294" s="359">
        <v>3.3333333333333333E-2</v>
      </c>
      <c r="K294" s="366">
        <v>0</v>
      </c>
      <c r="L294" s="359">
        <v>0</v>
      </c>
      <c r="M294" s="366">
        <v>1</v>
      </c>
      <c r="N294" s="359">
        <v>0.05</v>
      </c>
      <c r="O294" s="366">
        <v>1</v>
      </c>
      <c r="P294" s="359">
        <v>2.3809523809523808E-2</v>
      </c>
      <c r="Q294" s="366">
        <v>0</v>
      </c>
      <c r="R294" s="359">
        <v>0</v>
      </c>
      <c r="S294" s="366">
        <v>1</v>
      </c>
      <c r="T294" s="359">
        <v>1.8867924528301886E-2</v>
      </c>
      <c r="U294" s="366">
        <v>1</v>
      </c>
      <c r="V294" s="359">
        <v>3.8461538461538464E-2</v>
      </c>
      <c r="W294" s="366">
        <v>0</v>
      </c>
      <c r="X294" s="359">
        <v>0</v>
      </c>
      <c r="Y294" s="366">
        <v>0</v>
      </c>
      <c r="Z294" s="359">
        <v>0</v>
      </c>
      <c r="AA294" s="366">
        <v>0</v>
      </c>
      <c r="AB294" s="360">
        <v>0</v>
      </c>
    </row>
    <row r="295" spans="2:28" ht="15" customHeight="1" thickBot="1">
      <c r="B295" s="361" t="s">
        <v>1269</v>
      </c>
      <c r="C295" s="368">
        <v>113</v>
      </c>
      <c r="D295" s="362">
        <v>1</v>
      </c>
      <c r="E295" s="368">
        <v>20</v>
      </c>
      <c r="F295" s="362">
        <v>1</v>
      </c>
      <c r="G295" s="368">
        <v>19</v>
      </c>
      <c r="H295" s="362">
        <v>1</v>
      </c>
      <c r="I295" s="368">
        <v>60</v>
      </c>
      <c r="J295" s="362">
        <v>1</v>
      </c>
      <c r="K295" s="368">
        <v>14</v>
      </c>
      <c r="L295" s="362">
        <v>1</v>
      </c>
      <c r="M295" s="368">
        <v>20</v>
      </c>
      <c r="N295" s="362">
        <v>1</v>
      </c>
      <c r="O295" s="368">
        <v>42</v>
      </c>
      <c r="P295" s="362">
        <v>1</v>
      </c>
      <c r="Q295" s="368">
        <v>51</v>
      </c>
      <c r="R295" s="362">
        <v>1</v>
      </c>
      <c r="S295" s="368">
        <v>53</v>
      </c>
      <c r="T295" s="362">
        <v>1</v>
      </c>
      <c r="U295" s="368">
        <v>26</v>
      </c>
      <c r="V295" s="362">
        <v>1</v>
      </c>
      <c r="W295" s="368">
        <v>15</v>
      </c>
      <c r="X295" s="362">
        <v>1</v>
      </c>
      <c r="Y295" s="368">
        <v>13</v>
      </c>
      <c r="Z295" s="362">
        <v>1</v>
      </c>
      <c r="AA295" s="368">
        <v>6</v>
      </c>
      <c r="AB295" s="363">
        <v>1</v>
      </c>
    </row>
    <row r="296" spans="2:28" ht="12.95" customHeight="1" thickTop="1">
      <c r="B296" s="2105" t="s">
        <v>1457</v>
      </c>
      <c r="C296" s="2105"/>
      <c r="D296" s="2105"/>
      <c r="E296" s="2105"/>
      <c r="F296" s="2105"/>
      <c r="G296" s="2105"/>
      <c r="H296" s="2105"/>
      <c r="I296" s="2105"/>
      <c r="J296" s="2105"/>
      <c r="K296" s="2105"/>
      <c r="L296" s="2105"/>
      <c r="M296" s="2105"/>
      <c r="N296" s="2105"/>
      <c r="O296" s="2105"/>
      <c r="P296" s="2105"/>
      <c r="Q296" s="2105"/>
      <c r="R296" s="2105"/>
      <c r="S296" s="2105"/>
      <c r="T296" s="2105"/>
      <c r="U296" s="2105"/>
      <c r="V296" s="2105"/>
      <c r="W296" s="2105"/>
      <c r="X296" s="2105"/>
      <c r="Y296" s="2105"/>
      <c r="Z296" s="2105"/>
      <c r="AA296" s="2105"/>
      <c r="AB296" s="2105"/>
    </row>
    <row r="299" spans="2:28">
      <c r="B299"/>
      <c r="C299"/>
      <c r="D299"/>
      <c r="E299" s="672"/>
      <c r="F299" s="672"/>
      <c r="G299" s="672"/>
    </row>
    <row r="300" spans="2:28">
      <c r="B300"/>
      <c r="C300"/>
      <c r="D300"/>
      <c r="F300"/>
      <c r="G300"/>
    </row>
    <row r="301" spans="2:28" ht="16.5" customHeight="1">
      <c r="B301"/>
      <c r="C301"/>
      <c r="D301"/>
      <c r="F301"/>
      <c r="G301"/>
    </row>
    <row r="302" spans="2:28" ht="16.5" customHeight="1">
      <c r="B302"/>
      <c r="C302"/>
      <c r="D302"/>
      <c r="F302" s="782"/>
      <c r="G302" s="782"/>
    </row>
    <row r="303" spans="2:28" ht="15.75" customHeight="1">
      <c r="B303"/>
      <c r="C303"/>
      <c r="D303"/>
      <c r="F303"/>
      <c r="G303"/>
    </row>
    <row r="306" spans="2:8">
      <c r="B306" s="1242"/>
      <c r="C306" s="1242"/>
      <c r="D306" s="1242"/>
      <c r="E306" s="1242"/>
      <c r="F306" s="1242"/>
      <c r="G306" s="1242"/>
      <c r="H306" s="1242"/>
    </row>
    <row r="322" ht="70.5" customHeight="1"/>
    <row r="323" ht="15.75" customHeight="1"/>
    <row r="337" ht="64.5" customHeight="1"/>
    <row r="338" ht="15.75" customHeight="1"/>
    <row r="352" ht="66" customHeight="1"/>
    <row r="353" ht="15.75" customHeight="1"/>
    <row r="367" ht="69.75" customHeight="1"/>
    <row r="368" ht="15.75" customHeight="1"/>
    <row r="382" ht="65.25" customHeight="1"/>
    <row r="383" ht="15.75" customHeight="1"/>
    <row r="397" ht="63.75" customHeight="1"/>
    <row r="398" ht="15.75" customHeight="1"/>
  </sheetData>
  <mergeCells count="433">
    <mergeCell ref="B234:F234"/>
    <mergeCell ref="B241:F241"/>
    <mergeCell ref="B14:F14"/>
    <mergeCell ref="B23:E23"/>
    <mergeCell ref="B116:G116"/>
    <mergeCell ref="B126:G126"/>
    <mergeCell ref="B37:B39"/>
    <mergeCell ref="C37:D37"/>
    <mergeCell ref="E37:L37"/>
    <mergeCell ref="D49:D50"/>
    <mergeCell ref="E49:F49"/>
    <mergeCell ref="G49:H49"/>
    <mergeCell ref="I49:J49"/>
    <mergeCell ref="K49:L49"/>
    <mergeCell ref="B78:AB78"/>
    <mergeCell ref="Q71:R71"/>
    <mergeCell ref="B80:AB80"/>
    <mergeCell ref="B81:B83"/>
    <mergeCell ref="C81:D81"/>
    <mergeCell ref="E81:L81"/>
    <mergeCell ref="M81:R81"/>
    <mergeCell ref="M37:R37"/>
    <mergeCell ref="S37:AB37"/>
    <mergeCell ref="Y38:Z38"/>
    <mergeCell ref="B12:F12"/>
    <mergeCell ref="B3:F3"/>
    <mergeCell ref="I27:J27"/>
    <mergeCell ref="B25:AB25"/>
    <mergeCell ref="W27:X27"/>
    <mergeCell ref="Y27:Z27"/>
    <mergeCell ref="AA27:AB27"/>
    <mergeCell ref="B34:AB34"/>
    <mergeCell ref="B36:AB36"/>
    <mergeCell ref="K27:L27"/>
    <mergeCell ref="M27:N27"/>
    <mergeCell ref="O27:P27"/>
    <mergeCell ref="Q27:R27"/>
    <mergeCell ref="S27:T27"/>
    <mergeCell ref="U27:V27"/>
    <mergeCell ref="B26:B28"/>
    <mergeCell ref="C26:D26"/>
    <mergeCell ref="E26:L26"/>
    <mergeCell ref="M26:R26"/>
    <mergeCell ref="S26:AB26"/>
    <mergeCell ref="C27:C28"/>
    <mergeCell ref="D27:D28"/>
    <mergeCell ref="E27:F27"/>
    <mergeCell ref="AA38:AB38"/>
    <mergeCell ref="G27:H27"/>
    <mergeCell ref="B45:AB45"/>
    <mergeCell ref="B47:AB47"/>
    <mergeCell ref="B48:B50"/>
    <mergeCell ref="C48:D48"/>
    <mergeCell ref="E48:L48"/>
    <mergeCell ref="M48:R48"/>
    <mergeCell ref="S48:AB48"/>
    <mergeCell ref="C49:C50"/>
    <mergeCell ref="M38:N38"/>
    <mergeCell ref="O38:P38"/>
    <mergeCell ref="Q38:R38"/>
    <mergeCell ref="S38:T38"/>
    <mergeCell ref="U38:V38"/>
    <mergeCell ref="W38:X38"/>
    <mergeCell ref="C38:C39"/>
    <mergeCell ref="D38:D39"/>
    <mergeCell ref="E38:F38"/>
    <mergeCell ref="G38:H38"/>
    <mergeCell ref="I38:J38"/>
    <mergeCell ref="K38:L38"/>
    <mergeCell ref="AA49:AB49"/>
    <mergeCell ref="U49:V49"/>
    <mergeCell ref="Y49:Z49"/>
    <mergeCell ref="B56:AB56"/>
    <mergeCell ref="B58:AB58"/>
    <mergeCell ref="B59:B61"/>
    <mergeCell ref="C59:D59"/>
    <mergeCell ref="E59:L59"/>
    <mergeCell ref="M59:R59"/>
    <mergeCell ref="S59:AB59"/>
    <mergeCell ref="C60:C61"/>
    <mergeCell ref="D60:D61"/>
    <mergeCell ref="Q60:R60"/>
    <mergeCell ref="S60:T60"/>
    <mergeCell ref="U60:V60"/>
    <mergeCell ref="W60:X60"/>
    <mergeCell ref="Y60:Z60"/>
    <mergeCell ref="AA60:AB60"/>
    <mergeCell ref="E60:F60"/>
    <mergeCell ref="G60:H60"/>
    <mergeCell ref="I60:J60"/>
    <mergeCell ref="K60:L60"/>
    <mergeCell ref="M60:N60"/>
    <mergeCell ref="O60:P60"/>
    <mergeCell ref="M49:N49"/>
    <mergeCell ref="O49:P49"/>
    <mergeCell ref="Q49:R49"/>
    <mergeCell ref="S49:T49"/>
    <mergeCell ref="B67:AB67"/>
    <mergeCell ref="B69:AB69"/>
    <mergeCell ref="B70:B72"/>
    <mergeCell ref="C70:D70"/>
    <mergeCell ref="E70:L70"/>
    <mergeCell ref="M70:R70"/>
    <mergeCell ref="S70:AB70"/>
    <mergeCell ref="C71:C72"/>
    <mergeCell ref="D71:D72"/>
    <mergeCell ref="E71:F71"/>
    <mergeCell ref="S71:T71"/>
    <mergeCell ref="U71:V71"/>
    <mergeCell ref="W71:X71"/>
    <mergeCell ref="Y71:Z71"/>
    <mergeCell ref="AA71:AB71"/>
    <mergeCell ref="G71:H71"/>
    <mergeCell ref="I71:J71"/>
    <mergeCell ref="K71:L71"/>
    <mergeCell ref="M71:N71"/>
    <mergeCell ref="O71:P71"/>
    <mergeCell ref="W49:X49"/>
    <mergeCell ref="S81:AB81"/>
    <mergeCell ref="C82:C83"/>
    <mergeCell ref="D82:D83"/>
    <mergeCell ref="E82:F82"/>
    <mergeCell ref="G82:H82"/>
    <mergeCell ref="U82:V82"/>
    <mergeCell ref="W82:X82"/>
    <mergeCell ref="Y82:Z82"/>
    <mergeCell ref="AA82:AB82"/>
    <mergeCell ref="B89:AB89"/>
    <mergeCell ref="B91:AB91"/>
    <mergeCell ref="I82:J82"/>
    <mergeCell ref="K82:L82"/>
    <mergeCell ref="M82:N82"/>
    <mergeCell ref="O82:P82"/>
    <mergeCell ref="Q82:R82"/>
    <mergeCell ref="S82:T82"/>
    <mergeCell ref="W93:X93"/>
    <mergeCell ref="Y93:Z93"/>
    <mergeCell ref="AA93:AB93"/>
    <mergeCell ref="B100:AB100"/>
    <mergeCell ref="B103:G103"/>
    <mergeCell ref="B113:G113"/>
    <mergeCell ref="K93:L93"/>
    <mergeCell ref="M93:N93"/>
    <mergeCell ref="O93:P93"/>
    <mergeCell ref="Q93:R93"/>
    <mergeCell ref="S93:T93"/>
    <mergeCell ref="U93:V93"/>
    <mergeCell ref="B92:B94"/>
    <mergeCell ref="C92:D92"/>
    <mergeCell ref="E92:L92"/>
    <mergeCell ref="M92:R92"/>
    <mergeCell ref="S92:AB92"/>
    <mergeCell ref="C93:C94"/>
    <mergeCell ref="D93:D94"/>
    <mergeCell ref="E93:F93"/>
    <mergeCell ref="G93:H93"/>
    <mergeCell ref="I93:J93"/>
    <mergeCell ref="I132:J132"/>
    <mergeCell ref="B130:AB130"/>
    <mergeCell ref="W132:X132"/>
    <mergeCell ref="Y132:Z132"/>
    <mergeCell ref="AA132:AB132"/>
    <mergeCell ref="B139:AB139"/>
    <mergeCell ref="B141:AB141"/>
    <mergeCell ref="B142:B144"/>
    <mergeCell ref="C142:D142"/>
    <mergeCell ref="E142:L142"/>
    <mergeCell ref="M142:R142"/>
    <mergeCell ref="S142:AB142"/>
    <mergeCell ref="K132:L132"/>
    <mergeCell ref="M132:N132"/>
    <mergeCell ref="O132:P132"/>
    <mergeCell ref="Q132:R132"/>
    <mergeCell ref="S132:T132"/>
    <mergeCell ref="U132:V132"/>
    <mergeCell ref="B131:B133"/>
    <mergeCell ref="C131:D131"/>
    <mergeCell ref="E131:L131"/>
    <mergeCell ref="M131:R131"/>
    <mergeCell ref="S131:AB131"/>
    <mergeCell ref="C132:C133"/>
    <mergeCell ref="D132:D133"/>
    <mergeCell ref="E132:F132"/>
    <mergeCell ref="Y143:Z143"/>
    <mergeCell ref="AA143:AB143"/>
    <mergeCell ref="G132:H132"/>
    <mergeCell ref="B150:AB150"/>
    <mergeCell ref="B152:AB152"/>
    <mergeCell ref="B153:B155"/>
    <mergeCell ref="C153:D153"/>
    <mergeCell ref="E153:L153"/>
    <mergeCell ref="M153:R153"/>
    <mergeCell ref="S153:AB153"/>
    <mergeCell ref="C154:C155"/>
    <mergeCell ref="M143:N143"/>
    <mergeCell ref="O143:P143"/>
    <mergeCell ref="Q143:R143"/>
    <mergeCell ref="S143:T143"/>
    <mergeCell ref="U143:V143"/>
    <mergeCell ref="W143:X143"/>
    <mergeCell ref="C143:C144"/>
    <mergeCell ref="D143:D144"/>
    <mergeCell ref="E143:F143"/>
    <mergeCell ref="G143:H143"/>
    <mergeCell ref="I143:J143"/>
    <mergeCell ref="K143:L143"/>
    <mergeCell ref="AA154:AB154"/>
    <mergeCell ref="O154:P154"/>
    <mergeCell ref="Q154:R154"/>
    <mergeCell ref="S154:T154"/>
    <mergeCell ref="B161:AB161"/>
    <mergeCell ref="B163:AB163"/>
    <mergeCell ref="B164:B166"/>
    <mergeCell ref="C164:D164"/>
    <mergeCell ref="E164:L164"/>
    <mergeCell ref="M164:R164"/>
    <mergeCell ref="S164:AB164"/>
    <mergeCell ref="C165:C166"/>
    <mergeCell ref="D165:D166"/>
    <mergeCell ref="Q165:R165"/>
    <mergeCell ref="S165:T165"/>
    <mergeCell ref="U165:V165"/>
    <mergeCell ref="W165:X165"/>
    <mergeCell ref="Y165:Z165"/>
    <mergeCell ref="AA165:AB165"/>
    <mergeCell ref="E165:F165"/>
    <mergeCell ref="G165:H165"/>
    <mergeCell ref="I165:J165"/>
    <mergeCell ref="K165:L165"/>
    <mergeCell ref="M165:N165"/>
    <mergeCell ref="O165:P165"/>
    <mergeCell ref="U154:V154"/>
    <mergeCell ref="W154:X154"/>
    <mergeCell ref="Y154:Z154"/>
    <mergeCell ref="D154:D155"/>
    <mergeCell ref="E154:F154"/>
    <mergeCell ref="G154:H154"/>
    <mergeCell ref="I154:J154"/>
    <mergeCell ref="K154:L154"/>
    <mergeCell ref="M154:N154"/>
    <mergeCell ref="B172:AB172"/>
    <mergeCell ref="B174:AB174"/>
    <mergeCell ref="B175:B177"/>
    <mergeCell ref="C175:D175"/>
    <mergeCell ref="E175:L175"/>
    <mergeCell ref="M175:R175"/>
    <mergeCell ref="S175:AB175"/>
    <mergeCell ref="C176:C177"/>
    <mergeCell ref="D176:D177"/>
    <mergeCell ref="E176:F176"/>
    <mergeCell ref="S176:T176"/>
    <mergeCell ref="U176:V176"/>
    <mergeCell ref="W176:X176"/>
    <mergeCell ref="Y176:Z176"/>
    <mergeCell ref="AA176:AB176"/>
    <mergeCell ref="B183:AB183"/>
    <mergeCell ref="G176:H176"/>
    <mergeCell ref="I176:J176"/>
    <mergeCell ref="K176:L176"/>
    <mergeCell ref="M176:N176"/>
    <mergeCell ref="O176:P176"/>
    <mergeCell ref="Q176:R176"/>
    <mergeCell ref="B185:AB185"/>
    <mergeCell ref="B186:B188"/>
    <mergeCell ref="C186:D186"/>
    <mergeCell ref="E186:L186"/>
    <mergeCell ref="M186:R186"/>
    <mergeCell ref="S186:AB186"/>
    <mergeCell ref="C187:C188"/>
    <mergeCell ref="D187:D188"/>
    <mergeCell ref="E187:F187"/>
    <mergeCell ref="G187:H187"/>
    <mergeCell ref="I198:J198"/>
    <mergeCell ref="U187:V187"/>
    <mergeCell ref="W187:X187"/>
    <mergeCell ref="Y187:Z187"/>
    <mergeCell ref="AA187:AB187"/>
    <mergeCell ref="B194:AB194"/>
    <mergeCell ref="B196:AB196"/>
    <mergeCell ref="I187:J187"/>
    <mergeCell ref="K187:L187"/>
    <mergeCell ref="M187:N187"/>
    <mergeCell ref="O187:P187"/>
    <mergeCell ref="Q187:R187"/>
    <mergeCell ref="S187:T187"/>
    <mergeCell ref="W198:X198"/>
    <mergeCell ref="Y198:Z198"/>
    <mergeCell ref="AA198:AB198"/>
    <mergeCell ref="B205:AB205"/>
    <mergeCell ref="B207:AB207"/>
    <mergeCell ref="B208:B210"/>
    <mergeCell ref="C208:D208"/>
    <mergeCell ref="E208:L208"/>
    <mergeCell ref="M208:R208"/>
    <mergeCell ref="S208:AB208"/>
    <mergeCell ref="K198:L198"/>
    <mergeCell ref="M198:N198"/>
    <mergeCell ref="O198:P198"/>
    <mergeCell ref="Q198:R198"/>
    <mergeCell ref="S198:T198"/>
    <mergeCell ref="U198:V198"/>
    <mergeCell ref="B197:B199"/>
    <mergeCell ref="C197:D197"/>
    <mergeCell ref="E197:L197"/>
    <mergeCell ref="M197:R197"/>
    <mergeCell ref="S197:AB197"/>
    <mergeCell ref="C198:C199"/>
    <mergeCell ref="D198:D199"/>
    <mergeCell ref="E198:F198"/>
    <mergeCell ref="Y209:Z209"/>
    <mergeCell ref="AA209:AB209"/>
    <mergeCell ref="G198:H198"/>
    <mergeCell ref="B215:AB215"/>
    <mergeCell ref="B225:F225"/>
    <mergeCell ref="B232:F232"/>
    <mergeCell ref="M209:N209"/>
    <mergeCell ref="O209:P209"/>
    <mergeCell ref="Q209:R209"/>
    <mergeCell ref="S209:T209"/>
    <mergeCell ref="U209:V209"/>
    <mergeCell ref="W209:X209"/>
    <mergeCell ref="C209:C210"/>
    <mergeCell ref="D209:D210"/>
    <mergeCell ref="E209:F209"/>
    <mergeCell ref="G209:H209"/>
    <mergeCell ref="I209:J209"/>
    <mergeCell ref="K209:L209"/>
    <mergeCell ref="B219:D219"/>
    <mergeCell ref="I245:J245"/>
    <mergeCell ref="B243:AB243"/>
    <mergeCell ref="W245:X245"/>
    <mergeCell ref="Y245:Z245"/>
    <mergeCell ref="AA245:AB245"/>
    <mergeCell ref="B252:AB252"/>
    <mergeCell ref="B254:AB254"/>
    <mergeCell ref="B255:B257"/>
    <mergeCell ref="C255:D255"/>
    <mergeCell ref="E255:L255"/>
    <mergeCell ref="M255:R255"/>
    <mergeCell ref="S255:AB255"/>
    <mergeCell ref="K245:L245"/>
    <mergeCell ref="M245:N245"/>
    <mergeCell ref="O245:P245"/>
    <mergeCell ref="Q245:R245"/>
    <mergeCell ref="S245:T245"/>
    <mergeCell ref="U245:V245"/>
    <mergeCell ref="B244:B246"/>
    <mergeCell ref="C244:D244"/>
    <mergeCell ref="E244:L244"/>
    <mergeCell ref="M244:R244"/>
    <mergeCell ref="S244:AB244"/>
    <mergeCell ref="C245:C246"/>
    <mergeCell ref="D245:D246"/>
    <mergeCell ref="E245:F245"/>
    <mergeCell ref="Y256:Z256"/>
    <mergeCell ref="AA256:AB256"/>
    <mergeCell ref="G245:H245"/>
    <mergeCell ref="B263:AB263"/>
    <mergeCell ref="B265:AB265"/>
    <mergeCell ref="B266:B268"/>
    <mergeCell ref="C266:D266"/>
    <mergeCell ref="E266:L266"/>
    <mergeCell ref="M266:R266"/>
    <mergeCell ref="S266:AB266"/>
    <mergeCell ref="C267:C268"/>
    <mergeCell ref="M256:N256"/>
    <mergeCell ref="O256:P256"/>
    <mergeCell ref="Q256:R256"/>
    <mergeCell ref="S256:T256"/>
    <mergeCell ref="U256:V256"/>
    <mergeCell ref="W256:X256"/>
    <mergeCell ref="C256:C257"/>
    <mergeCell ref="D256:D257"/>
    <mergeCell ref="E256:F256"/>
    <mergeCell ref="G256:H256"/>
    <mergeCell ref="I256:J256"/>
    <mergeCell ref="K256:L256"/>
    <mergeCell ref="AA267:AB267"/>
    <mergeCell ref="O267:P267"/>
    <mergeCell ref="Q267:R267"/>
    <mergeCell ref="S267:T267"/>
    <mergeCell ref="B274:AB274"/>
    <mergeCell ref="B276:AB276"/>
    <mergeCell ref="B277:B279"/>
    <mergeCell ref="C277:D277"/>
    <mergeCell ref="E277:L277"/>
    <mergeCell ref="M277:R277"/>
    <mergeCell ref="S277:AB277"/>
    <mergeCell ref="C278:C279"/>
    <mergeCell ref="D278:D279"/>
    <mergeCell ref="Q278:R278"/>
    <mergeCell ref="S278:T278"/>
    <mergeCell ref="U278:V278"/>
    <mergeCell ref="W278:X278"/>
    <mergeCell ref="Y278:Z278"/>
    <mergeCell ref="AA278:AB278"/>
    <mergeCell ref="E278:F278"/>
    <mergeCell ref="G278:H278"/>
    <mergeCell ref="I278:J278"/>
    <mergeCell ref="K278:L278"/>
    <mergeCell ref="O278:P278"/>
    <mergeCell ref="U267:V267"/>
    <mergeCell ref="W267:X267"/>
    <mergeCell ref="Y267:Z267"/>
    <mergeCell ref="D267:D268"/>
    <mergeCell ref="E267:F267"/>
    <mergeCell ref="G267:H267"/>
    <mergeCell ref="I267:J267"/>
    <mergeCell ref="K267:L267"/>
    <mergeCell ref="M267:N267"/>
    <mergeCell ref="M278:N278"/>
    <mergeCell ref="B296:AB296"/>
    <mergeCell ref="G289:H289"/>
    <mergeCell ref="I289:J289"/>
    <mergeCell ref="K289:L289"/>
    <mergeCell ref="M289:N289"/>
    <mergeCell ref="O289:P289"/>
    <mergeCell ref="Q289:R289"/>
    <mergeCell ref="B285:AB285"/>
    <mergeCell ref="B287:AB287"/>
    <mergeCell ref="B288:B290"/>
    <mergeCell ref="C288:D288"/>
    <mergeCell ref="E288:L288"/>
    <mergeCell ref="M288:R288"/>
    <mergeCell ref="S288:AB288"/>
    <mergeCell ref="C289:C290"/>
    <mergeCell ref="D289:D290"/>
    <mergeCell ref="E289:F289"/>
    <mergeCell ref="S289:T289"/>
    <mergeCell ref="U289:V289"/>
    <mergeCell ref="W289:X289"/>
    <mergeCell ref="Y289:Z289"/>
    <mergeCell ref="AA289:AB289"/>
  </mergeCells>
  <hyperlinks>
    <hyperlink ref="A1" location="Índice!A1" display="Índice!A1"/>
  </hyperlinks>
  <pageMargins left="0.511811024" right="0.511811024" top="0.78740157499999996" bottom="0.78740157499999996" header="0.31496062000000002" footer="0.3149606200000000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4"/>
  <sheetViews>
    <sheetView topLeftCell="E94" zoomScaleNormal="100" workbookViewId="0">
      <selection activeCell="Q122" sqref="Q122:R122"/>
    </sheetView>
  </sheetViews>
  <sheetFormatPr defaultRowHeight="14.25"/>
  <cols>
    <col min="1" max="1" width="9" style="938"/>
    <col min="2" max="2" width="36.5" style="938" customWidth="1"/>
    <col min="3" max="11" width="9" style="938"/>
    <col min="12" max="12" width="10.375" style="938" customWidth="1"/>
    <col min="13" max="16384" width="9" style="938"/>
  </cols>
  <sheetData>
    <row r="1" spans="1:9">
      <c r="A1" s="936" t="s">
        <v>2</v>
      </c>
    </row>
    <row r="3" spans="1:9" ht="59.25" customHeight="1" thickBot="1">
      <c r="B3" s="2130" t="s">
        <v>1290</v>
      </c>
      <c r="C3" s="2130"/>
      <c r="D3" s="2130"/>
      <c r="E3" s="2130"/>
      <c r="F3" s="2130"/>
      <c r="G3" s="2130"/>
      <c r="H3" s="2130"/>
      <c r="I3" s="2130"/>
    </row>
    <row r="4" spans="1:9" ht="24.75" thickTop="1">
      <c r="B4" s="1402"/>
      <c r="C4" s="1403" t="s">
        <v>310</v>
      </c>
      <c r="D4" s="1403" t="s">
        <v>280</v>
      </c>
      <c r="E4" s="1403" t="s">
        <v>281</v>
      </c>
      <c r="F4" s="1403" t="s">
        <v>282</v>
      </c>
      <c r="G4" s="1403" t="s">
        <v>311</v>
      </c>
      <c r="H4" s="1403" t="s">
        <v>237</v>
      </c>
      <c r="I4" s="1404" t="s">
        <v>47</v>
      </c>
    </row>
    <row r="5" spans="1:9" ht="24">
      <c r="B5" s="1405" t="s">
        <v>602</v>
      </c>
      <c r="C5" s="1406">
        <v>0</v>
      </c>
      <c r="D5" s="1406">
        <v>0.12389380530973451</v>
      </c>
      <c r="E5" s="1406">
        <v>0.40707964601769914</v>
      </c>
      <c r="F5" s="1406">
        <v>0.2831858407079646</v>
      </c>
      <c r="G5" s="1406">
        <v>9.7345132743362831E-2</v>
      </c>
      <c r="H5" s="1406">
        <v>7.0796460176991149E-2</v>
      </c>
      <c r="I5" s="1407">
        <v>1.7699115044247787E-2</v>
      </c>
    </row>
    <row r="6" spans="1:9" ht="36">
      <c r="B6" s="1408" t="s">
        <v>603</v>
      </c>
      <c r="C6" s="1409">
        <v>1.7699115044247787E-2</v>
      </c>
      <c r="D6" s="1409">
        <v>6.1946902654867256E-2</v>
      </c>
      <c r="E6" s="1409">
        <v>0.25663716814159293</v>
      </c>
      <c r="F6" s="1409">
        <v>0.44247787610619471</v>
      </c>
      <c r="G6" s="1409">
        <v>0.13274336283185842</v>
      </c>
      <c r="H6" s="1409">
        <v>7.0796460176991149E-2</v>
      </c>
      <c r="I6" s="1410">
        <v>1.7699115044247787E-2</v>
      </c>
    </row>
    <row r="7" spans="1:9" ht="36">
      <c r="B7" s="1408" t="s">
        <v>604</v>
      </c>
      <c r="C7" s="1409">
        <v>2.6548672566371681E-2</v>
      </c>
      <c r="D7" s="1409">
        <v>7.9646017699115043E-2</v>
      </c>
      <c r="E7" s="1409">
        <v>0.46017699115044247</v>
      </c>
      <c r="F7" s="1409">
        <v>0.23893805309734514</v>
      </c>
      <c r="G7" s="1409">
        <v>5.3097345132743362E-2</v>
      </c>
      <c r="H7" s="1409">
        <v>0.12389380530973451</v>
      </c>
      <c r="I7" s="1410">
        <v>1.7699115044247787E-2</v>
      </c>
    </row>
    <row r="8" spans="1:9" ht="36">
      <c r="B8" s="1408" t="s">
        <v>1163</v>
      </c>
      <c r="C8" s="1409">
        <v>8.8495575221238937E-3</v>
      </c>
      <c r="D8" s="1409">
        <v>7.9646017699115043E-2</v>
      </c>
      <c r="E8" s="1409">
        <v>0.35398230088495575</v>
      </c>
      <c r="F8" s="1409">
        <v>0.31858407079646017</v>
      </c>
      <c r="G8" s="1409">
        <v>0.13274336283185842</v>
      </c>
      <c r="H8" s="1409">
        <v>8.8495575221238937E-2</v>
      </c>
      <c r="I8" s="1410">
        <v>1.7699115044247787E-2</v>
      </c>
    </row>
    <row r="9" spans="1:9" ht="24">
      <c r="B9" s="1408" t="s">
        <v>1109</v>
      </c>
      <c r="C9" s="1409">
        <v>1.7699115044247787E-2</v>
      </c>
      <c r="D9" s="1409">
        <v>0.21238938053097345</v>
      </c>
      <c r="E9" s="1409">
        <v>0.33628318584070799</v>
      </c>
      <c r="F9" s="1409">
        <v>0.34513274336283184</v>
      </c>
      <c r="G9" s="1409">
        <v>4.4247787610619468E-2</v>
      </c>
      <c r="H9" s="1409">
        <v>2.6548672566371681E-2</v>
      </c>
      <c r="I9" s="1410">
        <v>1.7699115044247787E-2</v>
      </c>
    </row>
    <row r="10" spans="1:9" ht="24">
      <c r="B10" s="1408" t="s">
        <v>605</v>
      </c>
      <c r="C10" s="1409">
        <v>7.0796460176991149E-2</v>
      </c>
      <c r="D10" s="1409">
        <v>0.22123893805309736</v>
      </c>
      <c r="E10" s="1409">
        <v>0.33628318584070799</v>
      </c>
      <c r="F10" s="1409">
        <v>0.17699115044247787</v>
      </c>
      <c r="G10" s="1409">
        <v>3.5398230088495575E-2</v>
      </c>
      <c r="H10" s="1409">
        <v>0.1415929203539823</v>
      </c>
      <c r="I10" s="1410">
        <v>1.7699115044247787E-2</v>
      </c>
    </row>
    <row r="11" spans="1:9" ht="24.75" thickBot="1">
      <c r="B11" s="1411" t="s">
        <v>606</v>
      </c>
      <c r="C11" s="1412">
        <v>6.1946902654867256E-2</v>
      </c>
      <c r="D11" s="1412">
        <v>0.19469026548672566</v>
      </c>
      <c r="E11" s="1412">
        <v>0.38938053097345132</v>
      </c>
      <c r="F11" s="1412">
        <v>0.22123893805309736</v>
      </c>
      <c r="G11" s="1412">
        <v>6.1946902654867256E-2</v>
      </c>
      <c r="H11" s="1412">
        <v>5.3097345132743362E-2</v>
      </c>
      <c r="I11" s="1413">
        <v>1.7699115044247787E-2</v>
      </c>
    </row>
    <row r="12" spans="1:9" ht="15" thickTop="1">
      <c r="B12" s="2136" t="s">
        <v>1457</v>
      </c>
      <c r="C12" s="2136"/>
      <c r="D12" s="2136"/>
      <c r="E12" s="2136"/>
      <c r="F12" s="2136"/>
      <c r="G12" s="2136"/>
      <c r="H12" s="2136"/>
      <c r="I12" s="2136"/>
    </row>
    <row r="14" spans="1:9" ht="59.25" customHeight="1" thickBot="1">
      <c r="B14" s="2130" t="s">
        <v>1289</v>
      </c>
      <c r="C14" s="2130"/>
      <c r="D14" s="2130"/>
      <c r="E14" s="2130"/>
      <c r="F14" s="2130"/>
      <c r="G14" s="2130"/>
      <c r="H14" s="2130"/>
      <c r="I14" s="2130"/>
    </row>
    <row r="15" spans="1:9" ht="24.75" thickTop="1">
      <c r="B15" s="1402"/>
      <c r="C15" s="1403" t="s">
        <v>310</v>
      </c>
      <c r="D15" s="1403" t="s">
        <v>280</v>
      </c>
      <c r="E15" s="1403" t="s">
        <v>281</v>
      </c>
      <c r="F15" s="1403" t="s">
        <v>282</v>
      </c>
      <c r="G15" s="1403" t="s">
        <v>311</v>
      </c>
      <c r="H15" s="1403" t="s">
        <v>237</v>
      </c>
      <c r="I15" s="1404" t="s">
        <v>47</v>
      </c>
    </row>
    <row r="16" spans="1:9" ht="24">
      <c r="B16" s="1405" t="s">
        <v>602</v>
      </c>
      <c r="C16" s="1414">
        <v>0</v>
      </c>
      <c r="D16" s="1414">
        <v>14</v>
      </c>
      <c r="E16" s="1414">
        <v>46</v>
      </c>
      <c r="F16" s="1414">
        <v>32</v>
      </c>
      <c r="G16" s="1414">
        <v>11</v>
      </c>
      <c r="H16" s="1414">
        <v>8</v>
      </c>
      <c r="I16" s="1415">
        <v>2</v>
      </c>
    </row>
    <row r="17" spans="2:28" ht="36">
      <c r="B17" s="1408" t="s">
        <v>603</v>
      </c>
      <c r="C17" s="1416">
        <v>2</v>
      </c>
      <c r="D17" s="1416">
        <v>7</v>
      </c>
      <c r="E17" s="1416">
        <v>29</v>
      </c>
      <c r="F17" s="1416">
        <v>50</v>
      </c>
      <c r="G17" s="1416">
        <v>15</v>
      </c>
      <c r="H17" s="1416">
        <v>8</v>
      </c>
      <c r="I17" s="1417">
        <v>2</v>
      </c>
    </row>
    <row r="18" spans="2:28" ht="36">
      <c r="B18" s="1408" t="s">
        <v>604</v>
      </c>
      <c r="C18" s="1416">
        <v>3</v>
      </c>
      <c r="D18" s="1416">
        <v>9</v>
      </c>
      <c r="E18" s="1416">
        <v>52</v>
      </c>
      <c r="F18" s="1416">
        <v>27</v>
      </c>
      <c r="G18" s="1416">
        <v>6</v>
      </c>
      <c r="H18" s="1416">
        <v>14</v>
      </c>
      <c r="I18" s="1417">
        <v>2</v>
      </c>
    </row>
    <row r="19" spans="2:28" ht="36">
      <c r="B19" s="1408" t="s">
        <v>1163</v>
      </c>
      <c r="C19" s="1416">
        <v>1</v>
      </c>
      <c r="D19" s="1416">
        <v>9</v>
      </c>
      <c r="E19" s="1416">
        <v>40</v>
      </c>
      <c r="F19" s="1416">
        <v>36</v>
      </c>
      <c r="G19" s="1416">
        <v>15</v>
      </c>
      <c r="H19" s="1416">
        <v>10</v>
      </c>
      <c r="I19" s="1417">
        <v>2</v>
      </c>
    </row>
    <row r="20" spans="2:28" ht="24">
      <c r="B20" s="1408" t="s">
        <v>1109</v>
      </c>
      <c r="C20" s="1416">
        <v>2</v>
      </c>
      <c r="D20" s="1416">
        <v>24</v>
      </c>
      <c r="E20" s="1416">
        <v>38</v>
      </c>
      <c r="F20" s="1416">
        <v>39</v>
      </c>
      <c r="G20" s="1416">
        <v>5</v>
      </c>
      <c r="H20" s="1416">
        <v>3</v>
      </c>
      <c r="I20" s="1417">
        <v>2</v>
      </c>
    </row>
    <row r="21" spans="2:28" ht="24">
      <c r="B21" s="1408" t="s">
        <v>605</v>
      </c>
      <c r="C21" s="1416">
        <v>8</v>
      </c>
      <c r="D21" s="1416">
        <v>25</v>
      </c>
      <c r="E21" s="1416">
        <v>38</v>
      </c>
      <c r="F21" s="1416">
        <v>20</v>
      </c>
      <c r="G21" s="1416">
        <v>4</v>
      </c>
      <c r="H21" s="1416">
        <v>16</v>
      </c>
      <c r="I21" s="1417">
        <v>2</v>
      </c>
    </row>
    <row r="22" spans="2:28" ht="24.75" thickBot="1">
      <c r="B22" s="1411" t="s">
        <v>606</v>
      </c>
      <c r="C22" s="1418">
        <v>7</v>
      </c>
      <c r="D22" s="1418">
        <v>22</v>
      </c>
      <c r="E22" s="1418">
        <v>44</v>
      </c>
      <c r="F22" s="1418">
        <v>25</v>
      </c>
      <c r="G22" s="1418">
        <v>7</v>
      </c>
      <c r="H22" s="1418">
        <v>6</v>
      </c>
      <c r="I22" s="1419">
        <v>2</v>
      </c>
    </row>
    <row r="23" spans="2:28" ht="15" thickTop="1">
      <c r="B23" s="2136" t="s">
        <v>1457</v>
      </c>
      <c r="C23" s="2136"/>
      <c r="D23" s="2136"/>
      <c r="E23" s="2136"/>
      <c r="F23" s="2136"/>
      <c r="G23" s="2136"/>
      <c r="H23" s="2136"/>
      <c r="I23" s="2136"/>
    </row>
    <row r="24" spans="2:28">
      <c r="B24" s="1420"/>
      <c r="C24" s="1420"/>
      <c r="D24" s="1420"/>
      <c r="E24" s="1420"/>
      <c r="F24" s="1420"/>
      <c r="G24" s="1420"/>
      <c r="H24" s="1420"/>
      <c r="I24" s="1420"/>
      <c r="L24" s="1420"/>
      <c r="M24" s="1420"/>
      <c r="N24" s="1420"/>
      <c r="O24" s="1420"/>
      <c r="P24" s="1420"/>
      <c r="Q24" s="1420"/>
      <c r="R24" s="1420"/>
      <c r="S24" s="1420"/>
    </row>
    <row r="25" spans="2:28" ht="60.95" customHeight="1" thickBot="1">
      <c r="B25" s="2130" t="s">
        <v>607</v>
      </c>
      <c r="C25" s="2130"/>
      <c r="D25" s="2130"/>
      <c r="E25" s="2130"/>
      <c r="F25" s="2130"/>
      <c r="G25" s="2130"/>
      <c r="H25" s="2130"/>
      <c r="I25" s="2130"/>
      <c r="J25" s="2130"/>
      <c r="K25" s="2130"/>
      <c r="L25" s="2130"/>
      <c r="M25" s="2130"/>
      <c r="N25" s="2130"/>
      <c r="O25" s="2130"/>
      <c r="P25" s="2130"/>
      <c r="Q25" s="2130"/>
      <c r="R25" s="2130"/>
      <c r="S25" s="2130"/>
      <c r="T25" s="2130"/>
      <c r="U25" s="2130"/>
      <c r="V25" s="2130"/>
      <c r="W25" s="2130"/>
      <c r="X25" s="2130"/>
      <c r="Y25" s="2130"/>
      <c r="Z25" s="2130"/>
      <c r="AA25" s="2130"/>
      <c r="AB25" s="2130"/>
    </row>
    <row r="26" spans="2:28" ht="15" customHeight="1" thickTop="1">
      <c r="B26" s="2131"/>
      <c r="C26" s="2134" t="s">
        <v>44</v>
      </c>
      <c r="D26" s="2134"/>
      <c r="E26" s="2134" t="s">
        <v>123</v>
      </c>
      <c r="F26" s="2134"/>
      <c r="G26" s="2134"/>
      <c r="H26" s="2134"/>
      <c r="I26" s="2134"/>
      <c r="J26" s="2134"/>
      <c r="K26" s="2134"/>
      <c r="L26" s="2134"/>
      <c r="M26" s="2134" t="s">
        <v>124</v>
      </c>
      <c r="N26" s="2134"/>
      <c r="O26" s="2134"/>
      <c r="P26" s="2134"/>
      <c r="Q26" s="2134"/>
      <c r="R26" s="2134"/>
      <c r="S26" s="2134" t="s">
        <v>45</v>
      </c>
      <c r="T26" s="2134"/>
      <c r="U26" s="2134"/>
      <c r="V26" s="2134"/>
      <c r="W26" s="2134"/>
      <c r="X26" s="2134"/>
      <c r="Y26" s="2134"/>
      <c r="Z26" s="2134"/>
      <c r="AA26" s="2134"/>
      <c r="AB26" s="2135"/>
    </row>
    <row r="27" spans="2:28" ht="27.95" customHeight="1">
      <c r="B27" s="2132"/>
      <c r="C27" s="2128" t="s">
        <v>127</v>
      </c>
      <c r="D27" s="2128" t="s">
        <v>128</v>
      </c>
      <c r="E27" s="2128" t="s">
        <v>46</v>
      </c>
      <c r="F27" s="2128"/>
      <c r="G27" s="2128" t="s">
        <v>1078</v>
      </c>
      <c r="H27" s="2128"/>
      <c r="I27" s="2128" t="s">
        <v>1077</v>
      </c>
      <c r="J27" s="2128"/>
      <c r="K27" s="2128" t="s">
        <v>1098</v>
      </c>
      <c r="L27" s="2128"/>
      <c r="M27" s="2128" t="s">
        <v>48</v>
      </c>
      <c r="N27" s="2128"/>
      <c r="O27" s="2128" t="s">
        <v>49</v>
      </c>
      <c r="P27" s="2128"/>
      <c r="Q27" s="2128" t="s">
        <v>1441</v>
      </c>
      <c r="R27" s="2128"/>
      <c r="S27" s="2128" t="s">
        <v>1065</v>
      </c>
      <c r="T27" s="2128"/>
      <c r="U27" s="2128" t="s">
        <v>1066</v>
      </c>
      <c r="V27" s="2128"/>
      <c r="W27" s="2128" t="s">
        <v>1067</v>
      </c>
      <c r="X27" s="2128"/>
      <c r="Y27" s="2128" t="s">
        <v>125</v>
      </c>
      <c r="Z27" s="2128"/>
      <c r="AA27" s="2128" t="s">
        <v>47</v>
      </c>
      <c r="AB27" s="2129"/>
    </row>
    <row r="28" spans="2:28" ht="15" customHeight="1">
      <c r="B28" s="2133"/>
      <c r="C28" s="2128"/>
      <c r="D28" s="2128"/>
      <c r="E28" s="1421" t="s">
        <v>127</v>
      </c>
      <c r="F28" s="1421" t="s">
        <v>128</v>
      </c>
      <c r="G28" s="1421" t="s">
        <v>127</v>
      </c>
      <c r="H28" s="1421" t="s">
        <v>128</v>
      </c>
      <c r="I28" s="1421" t="s">
        <v>127</v>
      </c>
      <c r="J28" s="1421" t="s">
        <v>128</v>
      </c>
      <c r="K28" s="1421" t="s">
        <v>127</v>
      </c>
      <c r="L28" s="1421" t="s">
        <v>128</v>
      </c>
      <c r="M28" s="1421" t="s">
        <v>127</v>
      </c>
      <c r="N28" s="1421" t="s">
        <v>128</v>
      </c>
      <c r="O28" s="1421" t="s">
        <v>127</v>
      </c>
      <c r="P28" s="1421" t="s">
        <v>128</v>
      </c>
      <c r="Q28" s="1421" t="s">
        <v>127</v>
      </c>
      <c r="R28" s="1421" t="s">
        <v>128</v>
      </c>
      <c r="S28" s="1421" t="s">
        <v>127</v>
      </c>
      <c r="T28" s="1421" t="s">
        <v>128</v>
      </c>
      <c r="U28" s="1421" t="s">
        <v>127</v>
      </c>
      <c r="V28" s="1421" t="s">
        <v>128</v>
      </c>
      <c r="W28" s="1421" t="s">
        <v>127</v>
      </c>
      <c r="X28" s="1421" t="s">
        <v>128</v>
      </c>
      <c r="Y28" s="1421" t="s">
        <v>127</v>
      </c>
      <c r="Z28" s="1421" t="s">
        <v>128</v>
      </c>
      <c r="AA28" s="1421" t="s">
        <v>127</v>
      </c>
      <c r="AB28" s="1422" t="s">
        <v>128</v>
      </c>
    </row>
    <row r="29" spans="2:28" ht="15" customHeight="1">
      <c r="B29" s="1405" t="s">
        <v>280</v>
      </c>
      <c r="C29" s="1414">
        <v>14</v>
      </c>
      <c r="D29" s="1406">
        <v>0.12389380530973451</v>
      </c>
      <c r="E29" s="1414">
        <v>1</v>
      </c>
      <c r="F29" s="1406">
        <v>0.05</v>
      </c>
      <c r="G29" s="1414">
        <v>3</v>
      </c>
      <c r="H29" s="1406">
        <v>0.15789473684210525</v>
      </c>
      <c r="I29" s="1414">
        <v>10</v>
      </c>
      <c r="J29" s="1406">
        <v>0.16666666666666663</v>
      </c>
      <c r="K29" s="1414">
        <v>0</v>
      </c>
      <c r="L29" s="1406">
        <v>0</v>
      </c>
      <c r="M29" s="1414">
        <v>2</v>
      </c>
      <c r="N29" s="1406">
        <v>0.1</v>
      </c>
      <c r="O29" s="1414">
        <v>4</v>
      </c>
      <c r="P29" s="1406">
        <v>9.5238095238095233E-2</v>
      </c>
      <c r="Q29" s="1414">
        <v>8</v>
      </c>
      <c r="R29" s="1406">
        <v>0.15686274509803921</v>
      </c>
      <c r="S29" s="1414">
        <v>7</v>
      </c>
      <c r="T29" s="1406">
        <v>0.13207547169811321</v>
      </c>
      <c r="U29" s="1414">
        <v>4</v>
      </c>
      <c r="V29" s="1406">
        <v>0.15384615384615385</v>
      </c>
      <c r="W29" s="1414">
        <v>1</v>
      </c>
      <c r="X29" s="1406">
        <v>6.6666666666666666E-2</v>
      </c>
      <c r="Y29" s="1414">
        <v>0</v>
      </c>
      <c r="Z29" s="1406">
        <v>0</v>
      </c>
      <c r="AA29" s="1414">
        <v>2</v>
      </c>
      <c r="AB29" s="1407">
        <v>0.33333333333333326</v>
      </c>
    </row>
    <row r="30" spans="2:28" ht="15" customHeight="1">
      <c r="B30" s="1408" t="s">
        <v>281</v>
      </c>
      <c r="C30" s="1416">
        <v>46</v>
      </c>
      <c r="D30" s="1409">
        <v>0.40707964601769914</v>
      </c>
      <c r="E30" s="1416">
        <v>9</v>
      </c>
      <c r="F30" s="1409">
        <v>0.45</v>
      </c>
      <c r="G30" s="1416">
        <v>6</v>
      </c>
      <c r="H30" s="1409">
        <v>0.31578947368421051</v>
      </c>
      <c r="I30" s="1416">
        <v>24</v>
      </c>
      <c r="J30" s="1409">
        <v>0.4</v>
      </c>
      <c r="K30" s="1416">
        <v>7</v>
      </c>
      <c r="L30" s="1409">
        <v>0.5</v>
      </c>
      <c r="M30" s="1416">
        <v>6</v>
      </c>
      <c r="N30" s="1409">
        <v>0.3</v>
      </c>
      <c r="O30" s="1416">
        <v>16</v>
      </c>
      <c r="P30" s="1409">
        <v>0.38095238095238093</v>
      </c>
      <c r="Q30" s="1416">
        <v>24</v>
      </c>
      <c r="R30" s="1409">
        <v>0.47058823529411759</v>
      </c>
      <c r="S30" s="1416">
        <v>21</v>
      </c>
      <c r="T30" s="1409">
        <v>0.39622641509433959</v>
      </c>
      <c r="U30" s="1416">
        <v>13</v>
      </c>
      <c r="V30" s="1409">
        <v>0.5</v>
      </c>
      <c r="W30" s="1416">
        <v>5</v>
      </c>
      <c r="X30" s="1409">
        <v>0.33333333333333326</v>
      </c>
      <c r="Y30" s="1416">
        <v>5</v>
      </c>
      <c r="Z30" s="1409">
        <v>0.38461538461538469</v>
      </c>
      <c r="AA30" s="1416">
        <v>2</v>
      </c>
      <c r="AB30" s="1410">
        <v>0.33333333333333326</v>
      </c>
    </row>
    <row r="31" spans="2:28" ht="15" customHeight="1">
      <c r="B31" s="1408" t="s">
        <v>282</v>
      </c>
      <c r="C31" s="1416">
        <v>32</v>
      </c>
      <c r="D31" s="1409">
        <v>0.2831858407079646</v>
      </c>
      <c r="E31" s="1416">
        <v>5</v>
      </c>
      <c r="F31" s="1409">
        <v>0.25</v>
      </c>
      <c r="G31" s="1416">
        <v>4</v>
      </c>
      <c r="H31" s="1409">
        <v>0.21052631578947367</v>
      </c>
      <c r="I31" s="1416">
        <v>17</v>
      </c>
      <c r="J31" s="1409">
        <v>0.28333333333333333</v>
      </c>
      <c r="K31" s="1416">
        <v>6</v>
      </c>
      <c r="L31" s="1409">
        <v>0.42857142857142855</v>
      </c>
      <c r="M31" s="1416">
        <v>7</v>
      </c>
      <c r="N31" s="1409">
        <v>0.35</v>
      </c>
      <c r="O31" s="1416">
        <v>16</v>
      </c>
      <c r="P31" s="1409">
        <v>0.38095238095238093</v>
      </c>
      <c r="Q31" s="1416">
        <v>9</v>
      </c>
      <c r="R31" s="1409">
        <v>0.17647058823529413</v>
      </c>
      <c r="S31" s="1416">
        <v>14</v>
      </c>
      <c r="T31" s="1409">
        <v>0.26415094339622641</v>
      </c>
      <c r="U31" s="1416">
        <v>4</v>
      </c>
      <c r="V31" s="1409">
        <v>0.15384615384615385</v>
      </c>
      <c r="W31" s="1416">
        <v>7</v>
      </c>
      <c r="X31" s="1409">
        <v>0.46666666666666662</v>
      </c>
      <c r="Y31" s="1416">
        <v>6</v>
      </c>
      <c r="Z31" s="1409">
        <v>0.46153846153846151</v>
      </c>
      <c r="AA31" s="1416">
        <v>1</v>
      </c>
      <c r="AB31" s="1410">
        <v>0.16666666666666663</v>
      </c>
    </row>
    <row r="32" spans="2:28" ht="15" customHeight="1">
      <c r="B32" s="1408" t="s">
        <v>311</v>
      </c>
      <c r="C32" s="1416">
        <v>11</v>
      </c>
      <c r="D32" s="1409">
        <v>9.7345132743362831E-2</v>
      </c>
      <c r="E32" s="1416">
        <v>3</v>
      </c>
      <c r="F32" s="1409">
        <v>0.15</v>
      </c>
      <c r="G32" s="1416">
        <v>1</v>
      </c>
      <c r="H32" s="1409">
        <v>5.2631578947368418E-2</v>
      </c>
      <c r="I32" s="1416">
        <v>6</v>
      </c>
      <c r="J32" s="1409">
        <v>0.1</v>
      </c>
      <c r="K32" s="1416">
        <v>1</v>
      </c>
      <c r="L32" s="1409">
        <v>7.1428571428571425E-2</v>
      </c>
      <c r="M32" s="1416">
        <v>2</v>
      </c>
      <c r="N32" s="1409">
        <v>0.1</v>
      </c>
      <c r="O32" s="1416">
        <v>3</v>
      </c>
      <c r="P32" s="1409">
        <v>7.1428571428571425E-2</v>
      </c>
      <c r="Q32" s="1416">
        <v>6</v>
      </c>
      <c r="R32" s="1409">
        <v>0.1176470588235294</v>
      </c>
      <c r="S32" s="1416">
        <v>4</v>
      </c>
      <c r="T32" s="1409">
        <v>7.5471698113207544E-2</v>
      </c>
      <c r="U32" s="1416">
        <v>3</v>
      </c>
      <c r="V32" s="1409">
        <v>0.11538461538461538</v>
      </c>
      <c r="W32" s="1416">
        <v>2</v>
      </c>
      <c r="X32" s="1409">
        <v>0.13333333333333333</v>
      </c>
      <c r="Y32" s="1416">
        <v>1</v>
      </c>
      <c r="Z32" s="1409">
        <v>7.6923076923076927E-2</v>
      </c>
      <c r="AA32" s="1416">
        <v>1</v>
      </c>
      <c r="AB32" s="1410">
        <v>0.16666666666666663</v>
      </c>
    </row>
    <row r="33" spans="2:28" ht="15" customHeight="1">
      <c r="B33" s="1408" t="s">
        <v>237</v>
      </c>
      <c r="C33" s="1416">
        <v>8</v>
      </c>
      <c r="D33" s="1409">
        <v>7.0796460176991149E-2</v>
      </c>
      <c r="E33" s="1416">
        <v>2</v>
      </c>
      <c r="F33" s="1409">
        <v>0.1</v>
      </c>
      <c r="G33" s="1416">
        <v>5</v>
      </c>
      <c r="H33" s="1409">
        <v>0.26315789473684209</v>
      </c>
      <c r="I33" s="1416">
        <v>1</v>
      </c>
      <c r="J33" s="1409">
        <v>1.6666666666666666E-2</v>
      </c>
      <c r="K33" s="1416">
        <v>0</v>
      </c>
      <c r="L33" s="1409">
        <v>0</v>
      </c>
      <c r="M33" s="1416">
        <v>2</v>
      </c>
      <c r="N33" s="1409">
        <v>0.1</v>
      </c>
      <c r="O33" s="1416">
        <v>2</v>
      </c>
      <c r="P33" s="1409">
        <v>4.7619047619047616E-2</v>
      </c>
      <c r="Q33" s="1416">
        <v>4</v>
      </c>
      <c r="R33" s="1409">
        <v>7.8431372549019607E-2</v>
      </c>
      <c r="S33" s="1416">
        <v>6</v>
      </c>
      <c r="T33" s="1409">
        <v>0.11320754716981134</v>
      </c>
      <c r="U33" s="1416">
        <v>1</v>
      </c>
      <c r="V33" s="1409">
        <v>3.8461538461538464E-2</v>
      </c>
      <c r="W33" s="1416">
        <v>0</v>
      </c>
      <c r="X33" s="1409">
        <v>0</v>
      </c>
      <c r="Y33" s="1416">
        <v>1</v>
      </c>
      <c r="Z33" s="1409">
        <v>7.6923076923076927E-2</v>
      </c>
      <c r="AA33" s="1416">
        <v>0</v>
      </c>
      <c r="AB33" s="1410">
        <v>0</v>
      </c>
    </row>
    <row r="34" spans="2:28" ht="15" customHeight="1">
      <c r="B34" s="1408" t="s">
        <v>47</v>
      </c>
      <c r="C34" s="1416">
        <v>2</v>
      </c>
      <c r="D34" s="1409">
        <v>1.7699115044247787E-2</v>
      </c>
      <c r="E34" s="1416">
        <v>0</v>
      </c>
      <c r="F34" s="1409">
        <v>0</v>
      </c>
      <c r="G34" s="1416">
        <v>0</v>
      </c>
      <c r="H34" s="1409">
        <v>0</v>
      </c>
      <c r="I34" s="1416">
        <v>2</v>
      </c>
      <c r="J34" s="1409">
        <v>3.3333333333333333E-2</v>
      </c>
      <c r="K34" s="1416">
        <v>0</v>
      </c>
      <c r="L34" s="1409">
        <v>0</v>
      </c>
      <c r="M34" s="1416">
        <v>1</v>
      </c>
      <c r="N34" s="1409">
        <v>0.05</v>
      </c>
      <c r="O34" s="1416">
        <v>1</v>
      </c>
      <c r="P34" s="1409">
        <v>2.3809523809523808E-2</v>
      </c>
      <c r="Q34" s="1416">
        <v>0</v>
      </c>
      <c r="R34" s="1409">
        <v>0</v>
      </c>
      <c r="S34" s="1416">
        <v>1</v>
      </c>
      <c r="T34" s="1409">
        <v>1.8867924528301886E-2</v>
      </c>
      <c r="U34" s="1416">
        <v>1</v>
      </c>
      <c r="V34" s="1409">
        <v>3.8461538461538464E-2</v>
      </c>
      <c r="W34" s="1416">
        <v>0</v>
      </c>
      <c r="X34" s="1409">
        <v>0</v>
      </c>
      <c r="Y34" s="1416">
        <v>0</v>
      </c>
      <c r="Z34" s="1409">
        <v>0</v>
      </c>
      <c r="AA34" s="1416">
        <v>0</v>
      </c>
      <c r="AB34" s="1410">
        <v>0</v>
      </c>
    </row>
    <row r="35" spans="2:28" s="1363" customFormat="1" ht="15" customHeight="1">
      <c r="B35" s="989" t="s">
        <v>1269</v>
      </c>
      <c r="C35" s="990">
        <v>113</v>
      </c>
      <c r="D35" s="991">
        <v>1</v>
      </c>
      <c r="E35" s="990">
        <v>20</v>
      </c>
      <c r="F35" s="991">
        <v>1</v>
      </c>
      <c r="G35" s="990">
        <v>19</v>
      </c>
      <c r="H35" s="991">
        <v>1</v>
      </c>
      <c r="I35" s="990">
        <v>60</v>
      </c>
      <c r="J35" s="991">
        <v>1</v>
      </c>
      <c r="K35" s="990">
        <v>14</v>
      </c>
      <c r="L35" s="991">
        <v>1</v>
      </c>
      <c r="M35" s="990">
        <v>20</v>
      </c>
      <c r="N35" s="991">
        <v>1</v>
      </c>
      <c r="O35" s="990">
        <v>42</v>
      </c>
      <c r="P35" s="991">
        <v>1</v>
      </c>
      <c r="Q35" s="990">
        <v>51</v>
      </c>
      <c r="R35" s="991">
        <v>1</v>
      </c>
      <c r="S35" s="990">
        <v>53</v>
      </c>
      <c r="T35" s="991">
        <v>1</v>
      </c>
      <c r="U35" s="990">
        <v>26</v>
      </c>
      <c r="V35" s="991">
        <v>1</v>
      </c>
      <c r="W35" s="990">
        <v>15</v>
      </c>
      <c r="X35" s="991">
        <v>1</v>
      </c>
      <c r="Y35" s="990">
        <v>13</v>
      </c>
      <c r="Z35" s="991">
        <v>1</v>
      </c>
      <c r="AA35" s="992">
        <v>6</v>
      </c>
      <c r="AB35" s="984">
        <v>1</v>
      </c>
    </row>
    <row r="36" spans="2:28" ht="15" customHeight="1" thickBot="1">
      <c r="B36" s="1423" t="s">
        <v>215</v>
      </c>
      <c r="C36" s="1424">
        <v>3.3883495145631066</v>
      </c>
      <c r="D36" s="1424"/>
      <c r="E36" s="1424">
        <v>3.5555555555555554</v>
      </c>
      <c r="F36" s="1424"/>
      <c r="G36" s="1424">
        <v>3.2142857142857144</v>
      </c>
      <c r="H36" s="1424"/>
      <c r="I36" s="1424">
        <v>3.3333333333333335</v>
      </c>
      <c r="J36" s="1424"/>
      <c r="K36" s="1424">
        <v>3.5714285714285716</v>
      </c>
      <c r="L36" s="1424"/>
      <c r="M36" s="1424">
        <v>3.5294117647058822</v>
      </c>
      <c r="N36" s="1424"/>
      <c r="O36" s="1424">
        <v>3.4615384615384617</v>
      </c>
      <c r="P36" s="1424"/>
      <c r="Q36" s="1424">
        <v>3.2765957446808511</v>
      </c>
      <c r="R36" s="1424"/>
      <c r="S36" s="1424">
        <v>3.3260869565217392</v>
      </c>
      <c r="T36" s="1424"/>
      <c r="U36" s="1424">
        <v>3.25</v>
      </c>
      <c r="V36" s="1424"/>
      <c r="W36" s="1424">
        <v>3.6666666666666665</v>
      </c>
      <c r="X36" s="1424"/>
      <c r="Y36" s="1424">
        <v>3.6666666666666665</v>
      </c>
      <c r="Z36" s="1425"/>
      <c r="AA36" s="1426">
        <v>3.1666666666666665</v>
      </c>
      <c r="AB36" s="1283"/>
    </row>
    <row r="37" spans="2:28" ht="12.95" customHeight="1" thickTop="1">
      <c r="B37" s="2127" t="s">
        <v>1457</v>
      </c>
      <c r="C37" s="2127"/>
      <c r="D37" s="2127"/>
      <c r="E37" s="2127"/>
      <c r="F37" s="2127"/>
      <c r="G37" s="2127"/>
      <c r="H37" s="2127"/>
      <c r="I37" s="2127"/>
      <c r="J37" s="2127"/>
      <c r="K37" s="2127"/>
      <c r="L37" s="2127"/>
      <c r="M37" s="2127"/>
      <c r="N37" s="2127"/>
      <c r="O37" s="2127"/>
      <c r="P37" s="2127"/>
      <c r="Q37" s="2127"/>
      <c r="R37" s="2127"/>
      <c r="S37" s="2127"/>
      <c r="T37" s="2127"/>
      <c r="U37" s="2127"/>
      <c r="V37" s="2127"/>
      <c r="W37" s="2127"/>
      <c r="X37" s="2127"/>
      <c r="Y37" s="2127"/>
      <c r="Z37" s="2127"/>
      <c r="AA37" s="2127"/>
    </row>
    <row r="39" spans="2:28" ht="60.95" customHeight="1" thickBot="1">
      <c r="B39" s="2130" t="s">
        <v>608</v>
      </c>
      <c r="C39" s="2130"/>
      <c r="D39" s="2130"/>
      <c r="E39" s="2130"/>
      <c r="F39" s="2130"/>
      <c r="G39" s="2130"/>
      <c r="H39" s="2130"/>
      <c r="I39" s="2130"/>
      <c r="J39" s="2130"/>
      <c r="K39" s="2130"/>
      <c r="L39" s="2130"/>
      <c r="M39" s="2130"/>
      <c r="N39" s="2130"/>
      <c r="O39" s="2130"/>
      <c r="P39" s="2130"/>
      <c r="Q39" s="2130"/>
      <c r="R39" s="2130"/>
      <c r="S39" s="2130"/>
      <c r="T39" s="2130"/>
      <c r="U39" s="2130"/>
      <c r="V39" s="2130"/>
      <c r="W39" s="2130"/>
      <c r="X39" s="2130"/>
      <c r="Y39" s="2130"/>
      <c r="Z39" s="2130"/>
      <c r="AA39" s="2130"/>
      <c r="AB39" s="2130"/>
    </row>
    <row r="40" spans="2:28" ht="15" customHeight="1" thickTop="1">
      <c r="B40" s="2131"/>
      <c r="C40" s="2134" t="s">
        <v>44</v>
      </c>
      <c r="D40" s="2134"/>
      <c r="E40" s="2134" t="s">
        <v>123</v>
      </c>
      <c r="F40" s="2134"/>
      <c r="G40" s="2134"/>
      <c r="H40" s="2134"/>
      <c r="I40" s="2134"/>
      <c r="J40" s="2134"/>
      <c r="K40" s="2134"/>
      <c r="L40" s="2134"/>
      <c r="M40" s="2134" t="s">
        <v>124</v>
      </c>
      <c r="N40" s="2134"/>
      <c r="O40" s="2134"/>
      <c r="P40" s="2134"/>
      <c r="Q40" s="2134"/>
      <c r="R40" s="2134"/>
      <c r="S40" s="2134" t="s">
        <v>45</v>
      </c>
      <c r="T40" s="2134"/>
      <c r="U40" s="2134"/>
      <c r="V40" s="2134"/>
      <c r="W40" s="2134"/>
      <c r="X40" s="2134"/>
      <c r="Y40" s="2134"/>
      <c r="Z40" s="2134"/>
      <c r="AA40" s="2134"/>
      <c r="AB40" s="2135"/>
    </row>
    <row r="41" spans="2:28" ht="27.95" customHeight="1">
      <c r="B41" s="2132"/>
      <c r="C41" s="2128" t="s">
        <v>127</v>
      </c>
      <c r="D41" s="2128" t="s">
        <v>128</v>
      </c>
      <c r="E41" s="2128" t="s">
        <v>46</v>
      </c>
      <c r="F41" s="2128"/>
      <c r="G41" s="2128" t="s">
        <v>1078</v>
      </c>
      <c r="H41" s="2128"/>
      <c r="I41" s="2128" t="s">
        <v>1077</v>
      </c>
      <c r="J41" s="2128"/>
      <c r="K41" s="2128" t="s">
        <v>1098</v>
      </c>
      <c r="L41" s="2128"/>
      <c r="M41" s="2128" t="s">
        <v>48</v>
      </c>
      <c r="N41" s="2128"/>
      <c r="O41" s="2128" t="s">
        <v>49</v>
      </c>
      <c r="P41" s="2128"/>
      <c r="Q41" s="2128" t="s">
        <v>1441</v>
      </c>
      <c r="R41" s="2128"/>
      <c r="S41" s="2128" t="s">
        <v>1065</v>
      </c>
      <c r="T41" s="2128"/>
      <c r="U41" s="2128" t="s">
        <v>1066</v>
      </c>
      <c r="V41" s="2128"/>
      <c r="W41" s="2128" t="s">
        <v>1067</v>
      </c>
      <c r="X41" s="2128"/>
      <c r="Y41" s="2128" t="s">
        <v>125</v>
      </c>
      <c r="Z41" s="2128"/>
      <c r="AA41" s="2128" t="s">
        <v>47</v>
      </c>
      <c r="AB41" s="2129"/>
    </row>
    <row r="42" spans="2:28" ht="15" customHeight="1">
      <c r="B42" s="2133"/>
      <c r="C42" s="2128"/>
      <c r="D42" s="2128"/>
      <c r="E42" s="1421" t="s">
        <v>127</v>
      </c>
      <c r="F42" s="1421" t="s">
        <v>128</v>
      </c>
      <c r="G42" s="1421" t="s">
        <v>127</v>
      </c>
      <c r="H42" s="1421" t="s">
        <v>128</v>
      </c>
      <c r="I42" s="1421" t="s">
        <v>127</v>
      </c>
      <c r="J42" s="1421" t="s">
        <v>128</v>
      </c>
      <c r="K42" s="1421" t="s">
        <v>127</v>
      </c>
      <c r="L42" s="1421" t="s">
        <v>128</v>
      </c>
      <c r="M42" s="1421" t="s">
        <v>127</v>
      </c>
      <c r="N42" s="1421" t="s">
        <v>128</v>
      </c>
      <c r="O42" s="1421" t="s">
        <v>127</v>
      </c>
      <c r="P42" s="1421" t="s">
        <v>128</v>
      </c>
      <c r="Q42" s="1421" t="s">
        <v>127</v>
      </c>
      <c r="R42" s="1421" t="s">
        <v>128</v>
      </c>
      <c r="S42" s="1421" t="s">
        <v>127</v>
      </c>
      <c r="T42" s="1421" t="s">
        <v>128</v>
      </c>
      <c r="U42" s="1421" t="s">
        <v>127</v>
      </c>
      <c r="V42" s="1421" t="s">
        <v>128</v>
      </c>
      <c r="W42" s="1421" t="s">
        <v>127</v>
      </c>
      <c r="X42" s="1421" t="s">
        <v>128</v>
      </c>
      <c r="Y42" s="1421" t="s">
        <v>127</v>
      </c>
      <c r="Z42" s="1421" t="s">
        <v>128</v>
      </c>
      <c r="AA42" s="1421" t="s">
        <v>127</v>
      </c>
      <c r="AB42" s="1422" t="s">
        <v>128</v>
      </c>
    </row>
    <row r="43" spans="2:28" ht="15" customHeight="1">
      <c r="B43" s="1405" t="s">
        <v>310</v>
      </c>
      <c r="C43" s="1414">
        <v>2</v>
      </c>
      <c r="D43" s="1406">
        <v>1.7699115044247787E-2</v>
      </c>
      <c r="E43" s="1414">
        <v>0</v>
      </c>
      <c r="F43" s="1406">
        <v>0</v>
      </c>
      <c r="G43" s="1414">
        <v>0</v>
      </c>
      <c r="H43" s="1406">
        <v>0</v>
      </c>
      <c r="I43" s="1414">
        <v>2</v>
      </c>
      <c r="J43" s="1406">
        <v>3.3333333333333333E-2</v>
      </c>
      <c r="K43" s="1414">
        <v>0</v>
      </c>
      <c r="L43" s="1406">
        <v>0</v>
      </c>
      <c r="M43" s="1414">
        <v>0</v>
      </c>
      <c r="N43" s="1406">
        <v>0</v>
      </c>
      <c r="O43" s="1414">
        <v>1</v>
      </c>
      <c r="P43" s="1406">
        <v>2.3809523809523808E-2</v>
      </c>
      <c r="Q43" s="1414">
        <v>1</v>
      </c>
      <c r="R43" s="1406">
        <v>1.9607843137254902E-2</v>
      </c>
      <c r="S43" s="1414">
        <v>1</v>
      </c>
      <c r="T43" s="1406">
        <v>1.8867924528301886E-2</v>
      </c>
      <c r="U43" s="1414">
        <v>0</v>
      </c>
      <c r="V43" s="1406">
        <v>0</v>
      </c>
      <c r="W43" s="1414">
        <v>0</v>
      </c>
      <c r="X43" s="1406">
        <v>0</v>
      </c>
      <c r="Y43" s="1414">
        <v>0</v>
      </c>
      <c r="Z43" s="1406">
        <v>0</v>
      </c>
      <c r="AA43" s="1414">
        <v>1</v>
      </c>
      <c r="AB43" s="1407">
        <v>0.16666666666666663</v>
      </c>
    </row>
    <row r="44" spans="2:28" ht="15" customHeight="1">
      <c r="B44" s="1408" t="s">
        <v>280</v>
      </c>
      <c r="C44" s="1416">
        <v>7</v>
      </c>
      <c r="D44" s="1409">
        <v>6.1946902654867256E-2</v>
      </c>
      <c r="E44" s="1416">
        <v>2</v>
      </c>
      <c r="F44" s="1409">
        <v>0.1</v>
      </c>
      <c r="G44" s="1416">
        <v>1</v>
      </c>
      <c r="H44" s="1409">
        <v>5.2631578947368418E-2</v>
      </c>
      <c r="I44" s="1416">
        <v>4</v>
      </c>
      <c r="J44" s="1409">
        <v>6.6666666666666666E-2</v>
      </c>
      <c r="K44" s="1416">
        <v>0</v>
      </c>
      <c r="L44" s="1409">
        <v>0</v>
      </c>
      <c r="M44" s="1416">
        <v>1</v>
      </c>
      <c r="N44" s="1409">
        <v>0.05</v>
      </c>
      <c r="O44" s="1416">
        <v>1</v>
      </c>
      <c r="P44" s="1409">
        <v>2.3809523809523808E-2</v>
      </c>
      <c r="Q44" s="1416">
        <v>5</v>
      </c>
      <c r="R44" s="1409">
        <v>9.8039215686274522E-2</v>
      </c>
      <c r="S44" s="1416">
        <v>3</v>
      </c>
      <c r="T44" s="1409">
        <v>5.6603773584905669E-2</v>
      </c>
      <c r="U44" s="1416">
        <v>4</v>
      </c>
      <c r="V44" s="1409">
        <v>0.15384615384615385</v>
      </c>
      <c r="W44" s="1416">
        <v>0</v>
      </c>
      <c r="X44" s="1409">
        <v>0</v>
      </c>
      <c r="Y44" s="1416">
        <v>0</v>
      </c>
      <c r="Z44" s="1409">
        <v>0</v>
      </c>
      <c r="AA44" s="1416">
        <v>0</v>
      </c>
      <c r="AB44" s="1410">
        <v>0</v>
      </c>
    </row>
    <row r="45" spans="2:28" ht="15" customHeight="1">
      <c r="B45" s="1408" t="s">
        <v>281</v>
      </c>
      <c r="C45" s="1416">
        <v>29</v>
      </c>
      <c r="D45" s="1409">
        <v>0.25663716814159293</v>
      </c>
      <c r="E45" s="1416">
        <v>4</v>
      </c>
      <c r="F45" s="1409">
        <v>0.2</v>
      </c>
      <c r="G45" s="1416">
        <v>5</v>
      </c>
      <c r="H45" s="1409">
        <v>0.26315789473684209</v>
      </c>
      <c r="I45" s="1416">
        <v>15</v>
      </c>
      <c r="J45" s="1409">
        <v>0.25</v>
      </c>
      <c r="K45" s="1416">
        <v>5</v>
      </c>
      <c r="L45" s="1409">
        <v>0.35714285714285715</v>
      </c>
      <c r="M45" s="1416">
        <v>4</v>
      </c>
      <c r="N45" s="1409">
        <v>0.2</v>
      </c>
      <c r="O45" s="1416">
        <v>11</v>
      </c>
      <c r="P45" s="1409">
        <v>0.26190476190476192</v>
      </c>
      <c r="Q45" s="1416">
        <v>14</v>
      </c>
      <c r="R45" s="1409">
        <v>0.27450980392156865</v>
      </c>
      <c r="S45" s="1416">
        <v>14</v>
      </c>
      <c r="T45" s="1409">
        <v>0.26415094339622641</v>
      </c>
      <c r="U45" s="1416">
        <v>6</v>
      </c>
      <c r="V45" s="1409">
        <v>0.23076923076923075</v>
      </c>
      <c r="W45" s="1416">
        <v>4</v>
      </c>
      <c r="X45" s="1409">
        <v>0.26666666666666666</v>
      </c>
      <c r="Y45" s="1416">
        <v>5</v>
      </c>
      <c r="Z45" s="1409">
        <v>0.38461538461538469</v>
      </c>
      <c r="AA45" s="1416">
        <v>0</v>
      </c>
      <c r="AB45" s="1410">
        <v>0</v>
      </c>
    </row>
    <row r="46" spans="2:28" ht="15" customHeight="1">
      <c r="B46" s="1408" t="s">
        <v>282</v>
      </c>
      <c r="C46" s="1416">
        <v>50</v>
      </c>
      <c r="D46" s="1409">
        <v>0.44247787610619471</v>
      </c>
      <c r="E46" s="1416">
        <v>8</v>
      </c>
      <c r="F46" s="1409">
        <v>0.4</v>
      </c>
      <c r="G46" s="1416">
        <v>8</v>
      </c>
      <c r="H46" s="1409">
        <v>0.42105263157894735</v>
      </c>
      <c r="I46" s="1416">
        <v>28</v>
      </c>
      <c r="J46" s="1409">
        <v>0.46666666666666662</v>
      </c>
      <c r="K46" s="1416">
        <v>6</v>
      </c>
      <c r="L46" s="1409">
        <v>0.42857142857142855</v>
      </c>
      <c r="M46" s="1416">
        <v>11</v>
      </c>
      <c r="N46" s="1409">
        <v>0.55000000000000004</v>
      </c>
      <c r="O46" s="1416">
        <v>20</v>
      </c>
      <c r="P46" s="1409">
        <v>0.47619047619047611</v>
      </c>
      <c r="Q46" s="1416">
        <v>19</v>
      </c>
      <c r="R46" s="1409">
        <v>0.37254901960784315</v>
      </c>
      <c r="S46" s="1416">
        <v>20</v>
      </c>
      <c r="T46" s="1409">
        <v>0.37735849056603776</v>
      </c>
      <c r="U46" s="1416">
        <v>11</v>
      </c>
      <c r="V46" s="1409">
        <v>0.42307692307692307</v>
      </c>
      <c r="W46" s="1416">
        <v>8</v>
      </c>
      <c r="X46" s="1409">
        <v>0.53333333333333333</v>
      </c>
      <c r="Y46" s="1416">
        <v>6</v>
      </c>
      <c r="Z46" s="1409">
        <v>0.46153846153846151</v>
      </c>
      <c r="AA46" s="1416">
        <v>5</v>
      </c>
      <c r="AB46" s="1410">
        <v>0.83333333333333348</v>
      </c>
    </row>
    <row r="47" spans="2:28" ht="15" customHeight="1">
      <c r="B47" s="1408" t="s">
        <v>311</v>
      </c>
      <c r="C47" s="1416">
        <v>15</v>
      </c>
      <c r="D47" s="1409">
        <v>0.13274336283185842</v>
      </c>
      <c r="E47" s="1416">
        <v>2</v>
      </c>
      <c r="F47" s="1409">
        <v>0.1</v>
      </c>
      <c r="G47" s="1416">
        <v>1</v>
      </c>
      <c r="H47" s="1409">
        <v>5.2631578947368418E-2</v>
      </c>
      <c r="I47" s="1416">
        <v>9</v>
      </c>
      <c r="J47" s="1409">
        <v>0.15</v>
      </c>
      <c r="K47" s="1416">
        <v>3</v>
      </c>
      <c r="L47" s="1409">
        <v>0.21428571428571427</v>
      </c>
      <c r="M47" s="1416">
        <v>1</v>
      </c>
      <c r="N47" s="1409">
        <v>0.05</v>
      </c>
      <c r="O47" s="1416">
        <v>7</v>
      </c>
      <c r="P47" s="1409">
        <v>0.16666666666666663</v>
      </c>
      <c r="Q47" s="1416">
        <v>7</v>
      </c>
      <c r="R47" s="1409">
        <v>0.13725490196078433</v>
      </c>
      <c r="S47" s="1416">
        <v>8</v>
      </c>
      <c r="T47" s="1409">
        <v>0.15094339622641509</v>
      </c>
      <c r="U47" s="1416">
        <v>3</v>
      </c>
      <c r="V47" s="1409">
        <v>0.11538461538461538</v>
      </c>
      <c r="W47" s="1416">
        <v>3</v>
      </c>
      <c r="X47" s="1409">
        <v>0.2</v>
      </c>
      <c r="Y47" s="1416">
        <v>1</v>
      </c>
      <c r="Z47" s="1409">
        <v>7.6923076923076927E-2</v>
      </c>
      <c r="AA47" s="1416">
        <v>0</v>
      </c>
      <c r="AB47" s="1410">
        <v>0</v>
      </c>
    </row>
    <row r="48" spans="2:28" ht="15" customHeight="1">
      <c r="B48" s="1408" t="s">
        <v>237</v>
      </c>
      <c r="C48" s="1416">
        <v>8</v>
      </c>
      <c r="D48" s="1409">
        <v>7.0796460176991149E-2</v>
      </c>
      <c r="E48" s="1416">
        <v>4</v>
      </c>
      <c r="F48" s="1409">
        <v>0.2</v>
      </c>
      <c r="G48" s="1416">
        <v>4</v>
      </c>
      <c r="H48" s="1409">
        <v>0.21052631578947367</v>
      </c>
      <c r="I48" s="1416">
        <v>0</v>
      </c>
      <c r="J48" s="1409">
        <v>0</v>
      </c>
      <c r="K48" s="1416">
        <v>0</v>
      </c>
      <c r="L48" s="1409">
        <v>0</v>
      </c>
      <c r="M48" s="1416">
        <v>2</v>
      </c>
      <c r="N48" s="1409">
        <v>0.1</v>
      </c>
      <c r="O48" s="1416">
        <v>1</v>
      </c>
      <c r="P48" s="1409">
        <v>2.3809523809523808E-2</v>
      </c>
      <c r="Q48" s="1416">
        <v>5</v>
      </c>
      <c r="R48" s="1409">
        <v>9.8039215686274522E-2</v>
      </c>
      <c r="S48" s="1416">
        <v>6</v>
      </c>
      <c r="T48" s="1409">
        <v>0.11320754716981134</v>
      </c>
      <c r="U48" s="1416">
        <v>1</v>
      </c>
      <c r="V48" s="1409">
        <v>3.8461538461538464E-2</v>
      </c>
      <c r="W48" s="1416">
        <v>0</v>
      </c>
      <c r="X48" s="1409">
        <v>0</v>
      </c>
      <c r="Y48" s="1416">
        <v>1</v>
      </c>
      <c r="Z48" s="1409">
        <v>7.6923076923076927E-2</v>
      </c>
      <c r="AA48" s="1416">
        <v>0</v>
      </c>
      <c r="AB48" s="1410">
        <v>0</v>
      </c>
    </row>
    <row r="49" spans="2:28" ht="15" customHeight="1">
      <c r="B49" s="1408" t="s">
        <v>47</v>
      </c>
      <c r="C49" s="1416">
        <v>2</v>
      </c>
      <c r="D49" s="1409">
        <v>1.7699115044247787E-2</v>
      </c>
      <c r="E49" s="1416">
        <v>0</v>
      </c>
      <c r="F49" s="1409">
        <v>0</v>
      </c>
      <c r="G49" s="1416">
        <v>0</v>
      </c>
      <c r="H49" s="1409">
        <v>0</v>
      </c>
      <c r="I49" s="1416">
        <v>2</v>
      </c>
      <c r="J49" s="1409">
        <v>3.3333333333333333E-2</v>
      </c>
      <c r="K49" s="1416">
        <v>0</v>
      </c>
      <c r="L49" s="1409">
        <v>0</v>
      </c>
      <c r="M49" s="1416">
        <v>1</v>
      </c>
      <c r="N49" s="1409">
        <v>0.05</v>
      </c>
      <c r="O49" s="1416">
        <v>1</v>
      </c>
      <c r="P49" s="1409">
        <v>2.3809523809523808E-2</v>
      </c>
      <c r="Q49" s="1416">
        <v>0</v>
      </c>
      <c r="R49" s="1409">
        <v>0</v>
      </c>
      <c r="S49" s="1416">
        <v>1</v>
      </c>
      <c r="T49" s="1409">
        <v>1.8867924528301886E-2</v>
      </c>
      <c r="U49" s="1416">
        <v>1</v>
      </c>
      <c r="V49" s="1409">
        <v>3.8461538461538464E-2</v>
      </c>
      <c r="W49" s="1416">
        <v>0</v>
      </c>
      <c r="X49" s="1409">
        <v>0</v>
      </c>
      <c r="Y49" s="1416">
        <v>0</v>
      </c>
      <c r="Z49" s="1409">
        <v>0</v>
      </c>
      <c r="AA49" s="1416">
        <v>0</v>
      </c>
      <c r="AB49" s="1410">
        <v>0</v>
      </c>
    </row>
    <row r="50" spans="2:28" s="1363" customFormat="1" ht="15" customHeight="1">
      <c r="B50" s="989" t="s">
        <v>1269</v>
      </c>
      <c r="C50" s="990">
        <v>113</v>
      </c>
      <c r="D50" s="991">
        <v>1</v>
      </c>
      <c r="E50" s="990">
        <v>20</v>
      </c>
      <c r="F50" s="991">
        <v>1</v>
      </c>
      <c r="G50" s="990">
        <v>19</v>
      </c>
      <c r="H50" s="991">
        <v>1</v>
      </c>
      <c r="I50" s="990">
        <v>60</v>
      </c>
      <c r="J50" s="991">
        <v>1</v>
      </c>
      <c r="K50" s="990">
        <v>14</v>
      </c>
      <c r="L50" s="991">
        <v>1</v>
      </c>
      <c r="M50" s="990">
        <v>20</v>
      </c>
      <c r="N50" s="991">
        <v>1</v>
      </c>
      <c r="O50" s="990">
        <v>42</v>
      </c>
      <c r="P50" s="991">
        <v>1</v>
      </c>
      <c r="Q50" s="990">
        <v>51</v>
      </c>
      <c r="R50" s="991">
        <v>1</v>
      </c>
      <c r="S50" s="990">
        <v>53</v>
      </c>
      <c r="T50" s="991">
        <v>1</v>
      </c>
      <c r="U50" s="990">
        <v>26</v>
      </c>
      <c r="V50" s="991">
        <v>1</v>
      </c>
      <c r="W50" s="990">
        <v>15</v>
      </c>
      <c r="X50" s="991">
        <v>1</v>
      </c>
      <c r="Y50" s="990">
        <v>13</v>
      </c>
      <c r="Z50" s="991">
        <v>1</v>
      </c>
      <c r="AA50" s="992">
        <v>6</v>
      </c>
      <c r="AB50" s="984">
        <v>1</v>
      </c>
    </row>
    <row r="51" spans="2:28" ht="15" customHeight="1" thickBot="1">
      <c r="B51" s="1423" t="s">
        <v>215</v>
      </c>
      <c r="C51" s="1424">
        <v>3.6699029126213594</v>
      </c>
      <c r="D51" s="1424"/>
      <c r="E51" s="1424">
        <v>3.625</v>
      </c>
      <c r="F51" s="1424"/>
      <c r="G51" s="1424">
        <v>3.6</v>
      </c>
      <c r="H51" s="1424"/>
      <c r="I51" s="1424">
        <v>3.6551724137931036</v>
      </c>
      <c r="J51" s="1424"/>
      <c r="K51" s="1424">
        <v>3.8571428571428572</v>
      </c>
      <c r="L51" s="1424"/>
      <c r="M51" s="1424">
        <v>3.7058823529411766</v>
      </c>
      <c r="N51" s="1424"/>
      <c r="O51" s="1424">
        <v>3.7749999999999999</v>
      </c>
      <c r="P51" s="1424"/>
      <c r="Q51" s="1424">
        <v>3.5652173913043477</v>
      </c>
      <c r="R51" s="1424"/>
      <c r="S51" s="1424">
        <v>3.6739130434782608</v>
      </c>
      <c r="T51" s="1424"/>
      <c r="U51" s="1424">
        <v>3.5416666666666665</v>
      </c>
      <c r="V51" s="1424"/>
      <c r="W51" s="1424">
        <v>3.9333333333333331</v>
      </c>
      <c r="X51" s="1424"/>
      <c r="Y51" s="1424">
        <v>3.6666666666666665</v>
      </c>
      <c r="Z51" s="1425"/>
      <c r="AA51" s="1426">
        <v>3.5</v>
      </c>
      <c r="AB51" s="1283"/>
    </row>
    <row r="52" spans="2:28" ht="12.95" customHeight="1" thickTop="1">
      <c r="B52" s="2127" t="s">
        <v>1457</v>
      </c>
      <c r="C52" s="2127"/>
      <c r="D52" s="2127"/>
      <c r="E52" s="2127"/>
      <c r="F52" s="2127"/>
      <c r="G52" s="2127"/>
      <c r="H52" s="2127"/>
      <c r="I52" s="2127"/>
      <c r="J52" s="2127"/>
      <c r="K52" s="2127"/>
      <c r="L52" s="2127"/>
      <c r="M52" s="2127"/>
      <c r="N52" s="2127"/>
      <c r="O52" s="2127"/>
      <c r="P52" s="2127"/>
      <c r="Q52" s="2127"/>
      <c r="R52" s="2127"/>
      <c r="S52" s="2127"/>
      <c r="T52" s="2127"/>
      <c r="U52" s="2127"/>
      <c r="V52" s="2127"/>
      <c r="W52" s="2127"/>
      <c r="X52" s="2127"/>
      <c r="Y52" s="2127"/>
      <c r="Z52" s="2127"/>
      <c r="AA52" s="2127"/>
    </row>
    <row r="53" spans="2:28" ht="15.75" customHeight="1"/>
    <row r="56" spans="2:28" ht="60.95" customHeight="1" thickBot="1">
      <c r="B56" s="2130" t="s">
        <v>609</v>
      </c>
      <c r="C56" s="2130"/>
      <c r="D56" s="2130"/>
      <c r="E56" s="2130"/>
      <c r="F56" s="2130"/>
      <c r="G56" s="2130"/>
      <c r="H56" s="2130"/>
      <c r="I56" s="2130"/>
      <c r="J56" s="2130"/>
      <c r="K56" s="2130"/>
      <c r="L56" s="2130"/>
      <c r="M56" s="2130"/>
      <c r="N56" s="2130"/>
      <c r="O56" s="2130"/>
      <c r="P56" s="2130"/>
      <c r="Q56" s="2130"/>
      <c r="R56" s="2130"/>
      <c r="S56" s="2130"/>
      <c r="T56" s="2130"/>
      <c r="U56" s="2130"/>
      <c r="V56" s="2130"/>
      <c r="W56" s="2130"/>
      <c r="X56" s="2130"/>
      <c r="Y56" s="2130"/>
      <c r="Z56" s="2130"/>
      <c r="AA56" s="2130"/>
      <c r="AB56" s="2130"/>
    </row>
    <row r="57" spans="2:28" ht="15" customHeight="1" thickTop="1">
      <c r="B57" s="2131"/>
      <c r="C57" s="2134" t="s">
        <v>44</v>
      </c>
      <c r="D57" s="2134"/>
      <c r="E57" s="2134" t="s">
        <v>123</v>
      </c>
      <c r="F57" s="2134"/>
      <c r="G57" s="2134"/>
      <c r="H57" s="2134"/>
      <c r="I57" s="2134"/>
      <c r="J57" s="2134"/>
      <c r="K57" s="2134"/>
      <c r="L57" s="2134"/>
      <c r="M57" s="2134" t="s">
        <v>124</v>
      </c>
      <c r="N57" s="2134"/>
      <c r="O57" s="2134"/>
      <c r="P57" s="2134"/>
      <c r="Q57" s="2134"/>
      <c r="R57" s="2134"/>
      <c r="S57" s="2134" t="s">
        <v>45</v>
      </c>
      <c r="T57" s="2134"/>
      <c r="U57" s="2134"/>
      <c r="V57" s="2134"/>
      <c r="W57" s="2134"/>
      <c r="X57" s="2134"/>
      <c r="Y57" s="2134"/>
      <c r="Z57" s="2134"/>
      <c r="AA57" s="2134"/>
      <c r="AB57" s="2135"/>
    </row>
    <row r="58" spans="2:28" ht="27.95" customHeight="1">
      <c r="B58" s="2132"/>
      <c r="C58" s="2128" t="s">
        <v>127</v>
      </c>
      <c r="D58" s="2128" t="s">
        <v>128</v>
      </c>
      <c r="E58" s="2128" t="s">
        <v>46</v>
      </c>
      <c r="F58" s="2128"/>
      <c r="G58" s="2128" t="s">
        <v>1078</v>
      </c>
      <c r="H58" s="2128"/>
      <c r="I58" s="2128" t="s">
        <v>1077</v>
      </c>
      <c r="J58" s="2128"/>
      <c r="K58" s="2128" t="s">
        <v>1098</v>
      </c>
      <c r="L58" s="2128"/>
      <c r="M58" s="2128" t="s">
        <v>48</v>
      </c>
      <c r="N58" s="2128"/>
      <c r="O58" s="2128" t="s">
        <v>49</v>
      </c>
      <c r="P58" s="2128"/>
      <c r="Q58" s="2128" t="s">
        <v>1441</v>
      </c>
      <c r="R58" s="2128"/>
      <c r="S58" s="2128" t="s">
        <v>1065</v>
      </c>
      <c r="T58" s="2128"/>
      <c r="U58" s="2128" t="s">
        <v>1066</v>
      </c>
      <c r="V58" s="2128"/>
      <c r="W58" s="2128" t="s">
        <v>1067</v>
      </c>
      <c r="X58" s="2128"/>
      <c r="Y58" s="2128" t="s">
        <v>125</v>
      </c>
      <c r="Z58" s="2128"/>
      <c r="AA58" s="2128" t="s">
        <v>47</v>
      </c>
      <c r="AB58" s="2129"/>
    </row>
    <row r="59" spans="2:28" ht="15" customHeight="1">
      <c r="B59" s="2133"/>
      <c r="C59" s="2128"/>
      <c r="D59" s="2128"/>
      <c r="E59" s="1421" t="s">
        <v>127</v>
      </c>
      <c r="F59" s="1421" t="s">
        <v>128</v>
      </c>
      <c r="G59" s="1421" t="s">
        <v>127</v>
      </c>
      <c r="H59" s="1421" t="s">
        <v>128</v>
      </c>
      <c r="I59" s="1421" t="s">
        <v>127</v>
      </c>
      <c r="J59" s="1421" t="s">
        <v>128</v>
      </c>
      <c r="K59" s="1421" t="s">
        <v>127</v>
      </c>
      <c r="L59" s="1421" t="s">
        <v>128</v>
      </c>
      <c r="M59" s="1421" t="s">
        <v>127</v>
      </c>
      <c r="N59" s="1421" t="s">
        <v>128</v>
      </c>
      <c r="O59" s="1421" t="s">
        <v>127</v>
      </c>
      <c r="P59" s="1421" t="s">
        <v>128</v>
      </c>
      <c r="Q59" s="1421" t="s">
        <v>127</v>
      </c>
      <c r="R59" s="1421" t="s">
        <v>128</v>
      </c>
      <c r="S59" s="1421" t="s">
        <v>127</v>
      </c>
      <c r="T59" s="1421" t="s">
        <v>128</v>
      </c>
      <c r="U59" s="1421" t="s">
        <v>127</v>
      </c>
      <c r="V59" s="1421" t="s">
        <v>128</v>
      </c>
      <c r="W59" s="1421" t="s">
        <v>127</v>
      </c>
      <c r="X59" s="1421" t="s">
        <v>128</v>
      </c>
      <c r="Y59" s="1421" t="s">
        <v>127</v>
      </c>
      <c r="Z59" s="1421" t="s">
        <v>128</v>
      </c>
      <c r="AA59" s="1421" t="s">
        <v>127</v>
      </c>
      <c r="AB59" s="1422" t="s">
        <v>128</v>
      </c>
    </row>
    <row r="60" spans="2:28" ht="15" customHeight="1">
      <c r="B60" s="1405" t="s">
        <v>310</v>
      </c>
      <c r="C60" s="1414">
        <v>3</v>
      </c>
      <c r="D60" s="1406">
        <v>2.6548672566371681E-2</v>
      </c>
      <c r="E60" s="1414">
        <v>1</v>
      </c>
      <c r="F60" s="1406">
        <v>0.05</v>
      </c>
      <c r="G60" s="1414">
        <v>1</v>
      </c>
      <c r="H60" s="1406">
        <v>5.2631578947368418E-2</v>
      </c>
      <c r="I60" s="1414">
        <v>1</v>
      </c>
      <c r="J60" s="1406">
        <v>1.6666666666666666E-2</v>
      </c>
      <c r="K60" s="1414">
        <v>0</v>
      </c>
      <c r="L60" s="1406">
        <v>0</v>
      </c>
      <c r="M60" s="1414">
        <v>2</v>
      </c>
      <c r="N60" s="1406">
        <v>0.1</v>
      </c>
      <c r="O60" s="1414">
        <v>0</v>
      </c>
      <c r="P60" s="1406">
        <v>0</v>
      </c>
      <c r="Q60" s="1414">
        <v>1</v>
      </c>
      <c r="R60" s="1406">
        <v>1.9607843137254902E-2</v>
      </c>
      <c r="S60" s="1414">
        <v>3</v>
      </c>
      <c r="T60" s="1406">
        <v>5.6603773584905669E-2</v>
      </c>
      <c r="U60" s="1414">
        <v>0</v>
      </c>
      <c r="V60" s="1406">
        <v>0</v>
      </c>
      <c r="W60" s="1414">
        <v>0</v>
      </c>
      <c r="X60" s="1406">
        <v>0</v>
      </c>
      <c r="Y60" s="1414">
        <v>0</v>
      </c>
      <c r="Z60" s="1406">
        <v>0</v>
      </c>
      <c r="AA60" s="1414">
        <v>0</v>
      </c>
      <c r="AB60" s="1407">
        <v>0</v>
      </c>
    </row>
    <row r="61" spans="2:28" ht="15" customHeight="1">
      <c r="B61" s="1408" t="s">
        <v>280</v>
      </c>
      <c r="C61" s="1416">
        <v>9</v>
      </c>
      <c r="D61" s="1409">
        <v>7.9646017699115043E-2</v>
      </c>
      <c r="E61" s="1416">
        <v>1</v>
      </c>
      <c r="F61" s="1409">
        <v>0.05</v>
      </c>
      <c r="G61" s="1416">
        <v>1</v>
      </c>
      <c r="H61" s="1409">
        <v>5.2631578947368418E-2</v>
      </c>
      <c r="I61" s="1416">
        <v>6</v>
      </c>
      <c r="J61" s="1409">
        <v>0.1</v>
      </c>
      <c r="K61" s="1416">
        <v>1</v>
      </c>
      <c r="L61" s="1409">
        <v>7.1428571428571425E-2</v>
      </c>
      <c r="M61" s="1416">
        <v>2</v>
      </c>
      <c r="N61" s="1409">
        <v>0.1</v>
      </c>
      <c r="O61" s="1416">
        <v>4</v>
      </c>
      <c r="P61" s="1409">
        <v>9.5238095238095233E-2</v>
      </c>
      <c r="Q61" s="1416">
        <v>3</v>
      </c>
      <c r="R61" s="1409">
        <v>5.8823529411764698E-2</v>
      </c>
      <c r="S61" s="1416">
        <v>4</v>
      </c>
      <c r="T61" s="1409">
        <v>7.5471698113207544E-2</v>
      </c>
      <c r="U61" s="1416">
        <v>5</v>
      </c>
      <c r="V61" s="1409">
        <v>0.19230769230769235</v>
      </c>
      <c r="W61" s="1416">
        <v>0</v>
      </c>
      <c r="X61" s="1409">
        <v>0</v>
      </c>
      <c r="Y61" s="1416">
        <v>0</v>
      </c>
      <c r="Z61" s="1409">
        <v>0</v>
      </c>
      <c r="AA61" s="1416">
        <v>0</v>
      </c>
      <c r="AB61" s="1410">
        <v>0</v>
      </c>
    </row>
    <row r="62" spans="2:28" ht="15" customHeight="1">
      <c r="B62" s="1408" t="s">
        <v>281</v>
      </c>
      <c r="C62" s="1416">
        <v>52</v>
      </c>
      <c r="D62" s="1409">
        <v>0.46017699115044247</v>
      </c>
      <c r="E62" s="1416">
        <v>6</v>
      </c>
      <c r="F62" s="1409">
        <v>0.3</v>
      </c>
      <c r="G62" s="1416">
        <v>9</v>
      </c>
      <c r="H62" s="1409">
        <v>0.47368421052631576</v>
      </c>
      <c r="I62" s="1416">
        <v>29</v>
      </c>
      <c r="J62" s="1409">
        <v>0.48333333333333334</v>
      </c>
      <c r="K62" s="1416">
        <v>8</v>
      </c>
      <c r="L62" s="1409">
        <v>0.5714285714285714</v>
      </c>
      <c r="M62" s="1416">
        <v>4</v>
      </c>
      <c r="N62" s="1409">
        <v>0.2</v>
      </c>
      <c r="O62" s="1416">
        <v>25</v>
      </c>
      <c r="P62" s="1409">
        <v>0.59523809523809523</v>
      </c>
      <c r="Q62" s="1416">
        <v>23</v>
      </c>
      <c r="R62" s="1409">
        <v>0.45098039215686275</v>
      </c>
      <c r="S62" s="1416">
        <v>23</v>
      </c>
      <c r="T62" s="1409">
        <v>0.43396226415094341</v>
      </c>
      <c r="U62" s="1416">
        <v>13</v>
      </c>
      <c r="V62" s="1409">
        <v>0.5</v>
      </c>
      <c r="W62" s="1416">
        <v>8</v>
      </c>
      <c r="X62" s="1409">
        <v>0.53333333333333333</v>
      </c>
      <c r="Y62" s="1416">
        <v>6</v>
      </c>
      <c r="Z62" s="1409">
        <v>0.46153846153846151</v>
      </c>
      <c r="AA62" s="1416">
        <v>2</v>
      </c>
      <c r="AB62" s="1410">
        <v>0.33333333333333326</v>
      </c>
    </row>
    <row r="63" spans="2:28" ht="15" customHeight="1">
      <c r="B63" s="1408" t="s">
        <v>282</v>
      </c>
      <c r="C63" s="1416">
        <v>27</v>
      </c>
      <c r="D63" s="1409">
        <v>0.23893805309734514</v>
      </c>
      <c r="E63" s="1416">
        <v>7</v>
      </c>
      <c r="F63" s="1409">
        <v>0.35</v>
      </c>
      <c r="G63" s="1416">
        <v>2</v>
      </c>
      <c r="H63" s="1409">
        <v>0.10526315789473684</v>
      </c>
      <c r="I63" s="1416">
        <v>14</v>
      </c>
      <c r="J63" s="1409">
        <v>0.23333333333333331</v>
      </c>
      <c r="K63" s="1416">
        <v>4</v>
      </c>
      <c r="L63" s="1409">
        <v>0.2857142857142857</v>
      </c>
      <c r="M63" s="1416">
        <v>7</v>
      </c>
      <c r="N63" s="1409">
        <v>0.35</v>
      </c>
      <c r="O63" s="1416">
        <v>6</v>
      </c>
      <c r="P63" s="1409">
        <v>0.14285714285714285</v>
      </c>
      <c r="Q63" s="1416">
        <v>14</v>
      </c>
      <c r="R63" s="1409">
        <v>0.27450980392156865</v>
      </c>
      <c r="S63" s="1416">
        <v>12</v>
      </c>
      <c r="T63" s="1409">
        <v>0.22641509433962267</v>
      </c>
      <c r="U63" s="1416">
        <v>3</v>
      </c>
      <c r="V63" s="1409">
        <v>0.11538461538461538</v>
      </c>
      <c r="W63" s="1416">
        <v>5</v>
      </c>
      <c r="X63" s="1409">
        <v>0.33333333333333326</v>
      </c>
      <c r="Y63" s="1416">
        <v>4</v>
      </c>
      <c r="Z63" s="1409">
        <v>0.30769230769230771</v>
      </c>
      <c r="AA63" s="1416">
        <v>3</v>
      </c>
      <c r="AB63" s="1410">
        <v>0.5</v>
      </c>
    </row>
    <row r="64" spans="2:28" ht="15" customHeight="1">
      <c r="B64" s="1408" t="s">
        <v>311</v>
      </c>
      <c r="C64" s="1416">
        <v>6</v>
      </c>
      <c r="D64" s="1409">
        <v>5.3097345132743362E-2</v>
      </c>
      <c r="E64" s="1416">
        <v>1</v>
      </c>
      <c r="F64" s="1409">
        <v>0.05</v>
      </c>
      <c r="G64" s="1416">
        <v>1</v>
      </c>
      <c r="H64" s="1409">
        <v>5.2631578947368418E-2</v>
      </c>
      <c r="I64" s="1416">
        <v>3</v>
      </c>
      <c r="J64" s="1409">
        <v>0.05</v>
      </c>
      <c r="K64" s="1416">
        <v>1</v>
      </c>
      <c r="L64" s="1409">
        <v>7.1428571428571425E-2</v>
      </c>
      <c r="M64" s="1416">
        <v>1</v>
      </c>
      <c r="N64" s="1409">
        <v>0.05</v>
      </c>
      <c r="O64" s="1416">
        <v>1</v>
      </c>
      <c r="P64" s="1409">
        <v>2.3809523809523808E-2</v>
      </c>
      <c r="Q64" s="1416">
        <v>4</v>
      </c>
      <c r="R64" s="1409">
        <v>7.8431372549019607E-2</v>
      </c>
      <c r="S64" s="1416">
        <v>3</v>
      </c>
      <c r="T64" s="1409">
        <v>5.6603773584905669E-2</v>
      </c>
      <c r="U64" s="1416">
        <v>0</v>
      </c>
      <c r="V64" s="1409">
        <v>0</v>
      </c>
      <c r="W64" s="1416">
        <v>2</v>
      </c>
      <c r="X64" s="1409">
        <v>0.13333333333333333</v>
      </c>
      <c r="Y64" s="1416">
        <v>1</v>
      </c>
      <c r="Z64" s="1409">
        <v>7.6923076923076927E-2</v>
      </c>
      <c r="AA64" s="1416">
        <v>0</v>
      </c>
      <c r="AB64" s="1410">
        <v>0</v>
      </c>
    </row>
    <row r="65" spans="2:28" ht="15" customHeight="1">
      <c r="B65" s="1408" t="s">
        <v>237</v>
      </c>
      <c r="C65" s="1416">
        <v>14</v>
      </c>
      <c r="D65" s="1409">
        <v>0.12389380530973451</v>
      </c>
      <c r="E65" s="1416">
        <v>4</v>
      </c>
      <c r="F65" s="1409">
        <v>0.2</v>
      </c>
      <c r="G65" s="1416">
        <v>5</v>
      </c>
      <c r="H65" s="1409">
        <v>0.26315789473684209</v>
      </c>
      <c r="I65" s="1416">
        <v>5</v>
      </c>
      <c r="J65" s="1409">
        <v>8.3333333333333315E-2</v>
      </c>
      <c r="K65" s="1416">
        <v>0</v>
      </c>
      <c r="L65" s="1409">
        <v>0</v>
      </c>
      <c r="M65" s="1416">
        <v>3</v>
      </c>
      <c r="N65" s="1409">
        <v>0.15</v>
      </c>
      <c r="O65" s="1416">
        <v>5</v>
      </c>
      <c r="P65" s="1409">
        <v>0.11904761904761903</v>
      </c>
      <c r="Q65" s="1416">
        <v>6</v>
      </c>
      <c r="R65" s="1409">
        <v>0.1176470588235294</v>
      </c>
      <c r="S65" s="1416">
        <v>7</v>
      </c>
      <c r="T65" s="1409">
        <v>0.13207547169811321</v>
      </c>
      <c r="U65" s="1416">
        <v>4</v>
      </c>
      <c r="V65" s="1409">
        <v>0.15384615384615385</v>
      </c>
      <c r="W65" s="1416">
        <v>0</v>
      </c>
      <c r="X65" s="1409">
        <v>0</v>
      </c>
      <c r="Y65" s="1416">
        <v>2</v>
      </c>
      <c r="Z65" s="1409">
        <v>0.15384615384615385</v>
      </c>
      <c r="AA65" s="1416">
        <v>1</v>
      </c>
      <c r="AB65" s="1410">
        <v>0.16666666666666663</v>
      </c>
    </row>
    <row r="66" spans="2:28" ht="15" customHeight="1">
      <c r="B66" s="1408" t="s">
        <v>47</v>
      </c>
      <c r="C66" s="1416">
        <v>2</v>
      </c>
      <c r="D66" s="1409">
        <v>1.7699115044247787E-2</v>
      </c>
      <c r="E66" s="1416">
        <v>0</v>
      </c>
      <c r="F66" s="1409">
        <v>0</v>
      </c>
      <c r="G66" s="1416">
        <v>0</v>
      </c>
      <c r="H66" s="1409">
        <v>0</v>
      </c>
      <c r="I66" s="1416">
        <v>2</v>
      </c>
      <c r="J66" s="1409">
        <v>3.3333333333333333E-2</v>
      </c>
      <c r="K66" s="1416">
        <v>0</v>
      </c>
      <c r="L66" s="1409">
        <v>0</v>
      </c>
      <c r="M66" s="1416">
        <v>1</v>
      </c>
      <c r="N66" s="1409">
        <v>0.05</v>
      </c>
      <c r="O66" s="1416">
        <v>1</v>
      </c>
      <c r="P66" s="1409">
        <v>2.3809523809523808E-2</v>
      </c>
      <c r="Q66" s="1416">
        <v>0</v>
      </c>
      <c r="R66" s="1409">
        <v>0</v>
      </c>
      <c r="S66" s="1416">
        <v>1</v>
      </c>
      <c r="T66" s="1409">
        <v>1.8867924528301886E-2</v>
      </c>
      <c r="U66" s="1416">
        <v>1</v>
      </c>
      <c r="V66" s="1409">
        <v>3.8461538461538464E-2</v>
      </c>
      <c r="W66" s="1416">
        <v>0</v>
      </c>
      <c r="X66" s="1409">
        <v>0</v>
      </c>
      <c r="Y66" s="1416">
        <v>0</v>
      </c>
      <c r="Z66" s="1409">
        <v>0</v>
      </c>
      <c r="AA66" s="1416">
        <v>0</v>
      </c>
      <c r="AB66" s="1410">
        <v>0</v>
      </c>
    </row>
    <row r="67" spans="2:28" s="1363" customFormat="1" ht="15" customHeight="1">
      <c r="B67" s="989" t="s">
        <v>1269</v>
      </c>
      <c r="C67" s="990">
        <v>113</v>
      </c>
      <c r="D67" s="991">
        <v>1</v>
      </c>
      <c r="E67" s="990">
        <v>20</v>
      </c>
      <c r="F67" s="991">
        <v>1</v>
      </c>
      <c r="G67" s="990">
        <v>19</v>
      </c>
      <c r="H67" s="991">
        <v>1</v>
      </c>
      <c r="I67" s="990">
        <v>60</v>
      </c>
      <c r="J67" s="991">
        <v>1</v>
      </c>
      <c r="K67" s="990">
        <v>14</v>
      </c>
      <c r="L67" s="991">
        <v>1</v>
      </c>
      <c r="M67" s="990">
        <v>20</v>
      </c>
      <c r="N67" s="991">
        <v>1</v>
      </c>
      <c r="O67" s="990">
        <v>42</v>
      </c>
      <c r="P67" s="991">
        <v>1</v>
      </c>
      <c r="Q67" s="990">
        <v>51</v>
      </c>
      <c r="R67" s="991">
        <v>1</v>
      </c>
      <c r="S67" s="990">
        <v>53</v>
      </c>
      <c r="T67" s="991">
        <v>1</v>
      </c>
      <c r="U67" s="990">
        <v>26</v>
      </c>
      <c r="V67" s="991">
        <v>1</v>
      </c>
      <c r="W67" s="990">
        <v>15</v>
      </c>
      <c r="X67" s="991">
        <v>1</v>
      </c>
      <c r="Y67" s="990">
        <v>13</v>
      </c>
      <c r="Z67" s="991">
        <v>1</v>
      </c>
      <c r="AA67" s="992">
        <v>6</v>
      </c>
      <c r="AB67" s="984">
        <v>1</v>
      </c>
    </row>
    <row r="68" spans="2:28" ht="15" customHeight="1" thickBot="1">
      <c r="B68" s="1423" t="s">
        <v>215</v>
      </c>
      <c r="C68" s="1424">
        <v>3.2474226804123711</v>
      </c>
      <c r="D68" s="1424"/>
      <c r="E68" s="1424">
        <v>3.375</v>
      </c>
      <c r="F68" s="1424"/>
      <c r="G68" s="1424">
        <v>3.0714285714285716</v>
      </c>
      <c r="H68" s="1424"/>
      <c r="I68" s="1424">
        <v>3.2264150943396226</v>
      </c>
      <c r="J68" s="1424"/>
      <c r="K68" s="1424">
        <v>3.3571428571428572</v>
      </c>
      <c r="L68" s="1424"/>
      <c r="M68" s="1424">
        <v>3.1875</v>
      </c>
      <c r="N68" s="1424"/>
      <c r="O68" s="1424">
        <v>3.1111111111111112</v>
      </c>
      <c r="P68" s="1424"/>
      <c r="Q68" s="1424">
        <v>3.3777777777777778</v>
      </c>
      <c r="R68" s="1424"/>
      <c r="S68" s="1424">
        <v>3.1777777777777776</v>
      </c>
      <c r="T68" s="1424"/>
      <c r="U68" s="1424">
        <v>2.9047619047619047</v>
      </c>
      <c r="V68" s="1424"/>
      <c r="W68" s="1424">
        <v>3.6</v>
      </c>
      <c r="X68" s="1424"/>
      <c r="Y68" s="1424">
        <v>3.5454545454545454</v>
      </c>
      <c r="Z68" s="1425"/>
      <c r="AA68" s="1426">
        <v>3.6</v>
      </c>
      <c r="AB68" s="1283"/>
    </row>
    <row r="69" spans="2:28" ht="12.95" customHeight="1" thickTop="1">
      <c r="B69" s="2127" t="s">
        <v>1457</v>
      </c>
      <c r="C69" s="2127"/>
      <c r="D69" s="2127"/>
      <c r="E69" s="2127"/>
      <c r="F69" s="2127"/>
      <c r="G69" s="2127"/>
      <c r="H69" s="2127"/>
      <c r="I69" s="2127"/>
      <c r="J69" s="2127"/>
      <c r="K69" s="2127"/>
      <c r="L69" s="2127"/>
      <c r="M69" s="2127"/>
      <c r="N69" s="2127"/>
      <c r="O69" s="2127"/>
      <c r="P69" s="2127"/>
      <c r="Q69" s="2127"/>
      <c r="R69" s="2127"/>
      <c r="S69" s="2127"/>
      <c r="T69" s="2127"/>
      <c r="U69" s="2127"/>
      <c r="V69" s="2127"/>
      <c r="W69" s="2127"/>
      <c r="X69" s="2127"/>
      <c r="Y69" s="2127"/>
      <c r="Z69" s="2127"/>
      <c r="AA69" s="2127"/>
    </row>
    <row r="72" spans="2:28" ht="60.95" customHeight="1" thickBot="1">
      <c r="B72" s="2130" t="s">
        <v>1164</v>
      </c>
      <c r="C72" s="2130"/>
      <c r="D72" s="2130"/>
      <c r="E72" s="2130"/>
      <c r="F72" s="2130"/>
      <c r="G72" s="2130"/>
      <c r="H72" s="2130"/>
      <c r="I72" s="2130"/>
      <c r="J72" s="2130"/>
      <c r="K72" s="2130"/>
      <c r="L72" s="2130"/>
      <c r="M72" s="2130"/>
      <c r="N72" s="2130"/>
      <c r="O72" s="2130"/>
      <c r="P72" s="2130"/>
      <c r="Q72" s="2130"/>
      <c r="R72" s="2130"/>
      <c r="S72" s="2130"/>
      <c r="T72" s="2130"/>
      <c r="U72" s="2130"/>
      <c r="V72" s="2130"/>
      <c r="W72" s="2130"/>
      <c r="X72" s="2130"/>
      <c r="Y72" s="2130"/>
      <c r="Z72" s="2130"/>
      <c r="AA72" s="2130"/>
      <c r="AB72" s="2130"/>
    </row>
    <row r="73" spans="2:28" ht="15" customHeight="1" thickTop="1">
      <c r="B73" s="2131"/>
      <c r="C73" s="2134" t="s">
        <v>44</v>
      </c>
      <c r="D73" s="2134"/>
      <c r="E73" s="2134" t="s">
        <v>123</v>
      </c>
      <c r="F73" s="2134"/>
      <c r="G73" s="2134"/>
      <c r="H73" s="2134"/>
      <c r="I73" s="2134"/>
      <c r="J73" s="2134"/>
      <c r="K73" s="2134"/>
      <c r="L73" s="2134"/>
      <c r="M73" s="2134" t="s">
        <v>124</v>
      </c>
      <c r="N73" s="2134"/>
      <c r="O73" s="2134"/>
      <c r="P73" s="2134"/>
      <c r="Q73" s="2134"/>
      <c r="R73" s="2134"/>
      <c r="S73" s="2134" t="s">
        <v>45</v>
      </c>
      <c r="T73" s="2134"/>
      <c r="U73" s="2134"/>
      <c r="V73" s="2134"/>
      <c r="W73" s="2134"/>
      <c r="X73" s="2134"/>
      <c r="Y73" s="2134"/>
      <c r="Z73" s="2134"/>
      <c r="AA73" s="2134"/>
      <c r="AB73" s="2135"/>
    </row>
    <row r="74" spans="2:28" ht="27.95" customHeight="1">
      <c r="B74" s="2132"/>
      <c r="C74" s="2128" t="s">
        <v>127</v>
      </c>
      <c r="D74" s="2128" t="s">
        <v>128</v>
      </c>
      <c r="E74" s="2128" t="s">
        <v>46</v>
      </c>
      <c r="F74" s="2128"/>
      <c r="G74" s="2128" t="s">
        <v>1078</v>
      </c>
      <c r="H74" s="2128"/>
      <c r="I74" s="2128" t="s">
        <v>1077</v>
      </c>
      <c r="J74" s="2128"/>
      <c r="K74" s="2128" t="s">
        <v>1098</v>
      </c>
      <c r="L74" s="2128"/>
      <c r="M74" s="2128" t="s">
        <v>48</v>
      </c>
      <c r="N74" s="2128"/>
      <c r="O74" s="2128" t="s">
        <v>49</v>
      </c>
      <c r="P74" s="2128"/>
      <c r="Q74" s="2128" t="s">
        <v>1441</v>
      </c>
      <c r="R74" s="2128"/>
      <c r="S74" s="2128" t="s">
        <v>1065</v>
      </c>
      <c r="T74" s="2128"/>
      <c r="U74" s="2128" t="s">
        <v>1066</v>
      </c>
      <c r="V74" s="2128"/>
      <c r="W74" s="2128" t="s">
        <v>1067</v>
      </c>
      <c r="X74" s="2128"/>
      <c r="Y74" s="2128" t="s">
        <v>125</v>
      </c>
      <c r="Z74" s="2128"/>
      <c r="AA74" s="2128" t="s">
        <v>47</v>
      </c>
      <c r="AB74" s="2129"/>
    </row>
    <row r="75" spans="2:28" ht="15" customHeight="1">
      <c r="B75" s="2133"/>
      <c r="C75" s="2128"/>
      <c r="D75" s="2128"/>
      <c r="E75" s="1421" t="s">
        <v>127</v>
      </c>
      <c r="F75" s="1421" t="s">
        <v>128</v>
      </c>
      <c r="G75" s="1421" t="s">
        <v>127</v>
      </c>
      <c r="H75" s="1421" t="s">
        <v>128</v>
      </c>
      <c r="I75" s="1421" t="s">
        <v>127</v>
      </c>
      <c r="J75" s="1421" t="s">
        <v>128</v>
      </c>
      <c r="K75" s="1421" t="s">
        <v>127</v>
      </c>
      <c r="L75" s="1421" t="s">
        <v>128</v>
      </c>
      <c r="M75" s="1421" t="s">
        <v>127</v>
      </c>
      <c r="N75" s="1421" t="s">
        <v>128</v>
      </c>
      <c r="O75" s="1421" t="s">
        <v>127</v>
      </c>
      <c r="P75" s="1421" t="s">
        <v>128</v>
      </c>
      <c r="Q75" s="1421" t="s">
        <v>127</v>
      </c>
      <c r="R75" s="1421" t="s">
        <v>128</v>
      </c>
      <c r="S75" s="1421" t="s">
        <v>127</v>
      </c>
      <c r="T75" s="1421" t="s">
        <v>128</v>
      </c>
      <c r="U75" s="1421" t="s">
        <v>127</v>
      </c>
      <c r="V75" s="1421" t="s">
        <v>128</v>
      </c>
      <c r="W75" s="1421" t="s">
        <v>127</v>
      </c>
      <c r="X75" s="1421" t="s">
        <v>128</v>
      </c>
      <c r="Y75" s="1421" t="s">
        <v>127</v>
      </c>
      <c r="Z75" s="1421" t="s">
        <v>128</v>
      </c>
      <c r="AA75" s="1421" t="s">
        <v>127</v>
      </c>
      <c r="AB75" s="1422" t="s">
        <v>128</v>
      </c>
    </row>
    <row r="76" spans="2:28" ht="15" customHeight="1">
      <c r="B76" s="1405" t="s">
        <v>310</v>
      </c>
      <c r="C76" s="1414">
        <v>1</v>
      </c>
      <c r="D76" s="1406">
        <v>8.8495575221238937E-3</v>
      </c>
      <c r="E76" s="1414">
        <v>0</v>
      </c>
      <c r="F76" s="1406">
        <v>0</v>
      </c>
      <c r="G76" s="1414">
        <v>0</v>
      </c>
      <c r="H76" s="1406">
        <v>0</v>
      </c>
      <c r="I76" s="1414">
        <v>1</v>
      </c>
      <c r="J76" s="1406">
        <v>1.6666666666666666E-2</v>
      </c>
      <c r="K76" s="1414">
        <v>0</v>
      </c>
      <c r="L76" s="1406">
        <v>0</v>
      </c>
      <c r="M76" s="1414">
        <v>0</v>
      </c>
      <c r="N76" s="1406">
        <v>0</v>
      </c>
      <c r="O76" s="1414">
        <v>0</v>
      </c>
      <c r="P76" s="1406">
        <v>0</v>
      </c>
      <c r="Q76" s="1414">
        <v>1</v>
      </c>
      <c r="R76" s="1406">
        <v>1.9607843137254902E-2</v>
      </c>
      <c r="S76" s="1414">
        <v>1</v>
      </c>
      <c r="T76" s="1406">
        <v>1.8867924528301886E-2</v>
      </c>
      <c r="U76" s="1414">
        <v>0</v>
      </c>
      <c r="V76" s="1406">
        <v>0</v>
      </c>
      <c r="W76" s="1414">
        <v>0</v>
      </c>
      <c r="X76" s="1406">
        <v>0</v>
      </c>
      <c r="Y76" s="1414">
        <v>0</v>
      </c>
      <c r="Z76" s="1406">
        <v>0</v>
      </c>
      <c r="AA76" s="1414">
        <v>0</v>
      </c>
      <c r="AB76" s="1407">
        <v>0</v>
      </c>
    </row>
    <row r="77" spans="2:28" ht="15" customHeight="1">
      <c r="B77" s="1408" t="s">
        <v>280</v>
      </c>
      <c r="C77" s="1416">
        <v>9</v>
      </c>
      <c r="D77" s="1409">
        <v>7.9646017699115043E-2</v>
      </c>
      <c r="E77" s="1416">
        <v>2</v>
      </c>
      <c r="F77" s="1409">
        <v>0.1</v>
      </c>
      <c r="G77" s="1416">
        <v>2</v>
      </c>
      <c r="H77" s="1409">
        <v>0.10526315789473684</v>
      </c>
      <c r="I77" s="1416">
        <v>5</v>
      </c>
      <c r="J77" s="1409">
        <v>8.3333333333333315E-2</v>
      </c>
      <c r="K77" s="1416">
        <v>0</v>
      </c>
      <c r="L77" s="1409">
        <v>0</v>
      </c>
      <c r="M77" s="1416">
        <v>2</v>
      </c>
      <c r="N77" s="1409">
        <v>0.1</v>
      </c>
      <c r="O77" s="1416">
        <v>4</v>
      </c>
      <c r="P77" s="1409">
        <v>9.5238095238095233E-2</v>
      </c>
      <c r="Q77" s="1416">
        <v>3</v>
      </c>
      <c r="R77" s="1409">
        <v>5.8823529411764698E-2</v>
      </c>
      <c r="S77" s="1416">
        <v>3</v>
      </c>
      <c r="T77" s="1409">
        <v>5.6603773584905669E-2</v>
      </c>
      <c r="U77" s="1416">
        <v>3</v>
      </c>
      <c r="V77" s="1409">
        <v>0.11538461538461538</v>
      </c>
      <c r="W77" s="1416">
        <v>1</v>
      </c>
      <c r="X77" s="1409">
        <v>6.6666666666666666E-2</v>
      </c>
      <c r="Y77" s="1416">
        <v>0</v>
      </c>
      <c r="Z77" s="1409">
        <v>0</v>
      </c>
      <c r="AA77" s="1416">
        <v>2</v>
      </c>
      <c r="AB77" s="1410">
        <v>0.33333333333333326</v>
      </c>
    </row>
    <row r="78" spans="2:28" ht="15" customHeight="1">
      <c r="B78" s="1408" t="s">
        <v>281</v>
      </c>
      <c r="C78" s="1416">
        <v>40</v>
      </c>
      <c r="D78" s="1409">
        <v>0.35398230088495575</v>
      </c>
      <c r="E78" s="1416">
        <v>9</v>
      </c>
      <c r="F78" s="1409">
        <v>0.45</v>
      </c>
      <c r="G78" s="1416">
        <v>9</v>
      </c>
      <c r="H78" s="1409">
        <v>0.47368421052631576</v>
      </c>
      <c r="I78" s="1416">
        <v>17</v>
      </c>
      <c r="J78" s="1409">
        <v>0.28333333333333333</v>
      </c>
      <c r="K78" s="1416">
        <v>5</v>
      </c>
      <c r="L78" s="1409">
        <v>0.35714285714285715</v>
      </c>
      <c r="M78" s="1416">
        <v>5</v>
      </c>
      <c r="N78" s="1409">
        <v>0.25</v>
      </c>
      <c r="O78" s="1416">
        <v>12</v>
      </c>
      <c r="P78" s="1409">
        <v>0.2857142857142857</v>
      </c>
      <c r="Q78" s="1416">
        <v>23</v>
      </c>
      <c r="R78" s="1409">
        <v>0.45098039215686275</v>
      </c>
      <c r="S78" s="1416">
        <v>22</v>
      </c>
      <c r="T78" s="1409">
        <v>0.41509433962264153</v>
      </c>
      <c r="U78" s="1416">
        <v>12</v>
      </c>
      <c r="V78" s="1409">
        <v>0.46153846153846151</v>
      </c>
      <c r="W78" s="1416">
        <v>2</v>
      </c>
      <c r="X78" s="1409">
        <v>0.13333333333333333</v>
      </c>
      <c r="Y78" s="1416">
        <v>3</v>
      </c>
      <c r="Z78" s="1409">
        <v>0.23076923076923075</v>
      </c>
      <c r="AA78" s="1416">
        <v>1</v>
      </c>
      <c r="AB78" s="1410">
        <v>0.16666666666666663</v>
      </c>
    </row>
    <row r="79" spans="2:28" ht="15" customHeight="1">
      <c r="B79" s="1408" t="s">
        <v>282</v>
      </c>
      <c r="C79" s="1416">
        <v>36</v>
      </c>
      <c r="D79" s="1409">
        <v>0.31858407079646017</v>
      </c>
      <c r="E79" s="1416">
        <v>3</v>
      </c>
      <c r="F79" s="1409">
        <v>0.15</v>
      </c>
      <c r="G79" s="1416">
        <v>6</v>
      </c>
      <c r="H79" s="1409">
        <v>0.31578947368421051</v>
      </c>
      <c r="I79" s="1416">
        <v>22</v>
      </c>
      <c r="J79" s="1409">
        <v>0.36666666666666664</v>
      </c>
      <c r="K79" s="1416">
        <v>5</v>
      </c>
      <c r="L79" s="1409">
        <v>0.35714285714285715</v>
      </c>
      <c r="M79" s="1416">
        <v>6</v>
      </c>
      <c r="N79" s="1409">
        <v>0.3</v>
      </c>
      <c r="O79" s="1416">
        <v>17</v>
      </c>
      <c r="P79" s="1409">
        <v>0.40476190476190477</v>
      </c>
      <c r="Q79" s="1416">
        <v>13</v>
      </c>
      <c r="R79" s="1409">
        <v>0.25490196078431371</v>
      </c>
      <c r="S79" s="1416">
        <v>16</v>
      </c>
      <c r="T79" s="1409">
        <v>0.30188679245283018</v>
      </c>
      <c r="U79" s="1416">
        <v>7</v>
      </c>
      <c r="V79" s="1409">
        <v>0.26923076923076922</v>
      </c>
      <c r="W79" s="1416">
        <v>5</v>
      </c>
      <c r="X79" s="1409">
        <v>0.33333333333333326</v>
      </c>
      <c r="Y79" s="1416">
        <v>6</v>
      </c>
      <c r="Z79" s="1409">
        <v>0.46153846153846151</v>
      </c>
      <c r="AA79" s="1416">
        <v>2</v>
      </c>
      <c r="AB79" s="1410">
        <v>0.33333333333333326</v>
      </c>
    </row>
    <row r="80" spans="2:28" ht="15" customHeight="1">
      <c r="B80" s="1408" t="s">
        <v>311</v>
      </c>
      <c r="C80" s="1416">
        <v>15</v>
      </c>
      <c r="D80" s="1409">
        <v>0.13274336283185842</v>
      </c>
      <c r="E80" s="1416">
        <v>2</v>
      </c>
      <c r="F80" s="1409">
        <v>0.1</v>
      </c>
      <c r="G80" s="1416">
        <v>1</v>
      </c>
      <c r="H80" s="1409">
        <v>5.2631578947368418E-2</v>
      </c>
      <c r="I80" s="1416">
        <v>9</v>
      </c>
      <c r="J80" s="1409">
        <v>0.15</v>
      </c>
      <c r="K80" s="1416">
        <v>3</v>
      </c>
      <c r="L80" s="1409">
        <v>0.21428571428571427</v>
      </c>
      <c r="M80" s="1416">
        <v>2</v>
      </c>
      <c r="N80" s="1409">
        <v>0.1</v>
      </c>
      <c r="O80" s="1416">
        <v>6</v>
      </c>
      <c r="P80" s="1409">
        <v>0.14285714285714285</v>
      </c>
      <c r="Q80" s="1416">
        <v>7</v>
      </c>
      <c r="R80" s="1409">
        <v>0.13725490196078433</v>
      </c>
      <c r="S80" s="1416">
        <v>7</v>
      </c>
      <c r="T80" s="1409">
        <v>0.13207547169811321</v>
      </c>
      <c r="U80" s="1416">
        <v>0</v>
      </c>
      <c r="V80" s="1409">
        <v>0</v>
      </c>
      <c r="W80" s="1416">
        <v>5</v>
      </c>
      <c r="X80" s="1409">
        <v>0.33333333333333326</v>
      </c>
      <c r="Y80" s="1416">
        <v>3</v>
      </c>
      <c r="Z80" s="1409">
        <v>0.23076923076923075</v>
      </c>
      <c r="AA80" s="1416">
        <v>0</v>
      </c>
      <c r="AB80" s="1410">
        <v>0</v>
      </c>
    </row>
    <row r="81" spans="2:28" ht="15" customHeight="1">
      <c r="B81" s="1408" t="s">
        <v>237</v>
      </c>
      <c r="C81" s="1416">
        <v>10</v>
      </c>
      <c r="D81" s="1409">
        <v>8.8495575221238937E-2</v>
      </c>
      <c r="E81" s="1416">
        <v>4</v>
      </c>
      <c r="F81" s="1409">
        <v>0.2</v>
      </c>
      <c r="G81" s="1416">
        <v>1</v>
      </c>
      <c r="H81" s="1409">
        <v>5.2631578947368418E-2</v>
      </c>
      <c r="I81" s="1416">
        <v>4</v>
      </c>
      <c r="J81" s="1409">
        <v>6.6666666666666666E-2</v>
      </c>
      <c r="K81" s="1416">
        <v>1</v>
      </c>
      <c r="L81" s="1409">
        <v>7.1428571428571425E-2</v>
      </c>
      <c r="M81" s="1416">
        <v>4</v>
      </c>
      <c r="N81" s="1409">
        <v>0.2</v>
      </c>
      <c r="O81" s="1416">
        <v>2</v>
      </c>
      <c r="P81" s="1409">
        <v>4.7619047619047616E-2</v>
      </c>
      <c r="Q81" s="1416">
        <v>4</v>
      </c>
      <c r="R81" s="1409">
        <v>7.8431372549019607E-2</v>
      </c>
      <c r="S81" s="1416">
        <v>3</v>
      </c>
      <c r="T81" s="1409">
        <v>5.6603773584905669E-2</v>
      </c>
      <c r="U81" s="1416">
        <v>3</v>
      </c>
      <c r="V81" s="1409">
        <v>0.11538461538461538</v>
      </c>
      <c r="W81" s="1416">
        <v>2</v>
      </c>
      <c r="X81" s="1409">
        <v>0.13333333333333333</v>
      </c>
      <c r="Y81" s="1416">
        <v>1</v>
      </c>
      <c r="Z81" s="1409">
        <v>7.6923076923076927E-2</v>
      </c>
      <c r="AA81" s="1416">
        <v>1</v>
      </c>
      <c r="AB81" s="1410">
        <v>0.16666666666666663</v>
      </c>
    </row>
    <row r="82" spans="2:28" ht="15" customHeight="1">
      <c r="B82" s="1408" t="s">
        <v>47</v>
      </c>
      <c r="C82" s="1416">
        <v>2</v>
      </c>
      <c r="D82" s="1409">
        <v>1.7699115044247787E-2</v>
      </c>
      <c r="E82" s="1416">
        <v>0</v>
      </c>
      <c r="F82" s="1409">
        <v>0</v>
      </c>
      <c r="G82" s="1416">
        <v>0</v>
      </c>
      <c r="H82" s="1409">
        <v>0</v>
      </c>
      <c r="I82" s="1416">
        <v>2</v>
      </c>
      <c r="J82" s="1409">
        <v>3.3333333333333333E-2</v>
      </c>
      <c r="K82" s="1416">
        <v>0</v>
      </c>
      <c r="L82" s="1409">
        <v>0</v>
      </c>
      <c r="M82" s="1416">
        <v>1</v>
      </c>
      <c r="N82" s="1409">
        <v>0.05</v>
      </c>
      <c r="O82" s="1416">
        <v>1</v>
      </c>
      <c r="P82" s="1409">
        <v>2.3809523809523808E-2</v>
      </c>
      <c r="Q82" s="1416">
        <v>0</v>
      </c>
      <c r="R82" s="1409">
        <v>0</v>
      </c>
      <c r="S82" s="1416">
        <v>1</v>
      </c>
      <c r="T82" s="1409">
        <v>1.8867924528301886E-2</v>
      </c>
      <c r="U82" s="1416">
        <v>1</v>
      </c>
      <c r="V82" s="1409">
        <v>3.8461538461538464E-2</v>
      </c>
      <c r="W82" s="1416">
        <v>0</v>
      </c>
      <c r="X82" s="1409">
        <v>0</v>
      </c>
      <c r="Y82" s="1416">
        <v>0</v>
      </c>
      <c r="Z82" s="1409">
        <v>0</v>
      </c>
      <c r="AA82" s="1416">
        <v>0</v>
      </c>
      <c r="AB82" s="1410">
        <v>0</v>
      </c>
    </row>
    <row r="83" spans="2:28" s="1363" customFormat="1" ht="15" customHeight="1">
      <c r="B83" s="989" t="s">
        <v>1269</v>
      </c>
      <c r="C83" s="990">
        <v>113</v>
      </c>
      <c r="D83" s="991">
        <v>1</v>
      </c>
      <c r="E83" s="990">
        <v>20</v>
      </c>
      <c r="F83" s="991">
        <v>1</v>
      </c>
      <c r="G83" s="990">
        <v>19</v>
      </c>
      <c r="H83" s="991">
        <v>1</v>
      </c>
      <c r="I83" s="990">
        <v>60</v>
      </c>
      <c r="J83" s="991">
        <v>1</v>
      </c>
      <c r="K83" s="990">
        <v>14</v>
      </c>
      <c r="L83" s="991">
        <v>1</v>
      </c>
      <c r="M83" s="990">
        <v>20</v>
      </c>
      <c r="N83" s="991">
        <v>1</v>
      </c>
      <c r="O83" s="990">
        <v>42</v>
      </c>
      <c r="P83" s="991">
        <v>1</v>
      </c>
      <c r="Q83" s="990">
        <v>51</v>
      </c>
      <c r="R83" s="991">
        <v>1</v>
      </c>
      <c r="S83" s="990">
        <v>53</v>
      </c>
      <c r="T83" s="991">
        <v>1</v>
      </c>
      <c r="U83" s="990">
        <v>26</v>
      </c>
      <c r="V83" s="991">
        <v>1</v>
      </c>
      <c r="W83" s="990">
        <v>15</v>
      </c>
      <c r="X83" s="991">
        <v>1</v>
      </c>
      <c r="Y83" s="990">
        <v>13</v>
      </c>
      <c r="Z83" s="991">
        <v>1</v>
      </c>
      <c r="AA83" s="992">
        <v>6</v>
      </c>
      <c r="AB83" s="984">
        <v>1</v>
      </c>
    </row>
    <row r="84" spans="2:28" ht="15" customHeight="1" thickBot="1">
      <c r="B84" s="1423" t="s">
        <v>215</v>
      </c>
      <c r="C84" s="1424">
        <v>3.5445544554455446</v>
      </c>
      <c r="D84" s="1424"/>
      <c r="E84" s="1424">
        <v>3.3125</v>
      </c>
      <c r="F84" s="1424"/>
      <c r="G84" s="1424">
        <v>3.3333333333333335</v>
      </c>
      <c r="H84" s="1424"/>
      <c r="I84" s="1424">
        <v>3.6111111111111112</v>
      </c>
      <c r="J84" s="1424"/>
      <c r="K84" s="1424">
        <v>3.8461538461538463</v>
      </c>
      <c r="L84" s="1424"/>
      <c r="M84" s="1424">
        <v>3.5333333333333332</v>
      </c>
      <c r="N84" s="1424"/>
      <c r="O84" s="1424">
        <v>3.641025641025641</v>
      </c>
      <c r="P84" s="1424"/>
      <c r="Q84" s="1424">
        <v>3.4680851063829787</v>
      </c>
      <c r="R84" s="1424"/>
      <c r="S84" s="1424">
        <v>3.510204081632653</v>
      </c>
      <c r="T84" s="1424"/>
      <c r="U84" s="1424">
        <v>3.1818181818181817</v>
      </c>
      <c r="V84" s="1424"/>
      <c r="W84" s="1424">
        <v>4.0769230769230766</v>
      </c>
      <c r="X84" s="1424"/>
      <c r="Y84" s="1424">
        <v>4</v>
      </c>
      <c r="Z84" s="1425"/>
      <c r="AA84" s="1426">
        <v>3</v>
      </c>
      <c r="AB84" s="1283"/>
    </row>
    <row r="85" spans="2:28" ht="12.95" customHeight="1" thickTop="1">
      <c r="B85" s="2127" t="s">
        <v>1457</v>
      </c>
      <c r="C85" s="2127"/>
      <c r="D85" s="2127"/>
      <c r="E85" s="2127"/>
      <c r="F85" s="2127"/>
      <c r="G85" s="2127"/>
      <c r="H85" s="2127"/>
      <c r="I85" s="2127"/>
      <c r="J85" s="2127"/>
      <c r="K85" s="2127"/>
      <c r="L85" s="2127"/>
      <c r="M85" s="2127"/>
      <c r="N85" s="2127"/>
      <c r="O85" s="2127"/>
      <c r="P85" s="2127"/>
      <c r="Q85" s="2127"/>
      <c r="R85" s="2127"/>
      <c r="S85" s="2127"/>
      <c r="T85" s="2127"/>
      <c r="U85" s="2127"/>
      <c r="V85" s="2127"/>
      <c r="W85" s="2127"/>
      <c r="X85" s="2127"/>
      <c r="Y85" s="2127"/>
      <c r="Z85" s="2127"/>
      <c r="AA85" s="2127"/>
    </row>
    <row r="88" spans="2:28" ht="60.95" customHeight="1" thickBot="1">
      <c r="B88" s="2130" t="s">
        <v>1110</v>
      </c>
      <c r="C88" s="2130"/>
      <c r="D88" s="2130"/>
      <c r="E88" s="2130"/>
      <c r="F88" s="2130"/>
      <c r="G88" s="2130"/>
      <c r="H88" s="2130"/>
      <c r="I88" s="2130"/>
      <c r="J88" s="2130"/>
      <c r="K88" s="2130"/>
      <c r="L88" s="2130"/>
      <c r="M88" s="2130"/>
      <c r="N88" s="2130"/>
      <c r="O88" s="2130"/>
      <c r="P88" s="2130"/>
      <c r="Q88" s="2130"/>
      <c r="R88" s="2130"/>
      <c r="S88" s="2130"/>
      <c r="T88" s="2130"/>
      <c r="U88" s="2130"/>
      <c r="V88" s="2130"/>
      <c r="W88" s="2130"/>
      <c r="X88" s="2130"/>
      <c r="Y88" s="2130"/>
      <c r="Z88" s="2130"/>
      <c r="AA88" s="2130"/>
      <c r="AB88" s="2130"/>
    </row>
    <row r="89" spans="2:28" ht="15" customHeight="1" thickTop="1">
      <c r="B89" s="2131"/>
      <c r="C89" s="2134" t="s">
        <v>44</v>
      </c>
      <c r="D89" s="2134"/>
      <c r="E89" s="2134" t="s">
        <v>123</v>
      </c>
      <c r="F89" s="2134"/>
      <c r="G89" s="2134"/>
      <c r="H89" s="2134"/>
      <c r="I89" s="2134"/>
      <c r="J89" s="2134"/>
      <c r="K89" s="2134"/>
      <c r="L89" s="2134"/>
      <c r="M89" s="2134" t="s">
        <v>124</v>
      </c>
      <c r="N89" s="2134"/>
      <c r="O89" s="2134"/>
      <c r="P89" s="2134"/>
      <c r="Q89" s="2134"/>
      <c r="R89" s="2134"/>
      <c r="S89" s="2134" t="s">
        <v>45</v>
      </c>
      <c r="T89" s="2134"/>
      <c r="U89" s="2134"/>
      <c r="V89" s="2134"/>
      <c r="W89" s="2134"/>
      <c r="X89" s="2134"/>
      <c r="Y89" s="2134"/>
      <c r="Z89" s="2134"/>
      <c r="AA89" s="2134"/>
      <c r="AB89" s="2135"/>
    </row>
    <row r="90" spans="2:28" ht="27.95" customHeight="1">
      <c r="B90" s="2132"/>
      <c r="C90" s="2128" t="s">
        <v>127</v>
      </c>
      <c r="D90" s="2128" t="s">
        <v>128</v>
      </c>
      <c r="E90" s="2128" t="s">
        <v>46</v>
      </c>
      <c r="F90" s="2128"/>
      <c r="G90" s="2128" t="s">
        <v>1078</v>
      </c>
      <c r="H90" s="2128"/>
      <c r="I90" s="2128" t="s">
        <v>1077</v>
      </c>
      <c r="J90" s="2128"/>
      <c r="K90" s="2128" t="s">
        <v>1098</v>
      </c>
      <c r="L90" s="2128"/>
      <c r="M90" s="2128" t="s">
        <v>48</v>
      </c>
      <c r="N90" s="2128"/>
      <c r="O90" s="2128" t="s">
        <v>49</v>
      </c>
      <c r="P90" s="2128"/>
      <c r="Q90" s="2128" t="s">
        <v>1441</v>
      </c>
      <c r="R90" s="2128"/>
      <c r="S90" s="2128" t="s">
        <v>1065</v>
      </c>
      <c r="T90" s="2128"/>
      <c r="U90" s="2128" t="s">
        <v>1066</v>
      </c>
      <c r="V90" s="2128"/>
      <c r="W90" s="2128" t="s">
        <v>1067</v>
      </c>
      <c r="X90" s="2128"/>
      <c r="Y90" s="2128" t="s">
        <v>125</v>
      </c>
      <c r="Z90" s="2128"/>
      <c r="AA90" s="2128" t="s">
        <v>47</v>
      </c>
      <c r="AB90" s="2129"/>
    </row>
    <row r="91" spans="2:28" ht="15" customHeight="1">
      <c r="B91" s="2133"/>
      <c r="C91" s="2128"/>
      <c r="D91" s="2128"/>
      <c r="E91" s="1421" t="s">
        <v>127</v>
      </c>
      <c r="F91" s="1421" t="s">
        <v>128</v>
      </c>
      <c r="G91" s="1421" t="s">
        <v>127</v>
      </c>
      <c r="H91" s="1421" t="s">
        <v>128</v>
      </c>
      <c r="I91" s="1421" t="s">
        <v>127</v>
      </c>
      <c r="J91" s="1421" t="s">
        <v>128</v>
      </c>
      <c r="K91" s="1421" t="s">
        <v>127</v>
      </c>
      <c r="L91" s="1421" t="s">
        <v>128</v>
      </c>
      <c r="M91" s="1421" t="s">
        <v>127</v>
      </c>
      <c r="N91" s="1421" t="s">
        <v>128</v>
      </c>
      <c r="O91" s="1421" t="s">
        <v>127</v>
      </c>
      <c r="P91" s="1421" t="s">
        <v>128</v>
      </c>
      <c r="Q91" s="1421" t="s">
        <v>127</v>
      </c>
      <c r="R91" s="1421" t="s">
        <v>128</v>
      </c>
      <c r="S91" s="1421" t="s">
        <v>127</v>
      </c>
      <c r="T91" s="1421" t="s">
        <v>128</v>
      </c>
      <c r="U91" s="1421" t="s">
        <v>127</v>
      </c>
      <c r="V91" s="1421" t="s">
        <v>128</v>
      </c>
      <c r="W91" s="1421" t="s">
        <v>127</v>
      </c>
      <c r="X91" s="1421" t="s">
        <v>128</v>
      </c>
      <c r="Y91" s="1421" t="s">
        <v>127</v>
      </c>
      <c r="Z91" s="1421" t="s">
        <v>128</v>
      </c>
      <c r="AA91" s="1421" t="s">
        <v>127</v>
      </c>
      <c r="AB91" s="1422" t="s">
        <v>128</v>
      </c>
    </row>
    <row r="92" spans="2:28" ht="15" customHeight="1">
      <c r="B92" s="1405" t="s">
        <v>310</v>
      </c>
      <c r="C92" s="1414">
        <v>2</v>
      </c>
      <c r="D92" s="1406">
        <v>1.7699115044247787E-2</v>
      </c>
      <c r="E92" s="1414">
        <v>0</v>
      </c>
      <c r="F92" s="1406">
        <v>0</v>
      </c>
      <c r="G92" s="1414">
        <v>1</v>
      </c>
      <c r="H92" s="1406">
        <v>5.2631578947368418E-2</v>
      </c>
      <c r="I92" s="1414">
        <v>1</v>
      </c>
      <c r="J92" s="1406">
        <v>1.6666666666666666E-2</v>
      </c>
      <c r="K92" s="1414">
        <v>0</v>
      </c>
      <c r="L92" s="1406">
        <v>0</v>
      </c>
      <c r="M92" s="1414">
        <v>1</v>
      </c>
      <c r="N92" s="1406">
        <v>0.05</v>
      </c>
      <c r="O92" s="1414">
        <v>0</v>
      </c>
      <c r="P92" s="1406">
        <v>0</v>
      </c>
      <c r="Q92" s="1414">
        <v>1</v>
      </c>
      <c r="R92" s="1406">
        <v>1.9607843137254902E-2</v>
      </c>
      <c r="S92" s="1414">
        <v>2</v>
      </c>
      <c r="T92" s="1406">
        <v>3.7735849056603772E-2</v>
      </c>
      <c r="U92" s="1414">
        <v>0</v>
      </c>
      <c r="V92" s="1406">
        <v>0</v>
      </c>
      <c r="W92" s="1414">
        <v>0</v>
      </c>
      <c r="X92" s="1406">
        <v>0</v>
      </c>
      <c r="Y92" s="1414">
        <v>0</v>
      </c>
      <c r="Z92" s="1406">
        <v>0</v>
      </c>
      <c r="AA92" s="1414">
        <v>0</v>
      </c>
      <c r="AB92" s="1407">
        <v>0</v>
      </c>
    </row>
    <row r="93" spans="2:28" ht="15" customHeight="1">
      <c r="B93" s="1408" t="s">
        <v>280</v>
      </c>
      <c r="C93" s="1416">
        <v>24</v>
      </c>
      <c r="D93" s="1409">
        <v>0.21238938053097345</v>
      </c>
      <c r="E93" s="1416">
        <v>4</v>
      </c>
      <c r="F93" s="1409">
        <v>0.2</v>
      </c>
      <c r="G93" s="1416">
        <v>5</v>
      </c>
      <c r="H93" s="1409">
        <v>0.26315789473684209</v>
      </c>
      <c r="I93" s="1416">
        <v>12</v>
      </c>
      <c r="J93" s="1409">
        <v>0.2</v>
      </c>
      <c r="K93" s="1416">
        <v>3</v>
      </c>
      <c r="L93" s="1409">
        <v>0.21428571428571427</v>
      </c>
      <c r="M93" s="1416">
        <v>3</v>
      </c>
      <c r="N93" s="1409">
        <v>0.15</v>
      </c>
      <c r="O93" s="1416">
        <v>12</v>
      </c>
      <c r="P93" s="1409">
        <v>0.2857142857142857</v>
      </c>
      <c r="Q93" s="1416">
        <v>9</v>
      </c>
      <c r="R93" s="1409">
        <v>0.17647058823529413</v>
      </c>
      <c r="S93" s="1416">
        <v>15</v>
      </c>
      <c r="T93" s="1409">
        <v>0.28301886792452829</v>
      </c>
      <c r="U93" s="1416">
        <v>5</v>
      </c>
      <c r="V93" s="1409">
        <v>0.19230769230769235</v>
      </c>
      <c r="W93" s="1416">
        <v>2</v>
      </c>
      <c r="X93" s="1409">
        <v>0.13333333333333333</v>
      </c>
      <c r="Y93" s="1416">
        <v>1</v>
      </c>
      <c r="Z93" s="1409">
        <v>7.6923076923076927E-2</v>
      </c>
      <c r="AA93" s="1416">
        <v>1</v>
      </c>
      <c r="AB93" s="1410">
        <v>0.16666666666666663</v>
      </c>
    </row>
    <row r="94" spans="2:28" ht="15" customHeight="1">
      <c r="B94" s="1408" t="s">
        <v>281</v>
      </c>
      <c r="C94" s="1416">
        <v>38</v>
      </c>
      <c r="D94" s="1409">
        <v>0.33628318584070799</v>
      </c>
      <c r="E94" s="1416">
        <v>6</v>
      </c>
      <c r="F94" s="1409">
        <v>0.3</v>
      </c>
      <c r="G94" s="1416">
        <v>7</v>
      </c>
      <c r="H94" s="1409">
        <v>0.36842105263157893</v>
      </c>
      <c r="I94" s="1416">
        <v>21</v>
      </c>
      <c r="J94" s="1409">
        <v>0.35</v>
      </c>
      <c r="K94" s="1416">
        <v>4</v>
      </c>
      <c r="L94" s="1409">
        <v>0.2857142857142857</v>
      </c>
      <c r="M94" s="1416">
        <v>3</v>
      </c>
      <c r="N94" s="1409">
        <v>0.15</v>
      </c>
      <c r="O94" s="1416">
        <v>16</v>
      </c>
      <c r="P94" s="1409">
        <v>0.38095238095238093</v>
      </c>
      <c r="Q94" s="1416">
        <v>19</v>
      </c>
      <c r="R94" s="1409">
        <v>0.37254901960784315</v>
      </c>
      <c r="S94" s="1416">
        <v>16</v>
      </c>
      <c r="T94" s="1409">
        <v>0.30188679245283018</v>
      </c>
      <c r="U94" s="1416">
        <v>9</v>
      </c>
      <c r="V94" s="1409">
        <v>0.34615384615384615</v>
      </c>
      <c r="W94" s="1416">
        <v>5</v>
      </c>
      <c r="X94" s="1409">
        <v>0.33333333333333326</v>
      </c>
      <c r="Y94" s="1416">
        <v>6</v>
      </c>
      <c r="Z94" s="1409">
        <v>0.46153846153846151</v>
      </c>
      <c r="AA94" s="1416">
        <v>2</v>
      </c>
      <c r="AB94" s="1410">
        <v>0.33333333333333326</v>
      </c>
    </row>
    <row r="95" spans="2:28" ht="15" customHeight="1">
      <c r="B95" s="1408" t="s">
        <v>282</v>
      </c>
      <c r="C95" s="1416">
        <v>39</v>
      </c>
      <c r="D95" s="1409">
        <v>0.34513274336283184</v>
      </c>
      <c r="E95" s="1416">
        <v>7</v>
      </c>
      <c r="F95" s="1409">
        <v>0.35</v>
      </c>
      <c r="G95" s="1416">
        <v>4</v>
      </c>
      <c r="H95" s="1409">
        <v>0.21052631578947367</v>
      </c>
      <c r="I95" s="1416">
        <v>22</v>
      </c>
      <c r="J95" s="1409">
        <v>0.36666666666666664</v>
      </c>
      <c r="K95" s="1416">
        <v>6</v>
      </c>
      <c r="L95" s="1409">
        <v>0.42857142857142855</v>
      </c>
      <c r="M95" s="1416">
        <v>10</v>
      </c>
      <c r="N95" s="1409">
        <v>0.5</v>
      </c>
      <c r="O95" s="1416">
        <v>13</v>
      </c>
      <c r="P95" s="1409">
        <v>0.30952380952380953</v>
      </c>
      <c r="Q95" s="1416">
        <v>16</v>
      </c>
      <c r="R95" s="1409">
        <v>0.31372549019607843</v>
      </c>
      <c r="S95" s="1416">
        <v>17</v>
      </c>
      <c r="T95" s="1409">
        <v>0.32075471698113206</v>
      </c>
      <c r="U95" s="1416">
        <v>10</v>
      </c>
      <c r="V95" s="1409">
        <v>0.38461538461538469</v>
      </c>
      <c r="W95" s="1416">
        <v>6</v>
      </c>
      <c r="X95" s="1409">
        <v>0.4</v>
      </c>
      <c r="Y95" s="1416">
        <v>4</v>
      </c>
      <c r="Z95" s="1409">
        <v>0.30769230769230771</v>
      </c>
      <c r="AA95" s="1416">
        <v>2</v>
      </c>
      <c r="AB95" s="1410">
        <v>0.33333333333333326</v>
      </c>
    </row>
    <row r="96" spans="2:28" ht="15" customHeight="1">
      <c r="B96" s="1408" t="s">
        <v>311</v>
      </c>
      <c r="C96" s="1416">
        <v>5</v>
      </c>
      <c r="D96" s="1409">
        <v>4.4247787610619468E-2</v>
      </c>
      <c r="E96" s="1416">
        <v>1</v>
      </c>
      <c r="F96" s="1409">
        <v>0.05</v>
      </c>
      <c r="G96" s="1416">
        <v>1</v>
      </c>
      <c r="H96" s="1409">
        <v>5.2631578947368418E-2</v>
      </c>
      <c r="I96" s="1416">
        <v>2</v>
      </c>
      <c r="J96" s="1409">
        <v>3.3333333333333333E-2</v>
      </c>
      <c r="K96" s="1416">
        <v>1</v>
      </c>
      <c r="L96" s="1409">
        <v>7.1428571428571425E-2</v>
      </c>
      <c r="M96" s="1416">
        <v>1</v>
      </c>
      <c r="N96" s="1409">
        <v>0.05</v>
      </c>
      <c r="O96" s="1416">
        <v>0</v>
      </c>
      <c r="P96" s="1409">
        <v>0</v>
      </c>
      <c r="Q96" s="1416">
        <v>4</v>
      </c>
      <c r="R96" s="1409">
        <v>7.8431372549019607E-2</v>
      </c>
      <c r="S96" s="1416">
        <v>1</v>
      </c>
      <c r="T96" s="1409">
        <v>1.8867924528301886E-2</v>
      </c>
      <c r="U96" s="1416">
        <v>1</v>
      </c>
      <c r="V96" s="1409">
        <v>3.8461538461538464E-2</v>
      </c>
      <c r="W96" s="1416">
        <v>2</v>
      </c>
      <c r="X96" s="1409">
        <v>0.13333333333333333</v>
      </c>
      <c r="Y96" s="1416">
        <v>1</v>
      </c>
      <c r="Z96" s="1409">
        <v>7.6923076923076927E-2</v>
      </c>
      <c r="AA96" s="1416">
        <v>0</v>
      </c>
      <c r="AB96" s="1410">
        <v>0</v>
      </c>
    </row>
    <row r="97" spans="2:28" ht="15" customHeight="1">
      <c r="B97" s="1408" t="s">
        <v>237</v>
      </c>
      <c r="C97" s="1416">
        <v>3</v>
      </c>
      <c r="D97" s="1409">
        <v>2.6548672566371681E-2</v>
      </c>
      <c r="E97" s="1416">
        <v>2</v>
      </c>
      <c r="F97" s="1409">
        <v>0.1</v>
      </c>
      <c r="G97" s="1416">
        <v>1</v>
      </c>
      <c r="H97" s="1409">
        <v>5.2631578947368418E-2</v>
      </c>
      <c r="I97" s="1416">
        <v>0</v>
      </c>
      <c r="J97" s="1409">
        <v>0</v>
      </c>
      <c r="K97" s="1416">
        <v>0</v>
      </c>
      <c r="L97" s="1409">
        <v>0</v>
      </c>
      <c r="M97" s="1416">
        <v>1</v>
      </c>
      <c r="N97" s="1409">
        <v>0.05</v>
      </c>
      <c r="O97" s="1416">
        <v>0</v>
      </c>
      <c r="P97" s="1409">
        <v>0</v>
      </c>
      <c r="Q97" s="1416">
        <v>2</v>
      </c>
      <c r="R97" s="1409">
        <v>3.9215686274509803E-2</v>
      </c>
      <c r="S97" s="1416">
        <v>1</v>
      </c>
      <c r="T97" s="1409">
        <v>1.8867924528301886E-2</v>
      </c>
      <c r="U97" s="1416">
        <v>0</v>
      </c>
      <c r="V97" s="1409">
        <v>0</v>
      </c>
      <c r="W97" s="1416">
        <v>0</v>
      </c>
      <c r="X97" s="1409">
        <v>0</v>
      </c>
      <c r="Y97" s="1416">
        <v>1</v>
      </c>
      <c r="Z97" s="1409">
        <v>7.6923076923076927E-2</v>
      </c>
      <c r="AA97" s="1416">
        <v>1</v>
      </c>
      <c r="AB97" s="1410">
        <v>0.16666666666666663</v>
      </c>
    </row>
    <row r="98" spans="2:28" ht="15" customHeight="1">
      <c r="B98" s="1408" t="s">
        <v>47</v>
      </c>
      <c r="C98" s="1416">
        <v>2</v>
      </c>
      <c r="D98" s="1409">
        <v>1.7699115044247787E-2</v>
      </c>
      <c r="E98" s="1416">
        <v>0</v>
      </c>
      <c r="F98" s="1409">
        <v>0</v>
      </c>
      <c r="G98" s="1416">
        <v>0</v>
      </c>
      <c r="H98" s="1409">
        <v>0</v>
      </c>
      <c r="I98" s="1416">
        <v>2</v>
      </c>
      <c r="J98" s="1409">
        <v>3.3333333333333333E-2</v>
      </c>
      <c r="K98" s="1416">
        <v>0</v>
      </c>
      <c r="L98" s="1409">
        <v>0</v>
      </c>
      <c r="M98" s="1416">
        <v>1</v>
      </c>
      <c r="N98" s="1409">
        <v>0.05</v>
      </c>
      <c r="O98" s="1416">
        <v>1</v>
      </c>
      <c r="P98" s="1409">
        <v>2.3809523809523808E-2</v>
      </c>
      <c r="Q98" s="1416">
        <v>0</v>
      </c>
      <c r="R98" s="1409">
        <v>0</v>
      </c>
      <c r="S98" s="1416">
        <v>1</v>
      </c>
      <c r="T98" s="1409">
        <v>1.8867924528301886E-2</v>
      </c>
      <c r="U98" s="1416">
        <v>1</v>
      </c>
      <c r="V98" s="1409">
        <v>3.8461538461538464E-2</v>
      </c>
      <c r="W98" s="1416">
        <v>0</v>
      </c>
      <c r="X98" s="1409">
        <v>0</v>
      </c>
      <c r="Y98" s="1416">
        <v>0</v>
      </c>
      <c r="Z98" s="1409">
        <v>0</v>
      </c>
      <c r="AA98" s="1416">
        <v>0</v>
      </c>
      <c r="AB98" s="1410">
        <v>0</v>
      </c>
    </row>
    <row r="99" spans="2:28" s="1363" customFormat="1" ht="15" customHeight="1">
      <c r="B99" s="989" t="s">
        <v>1269</v>
      </c>
      <c r="C99" s="990">
        <v>113</v>
      </c>
      <c r="D99" s="991">
        <v>1</v>
      </c>
      <c r="E99" s="990">
        <v>20</v>
      </c>
      <c r="F99" s="991">
        <v>1</v>
      </c>
      <c r="G99" s="990">
        <v>19</v>
      </c>
      <c r="H99" s="991">
        <v>1</v>
      </c>
      <c r="I99" s="990">
        <v>60</v>
      </c>
      <c r="J99" s="991">
        <v>1</v>
      </c>
      <c r="K99" s="990">
        <v>14</v>
      </c>
      <c r="L99" s="991">
        <v>1</v>
      </c>
      <c r="M99" s="990">
        <v>20</v>
      </c>
      <c r="N99" s="991">
        <v>1</v>
      </c>
      <c r="O99" s="990">
        <v>42</v>
      </c>
      <c r="P99" s="991">
        <v>1</v>
      </c>
      <c r="Q99" s="990">
        <v>51</v>
      </c>
      <c r="R99" s="991">
        <v>1</v>
      </c>
      <c r="S99" s="990">
        <v>53</v>
      </c>
      <c r="T99" s="991">
        <v>1</v>
      </c>
      <c r="U99" s="990">
        <v>26</v>
      </c>
      <c r="V99" s="991">
        <v>1</v>
      </c>
      <c r="W99" s="990">
        <v>15</v>
      </c>
      <c r="X99" s="991">
        <v>1</v>
      </c>
      <c r="Y99" s="990">
        <v>13</v>
      </c>
      <c r="Z99" s="991">
        <v>1</v>
      </c>
      <c r="AA99" s="992">
        <v>6</v>
      </c>
      <c r="AB99" s="984">
        <v>1</v>
      </c>
    </row>
    <row r="100" spans="2:28" ht="15" customHeight="1" thickBot="1">
      <c r="B100" s="1423" t="s">
        <v>215</v>
      </c>
      <c r="C100" s="1424">
        <v>3.1944444444444446</v>
      </c>
      <c r="D100" s="1424"/>
      <c r="E100" s="1424">
        <v>3.2777777777777777</v>
      </c>
      <c r="F100" s="1424"/>
      <c r="G100" s="1424">
        <v>2.9444444444444446</v>
      </c>
      <c r="H100" s="1424"/>
      <c r="I100" s="1424">
        <v>3.2068965517241379</v>
      </c>
      <c r="J100" s="1424"/>
      <c r="K100" s="1424">
        <v>3.3571428571428572</v>
      </c>
      <c r="L100" s="1424"/>
      <c r="M100" s="1424">
        <v>3.3888888888888888</v>
      </c>
      <c r="N100" s="1424"/>
      <c r="O100" s="1424">
        <v>3.024390243902439</v>
      </c>
      <c r="P100" s="1424"/>
      <c r="Q100" s="1424">
        <v>3.2653061224489797</v>
      </c>
      <c r="R100" s="1424"/>
      <c r="S100" s="1424">
        <v>3</v>
      </c>
      <c r="T100" s="1424"/>
      <c r="U100" s="1424">
        <v>3.28</v>
      </c>
      <c r="V100" s="1424"/>
      <c r="W100" s="1424">
        <v>3.5333333333333332</v>
      </c>
      <c r="X100" s="1424"/>
      <c r="Y100" s="1424">
        <v>3.4166666666666665</v>
      </c>
      <c r="Z100" s="1425"/>
      <c r="AA100" s="1426">
        <v>3.2</v>
      </c>
      <c r="AB100" s="1283"/>
    </row>
    <row r="101" spans="2:28" ht="12.95" customHeight="1" thickTop="1">
      <c r="B101" s="2127" t="s">
        <v>1457</v>
      </c>
      <c r="C101" s="2127"/>
      <c r="D101" s="2127"/>
      <c r="E101" s="2127"/>
      <c r="F101" s="2127"/>
      <c r="G101" s="2127"/>
      <c r="H101" s="2127"/>
      <c r="I101" s="2127"/>
      <c r="J101" s="2127"/>
      <c r="K101" s="2127"/>
      <c r="L101" s="2127"/>
      <c r="M101" s="2127"/>
      <c r="N101" s="2127"/>
      <c r="O101" s="2127"/>
      <c r="P101" s="2127"/>
      <c r="Q101" s="2127"/>
      <c r="R101" s="2127"/>
      <c r="S101" s="2127"/>
      <c r="T101" s="2127"/>
      <c r="U101" s="2127"/>
      <c r="V101" s="2127"/>
      <c r="W101" s="2127"/>
      <c r="X101" s="2127"/>
      <c r="Y101" s="2127"/>
      <c r="Z101" s="2127"/>
      <c r="AA101" s="2127"/>
    </row>
    <row r="104" spans="2:28" ht="60.95" customHeight="1" thickBot="1">
      <c r="B104" s="2130" t="s">
        <v>610</v>
      </c>
      <c r="C104" s="2130"/>
      <c r="D104" s="2130"/>
      <c r="E104" s="2130"/>
      <c r="F104" s="2130"/>
      <c r="G104" s="2130"/>
      <c r="H104" s="2130"/>
      <c r="I104" s="2130"/>
      <c r="J104" s="2130"/>
      <c r="K104" s="2130"/>
      <c r="L104" s="2130"/>
      <c r="M104" s="2130"/>
      <c r="N104" s="2130"/>
      <c r="O104" s="2130"/>
      <c r="P104" s="2130"/>
      <c r="Q104" s="2130"/>
      <c r="R104" s="2130"/>
      <c r="S104" s="2130"/>
      <c r="T104" s="2130"/>
      <c r="U104" s="2130"/>
      <c r="V104" s="2130"/>
      <c r="W104" s="2130"/>
      <c r="X104" s="2130"/>
      <c r="Y104" s="2130"/>
      <c r="Z104" s="2130"/>
      <c r="AA104" s="2130"/>
      <c r="AB104" s="2130"/>
    </row>
    <row r="105" spans="2:28" ht="15" customHeight="1" thickTop="1">
      <c r="B105" s="2131"/>
      <c r="C105" s="2134" t="s">
        <v>44</v>
      </c>
      <c r="D105" s="2134"/>
      <c r="E105" s="2134" t="s">
        <v>123</v>
      </c>
      <c r="F105" s="2134"/>
      <c r="G105" s="2134"/>
      <c r="H105" s="2134"/>
      <c r="I105" s="2134"/>
      <c r="J105" s="2134"/>
      <c r="K105" s="2134"/>
      <c r="L105" s="2134"/>
      <c r="M105" s="2134" t="s">
        <v>124</v>
      </c>
      <c r="N105" s="2134"/>
      <c r="O105" s="2134"/>
      <c r="P105" s="2134"/>
      <c r="Q105" s="2134"/>
      <c r="R105" s="2134"/>
      <c r="S105" s="2134" t="s">
        <v>45</v>
      </c>
      <c r="T105" s="2134"/>
      <c r="U105" s="2134"/>
      <c r="V105" s="2134"/>
      <c r="W105" s="2134"/>
      <c r="X105" s="2134"/>
      <c r="Y105" s="2134"/>
      <c r="Z105" s="2134"/>
      <c r="AA105" s="2134"/>
      <c r="AB105" s="2135"/>
    </row>
    <row r="106" spans="2:28" ht="27.95" customHeight="1">
      <c r="B106" s="2132"/>
      <c r="C106" s="2128" t="s">
        <v>127</v>
      </c>
      <c r="D106" s="2128" t="s">
        <v>128</v>
      </c>
      <c r="E106" s="2128" t="s">
        <v>46</v>
      </c>
      <c r="F106" s="2128"/>
      <c r="G106" s="2128" t="s">
        <v>1078</v>
      </c>
      <c r="H106" s="2128"/>
      <c r="I106" s="2128" t="s">
        <v>1077</v>
      </c>
      <c r="J106" s="2128"/>
      <c r="K106" s="2128" t="s">
        <v>1098</v>
      </c>
      <c r="L106" s="2128"/>
      <c r="M106" s="2128" t="s">
        <v>48</v>
      </c>
      <c r="N106" s="2128"/>
      <c r="O106" s="2128" t="s">
        <v>49</v>
      </c>
      <c r="P106" s="2128"/>
      <c r="Q106" s="2128" t="s">
        <v>1441</v>
      </c>
      <c r="R106" s="2128"/>
      <c r="S106" s="2128" t="s">
        <v>1065</v>
      </c>
      <c r="T106" s="2128"/>
      <c r="U106" s="2128" t="s">
        <v>1066</v>
      </c>
      <c r="V106" s="2128"/>
      <c r="W106" s="2128" t="s">
        <v>1067</v>
      </c>
      <c r="X106" s="2128"/>
      <c r="Y106" s="2128" t="s">
        <v>125</v>
      </c>
      <c r="Z106" s="2128"/>
      <c r="AA106" s="2128" t="s">
        <v>47</v>
      </c>
      <c r="AB106" s="2129"/>
    </row>
    <row r="107" spans="2:28" ht="15" customHeight="1">
      <c r="B107" s="2133"/>
      <c r="C107" s="2128"/>
      <c r="D107" s="2128"/>
      <c r="E107" s="1421" t="s">
        <v>127</v>
      </c>
      <c r="F107" s="1421" t="s">
        <v>128</v>
      </c>
      <c r="G107" s="1421" t="s">
        <v>127</v>
      </c>
      <c r="H107" s="1421" t="s">
        <v>128</v>
      </c>
      <c r="I107" s="1421" t="s">
        <v>127</v>
      </c>
      <c r="J107" s="1421" t="s">
        <v>128</v>
      </c>
      <c r="K107" s="1421" t="s">
        <v>127</v>
      </c>
      <c r="L107" s="1421" t="s">
        <v>128</v>
      </c>
      <c r="M107" s="1421" t="s">
        <v>127</v>
      </c>
      <c r="N107" s="1421" t="s">
        <v>128</v>
      </c>
      <c r="O107" s="1421" t="s">
        <v>127</v>
      </c>
      <c r="P107" s="1421" t="s">
        <v>128</v>
      </c>
      <c r="Q107" s="1421" t="s">
        <v>127</v>
      </c>
      <c r="R107" s="1421" t="s">
        <v>128</v>
      </c>
      <c r="S107" s="1421" t="s">
        <v>127</v>
      </c>
      <c r="T107" s="1421" t="s">
        <v>128</v>
      </c>
      <c r="U107" s="1421" t="s">
        <v>127</v>
      </c>
      <c r="V107" s="1421" t="s">
        <v>128</v>
      </c>
      <c r="W107" s="1421" t="s">
        <v>127</v>
      </c>
      <c r="X107" s="1421" t="s">
        <v>128</v>
      </c>
      <c r="Y107" s="1421" t="s">
        <v>127</v>
      </c>
      <c r="Z107" s="1421" t="s">
        <v>128</v>
      </c>
      <c r="AA107" s="1421" t="s">
        <v>127</v>
      </c>
      <c r="AB107" s="1422" t="s">
        <v>128</v>
      </c>
    </row>
    <row r="108" spans="2:28" ht="15" customHeight="1">
      <c r="B108" s="1405" t="s">
        <v>310</v>
      </c>
      <c r="C108" s="1414">
        <v>8</v>
      </c>
      <c r="D108" s="1406">
        <v>7.0796460176991149E-2</v>
      </c>
      <c r="E108" s="1414">
        <v>0</v>
      </c>
      <c r="F108" s="1406">
        <v>0</v>
      </c>
      <c r="G108" s="1414">
        <v>1</v>
      </c>
      <c r="H108" s="1406">
        <v>5.2631578947368418E-2</v>
      </c>
      <c r="I108" s="1414">
        <v>6</v>
      </c>
      <c r="J108" s="1406">
        <v>0.1</v>
      </c>
      <c r="K108" s="1414">
        <v>1</v>
      </c>
      <c r="L108" s="1406">
        <v>7.1428571428571425E-2</v>
      </c>
      <c r="M108" s="1414">
        <v>0</v>
      </c>
      <c r="N108" s="1406">
        <v>0</v>
      </c>
      <c r="O108" s="1414">
        <v>5</v>
      </c>
      <c r="P108" s="1406">
        <v>0.11904761904761903</v>
      </c>
      <c r="Q108" s="1414">
        <v>3</v>
      </c>
      <c r="R108" s="1406">
        <v>5.8823529411764698E-2</v>
      </c>
      <c r="S108" s="1414">
        <v>2</v>
      </c>
      <c r="T108" s="1406">
        <v>3.7735849056603772E-2</v>
      </c>
      <c r="U108" s="1414">
        <v>3</v>
      </c>
      <c r="V108" s="1406">
        <v>0.11538461538461538</v>
      </c>
      <c r="W108" s="1414">
        <v>2</v>
      </c>
      <c r="X108" s="1406">
        <v>0.13333333333333333</v>
      </c>
      <c r="Y108" s="1414">
        <v>1</v>
      </c>
      <c r="Z108" s="1406">
        <v>7.6923076923076927E-2</v>
      </c>
      <c r="AA108" s="1414">
        <v>0</v>
      </c>
      <c r="AB108" s="1407">
        <v>0</v>
      </c>
    </row>
    <row r="109" spans="2:28" ht="15" customHeight="1">
      <c r="B109" s="1408" t="s">
        <v>280</v>
      </c>
      <c r="C109" s="1416">
        <v>25</v>
      </c>
      <c r="D109" s="1409">
        <v>0.22123893805309736</v>
      </c>
      <c r="E109" s="1416">
        <v>3</v>
      </c>
      <c r="F109" s="1409">
        <v>0.15</v>
      </c>
      <c r="G109" s="1416">
        <v>4</v>
      </c>
      <c r="H109" s="1409">
        <v>0.21052631578947367</v>
      </c>
      <c r="I109" s="1416">
        <v>13</v>
      </c>
      <c r="J109" s="1409">
        <v>0.21666666666666667</v>
      </c>
      <c r="K109" s="1416">
        <v>5</v>
      </c>
      <c r="L109" s="1409">
        <v>0.35714285714285715</v>
      </c>
      <c r="M109" s="1416">
        <v>4</v>
      </c>
      <c r="N109" s="1409">
        <v>0.2</v>
      </c>
      <c r="O109" s="1416">
        <v>10</v>
      </c>
      <c r="P109" s="1409">
        <v>0.23809523809523805</v>
      </c>
      <c r="Q109" s="1416">
        <v>11</v>
      </c>
      <c r="R109" s="1409">
        <v>0.21568627450980393</v>
      </c>
      <c r="S109" s="1416">
        <v>15</v>
      </c>
      <c r="T109" s="1409">
        <v>0.28301886792452829</v>
      </c>
      <c r="U109" s="1416">
        <v>6</v>
      </c>
      <c r="V109" s="1409">
        <v>0.23076923076923075</v>
      </c>
      <c r="W109" s="1416">
        <v>2</v>
      </c>
      <c r="X109" s="1409">
        <v>0.13333333333333333</v>
      </c>
      <c r="Y109" s="1416">
        <v>2</v>
      </c>
      <c r="Z109" s="1409">
        <v>0.15384615384615385</v>
      </c>
      <c r="AA109" s="1416">
        <v>0</v>
      </c>
      <c r="AB109" s="1410">
        <v>0</v>
      </c>
    </row>
    <row r="110" spans="2:28" ht="15" customHeight="1">
      <c r="B110" s="1408" t="s">
        <v>281</v>
      </c>
      <c r="C110" s="1416">
        <v>38</v>
      </c>
      <c r="D110" s="1409">
        <v>0.33628318584070799</v>
      </c>
      <c r="E110" s="1416">
        <v>7</v>
      </c>
      <c r="F110" s="1409">
        <v>0.35</v>
      </c>
      <c r="G110" s="1416">
        <v>5</v>
      </c>
      <c r="H110" s="1409">
        <v>0.26315789473684209</v>
      </c>
      <c r="I110" s="1416">
        <v>21</v>
      </c>
      <c r="J110" s="1409">
        <v>0.35</v>
      </c>
      <c r="K110" s="1416">
        <v>5</v>
      </c>
      <c r="L110" s="1409">
        <v>0.35714285714285715</v>
      </c>
      <c r="M110" s="1416">
        <v>6</v>
      </c>
      <c r="N110" s="1409">
        <v>0.3</v>
      </c>
      <c r="O110" s="1416">
        <v>14</v>
      </c>
      <c r="P110" s="1409">
        <v>0.33333333333333326</v>
      </c>
      <c r="Q110" s="1416">
        <v>18</v>
      </c>
      <c r="R110" s="1409">
        <v>0.35294117647058826</v>
      </c>
      <c r="S110" s="1416">
        <v>16</v>
      </c>
      <c r="T110" s="1409">
        <v>0.30188679245283018</v>
      </c>
      <c r="U110" s="1416">
        <v>7</v>
      </c>
      <c r="V110" s="1409">
        <v>0.26923076923076922</v>
      </c>
      <c r="W110" s="1416">
        <v>6</v>
      </c>
      <c r="X110" s="1409">
        <v>0.4</v>
      </c>
      <c r="Y110" s="1416">
        <v>6</v>
      </c>
      <c r="Z110" s="1409">
        <v>0.46153846153846151</v>
      </c>
      <c r="AA110" s="1416">
        <v>3</v>
      </c>
      <c r="AB110" s="1410">
        <v>0.5</v>
      </c>
    </row>
    <row r="111" spans="2:28" ht="15" customHeight="1">
      <c r="B111" s="1408" t="s">
        <v>282</v>
      </c>
      <c r="C111" s="1416">
        <v>20</v>
      </c>
      <c r="D111" s="1409">
        <v>0.17699115044247787</v>
      </c>
      <c r="E111" s="1416">
        <v>5</v>
      </c>
      <c r="F111" s="1409">
        <v>0.25</v>
      </c>
      <c r="G111" s="1416">
        <v>2</v>
      </c>
      <c r="H111" s="1409">
        <v>0.10526315789473684</v>
      </c>
      <c r="I111" s="1416">
        <v>12</v>
      </c>
      <c r="J111" s="1409">
        <v>0.2</v>
      </c>
      <c r="K111" s="1416">
        <v>1</v>
      </c>
      <c r="L111" s="1409">
        <v>7.1428571428571425E-2</v>
      </c>
      <c r="M111" s="1416">
        <v>3</v>
      </c>
      <c r="N111" s="1409">
        <v>0.15</v>
      </c>
      <c r="O111" s="1416">
        <v>5</v>
      </c>
      <c r="P111" s="1409">
        <v>0.11904761904761903</v>
      </c>
      <c r="Q111" s="1416">
        <v>12</v>
      </c>
      <c r="R111" s="1409">
        <v>0.23529411764705879</v>
      </c>
      <c r="S111" s="1416">
        <v>9</v>
      </c>
      <c r="T111" s="1409">
        <v>0.169811320754717</v>
      </c>
      <c r="U111" s="1416">
        <v>6</v>
      </c>
      <c r="V111" s="1409">
        <v>0.23076923076923075</v>
      </c>
      <c r="W111" s="1416">
        <v>3</v>
      </c>
      <c r="X111" s="1409">
        <v>0.2</v>
      </c>
      <c r="Y111" s="1416">
        <v>1</v>
      </c>
      <c r="Z111" s="1409">
        <v>7.6923076923076927E-2</v>
      </c>
      <c r="AA111" s="1416">
        <v>1</v>
      </c>
      <c r="AB111" s="1410">
        <v>0.16666666666666663</v>
      </c>
    </row>
    <row r="112" spans="2:28" ht="15" customHeight="1">
      <c r="B112" s="1408" t="s">
        <v>311</v>
      </c>
      <c r="C112" s="1416">
        <v>4</v>
      </c>
      <c r="D112" s="1409">
        <v>3.5398230088495575E-2</v>
      </c>
      <c r="E112" s="1416">
        <v>0</v>
      </c>
      <c r="F112" s="1409">
        <v>0</v>
      </c>
      <c r="G112" s="1416">
        <v>1</v>
      </c>
      <c r="H112" s="1409">
        <v>5.2631578947368418E-2</v>
      </c>
      <c r="I112" s="1416">
        <v>2</v>
      </c>
      <c r="J112" s="1409">
        <v>3.3333333333333333E-2</v>
      </c>
      <c r="K112" s="1416">
        <v>1</v>
      </c>
      <c r="L112" s="1409">
        <v>7.1428571428571425E-2</v>
      </c>
      <c r="M112" s="1416">
        <v>1</v>
      </c>
      <c r="N112" s="1409">
        <v>0.05</v>
      </c>
      <c r="O112" s="1416">
        <v>0</v>
      </c>
      <c r="P112" s="1409">
        <v>0</v>
      </c>
      <c r="Q112" s="1416">
        <v>3</v>
      </c>
      <c r="R112" s="1409">
        <v>5.8823529411764698E-2</v>
      </c>
      <c r="S112" s="1416">
        <v>2</v>
      </c>
      <c r="T112" s="1409">
        <v>3.7735849056603772E-2</v>
      </c>
      <c r="U112" s="1416">
        <v>0</v>
      </c>
      <c r="V112" s="1409">
        <v>0</v>
      </c>
      <c r="W112" s="1416">
        <v>1</v>
      </c>
      <c r="X112" s="1409">
        <v>6.6666666666666666E-2</v>
      </c>
      <c r="Y112" s="1416">
        <v>1</v>
      </c>
      <c r="Z112" s="1409">
        <v>7.6923076923076927E-2</v>
      </c>
      <c r="AA112" s="1416">
        <v>0</v>
      </c>
      <c r="AB112" s="1410">
        <v>0</v>
      </c>
    </row>
    <row r="113" spans="2:28" ht="15" customHeight="1">
      <c r="B113" s="1408" t="s">
        <v>237</v>
      </c>
      <c r="C113" s="1416">
        <v>16</v>
      </c>
      <c r="D113" s="1409">
        <v>0.1415929203539823</v>
      </c>
      <c r="E113" s="1416">
        <v>5</v>
      </c>
      <c r="F113" s="1409">
        <v>0.25</v>
      </c>
      <c r="G113" s="1416">
        <v>6</v>
      </c>
      <c r="H113" s="1409">
        <v>0.31578947368421051</v>
      </c>
      <c r="I113" s="1416">
        <v>4</v>
      </c>
      <c r="J113" s="1409">
        <v>6.6666666666666666E-2</v>
      </c>
      <c r="K113" s="1416">
        <v>1</v>
      </c>
      <c r="L113" s="1409">
        <v>7.1428571428571425E-2</v>
      </c>
      <c r="M113" s="1416">
        <v>5</v>
      </c>
      <c r="N113" s="1409">
        <v>0.25</v>
      </c>
      <c r="O113" s="1416">
        <v>7</v>
      </c>
      <c r="P113" s="1409">
        <v>0.16666666666666663</v>
      </c>
      <c r="Q113" s="1416">
        <v>4</v>
      </c>
      <c r="R113" s="1409">
        <v>7.8431372549019607E-2</v>
      </c>
      <c r="S113" s="1416">
        <v>8</v>
      </c>
      <c r="T113" s="1409">
        <v>0.15094339622641509</v>
      </c>
      <c r="U113" s="1416">
        <v>3</v>
      </c>
      <c r="V113" s="1409">
        <v>0.11538461538461538</v>
      </c>
      <c r="W113" s="1416">
        <v>1</v>
      </c>
      <c r="X113" s="1409">
        <v>6.6666666666666666E-2</v>
      </c>
      <c r="Y113" s="1416">
        <v>2</v>
      </c>
      <c r="Z113" s="1409">
        <v>0.15384615384615385</v>
      </c>
      <c r="AA113" s="1416">
        <v>2</v>
      </c>
      <c r="AB113" s="1410">
        <v>0.33333333333333326</v>
      </c>
    </row>
    <row r="114" spans="2:28" ht="15" customHeight="1">
      <c r="B114" s="1408" t="s">
        <v>47</v>
      </c>
      <c r="C114" s="1416">
        <v>2</v>
      </c>
      <c r="D114" s="1409">
        <v>1.7699115044247787E-2</v>
      </c>
      <c r="E114" s="1416">
        <v>0</v>
      </c>
      <c r="F114" s="1409">
        <v>0</v>
      </c>
      <c r="G114" s="1416">
        <v>0</v>
      </c>
      <c r="H114" s="1409">
        <v>0</v>
      </c>
      <c r="I114" s="1416">
        <v>2</v>
      </c>
      <c r="J114" s="1409">
        <v>3.3333333333333333E-2</v>
      </c>
      <c r="K114" s="1416">
        <v>0</v>
      </c>
      <c r="L114" s="1409">
        <v>0</v>
      </c>
      <c r="M114" s="1416">
        <v>1</v>
      </c>
      <c r="N114" s="1409">
        <v>0.05</v>
      </c>
      <c r="O114" s="1416">
        <v>1</v>
      </c>
      <c r="P114" s="1409">
        <v>2.3809523809523808E-2</v>
      </c>
      <c r="Q114" s="1416">
        <v>0</v>
      </c>
      <c r="R114" s="1409">
        <v>0</v>
      </c>
      <c r="S114" s="1416">
        <v>1</v>
      </c>
      <c r="T114" s="1409">
        <v>1.8867924528301886E-2</v>
      </c>
      <c r="U114" s="1416">
        <v>1</v>
      </c>
      <c r="V114" s="1409">
        <v>3.8461538461538464E-2</v>
      </c>
      <c r="W114" s="1416">
        <v>0</v>
      </c>
      <c r="X114" s="1409">
        <v>0</v>
      </c>
      <c r="Y114" s="1416">
        <v>0</v>
      </c>
      <c r="Z114" s="1409">
        <v>0</v>
      </c>
      <c r="AA114" s="1416">
        <v>0</v>
      </c>
      <c r="AB114" s="1410">
        <v>0</v>
      </c>
    </row>
    <row r="115" spans="2:28" s="1363" customFormat="1" ht="15" customHeight="1">
      <c r="B115" s="989" t="s">
        <v>1269</v>
      </c>
      <c r="C115" s="990">
        <v>113</v>
      </c>
      <c r="D115" s="991">
        <v>1</v>
      </c>
      <c r="E115" s="990">
        <v>20</v>
      </c>
      <c r="F115" s="991">
        <v>1</v>
      </c>
      <c r="G115" s="990">
        <v>19</v>
      </c>
      <c r="H115" s="991">
        <v>1</v>
      </c>
      <c r="I115" s="990">
        <v>60</v>
      </c>
      <c r="J115" s="991">
        <v>1</v>
      </c>
      <c r="K115" s="990">
        <v>14</v>
      </c>
      <c r="L115" s="991">
        <v>1</v>
      </c>
      <c r="M115" s="990">
        <v>20</v>
      </c>
      <c r="N115" s="991">
        <v>1</v>
      </c>
      <c r="O115" s="990">
        <v>42</v>
      </c>
      <c r="P115" s="991">
        <v>1</v>
      </c>
      <c r="Q115" s="990">
        <v>51</v>
      </c>
      <c r="R115" s="991">
        <v>1</v>
      </c>
      <c r="S115" s="990">
        <v>53</v>
      </c>
      <c r="T115" s="991">
        <v>1</v>
      </c>
      <c r="U115" s="990">
        <v>26</v>
      </c>
      <c r="V115" s="991">
        <v>1</v>
      </c>
      <c r="W115" s="990">
        <v>15</v>
      </c>
      <c r="X115" s="991">
        <v>1</v>
      </c>
      <c r="Y115" s="990">
        <v>13</v>
      </c>
      <c r="Z115" s="991">
        <v>1</v>
      </c>
      <c r="AA115" s="992">
        <v>6</v>
      </c>
      <c r="AB115" s="984">
        <v>1</v>
      </c>
    </row>
    <row r="116" spans="2:28" ht="15" customHeight="1" thickBot="1">
      <c r="B116" s="1423" t="s">
        <v>215</v>
      </c>
      <c r="C116" s="1424">
        <v>2.8631578947368421</v>
      </c>
      <c r="D116" s="1424"/>
      <c r="E116" s="1424">
        <v>3.1333333333333333</v>
      </c>
      <c r="F116" s="1424"/>
      <c r="G116" s="1424">
        <v>2.8461538461538463</v>
      </c>
      <c r="H116" s="1424"/>
      <c r="I116" s="1424">
        <v>2.8333333333333335</v>
      </c>
      <c r="J116" s="1424"/>
      <c r="K116" s="1424">
        <v>2.6923076923076925</v>
      </c>
      <c r="L116" s="1424"/>
      <c r="M116" s="1424">
        <v>3.0714285714285716</v>
      </c>
      <c r="N116" s="1424"/>
      <c r="O116" s="1424">
        <v>2.5588235294117645</v>
      </c>
      <c r="P116" s="1424"/>
      <c r="Q116" s="1424">
        <v>3.021276595744681</v>
      </c>
      <c r="R116" s="1424"/>
      <c r="S116" s="1424">
        <v>2.8636363636363638</v>
      </c>
      <c r="T116" s="1424"/>
      <c r="U116" s="1424">
        <v>2.7272727272727271</v>
      </c>
      <c r="V116" s="1424"/>
      <c r="W116" s="1424">
        <v>2.9285714285714284</v>
      </c>
      <c r="X116" s="1424"/>
      <c r="Y116" s="1424">
        <v>2.9090909090909092</v>
      </c>
      <c r="Z116" s="1425"/>
      <c r="AA116" s="1426">
        <v>3.25</v>
      </c>
      <c r="AB116" s="1283"/>
    </row>
    <row r="117" spans="2:28" ht="12.95" customHeight="1" thickTop="1">
      <c r="B117" s="2127" t="s">
        <v>1457</v>
      </c>
      <c r="C117" s="2127"/>
      <c r="D117" s="2127"/>
      <c r="E117" s="2127"/>
      <c r="F117" s="2127"/>
      <c r="G117" s="2127"/>
      <c r="H117" s="2127"/>
      <c r="I117" s="2127"/>
      <c r="J117" s="2127"/>
      <c r="K117" s="2127"/>
      <c r="L117" s="2127"/>
      <c r="M117" s="2127"/>
      <c r="N117" s="2127"/>
      <c r="O117" s="2127"/>
      <c r="P117" s="2127"/>
      <c r="Q117" s="2127"/>
      <c r="R117" s="2127"/>
      <c r="S117" s="2127"/>
      <c r="T117" s="2127"/>
      <c r="U117" s="2127"/>
      <c r="V117" s="2127"/>
      <c r="W117" s="2127"/>
      <c r="X117" s="2127"/>
      <c r="Y117" s="2127"/>
      <c r="Z117" s="2127"/>
      <c r="AA117" s="2127"/>
    </row>
    <row r="120" spans="2:28" ht="60.95" customHeight="1" thickBot="1">
      <c r="B120" s="2130" t="s">
        <v>611</v>
      </c>
      <c r="C120" s="2130"/>
      <c r="D120" s="2130"/>
      <c r="E120" s="2130"/>
      <c r="F120" s="2130"/>
      <c r="G120" s="2130"/>
      <c r="H120" s="2130"/>
      <c r="I120" s="2130"/>
      <c r="J120" s="2130"/>
      <c r="K120" s="2130"/>
      <c r="L120" s="2130"/>
      <c r="M120" s="2130"/>
      <c r="N120" s="2130"/>
      <c r="O120" s="2130"/>
      <c r="P120" s="2130"/>
      <c r="Q120" s="2130"/>
      <c r="R120" s="2130"/>
      <c r="S120" s="2130"/>
      <c r="T120" s="2130"/>
      <c r="U120" s="2130"/>
      <c r="V120" s="2130"/>
      <c r="W120" s="2130"/>
      <c r="X120" s="2130"/>
      <c r="Y120" s="2130"/>
      <c r="Z120" s="2130"/>
      <c r="AA120" s="2130"/>
      <c r="AB120" s="2130"/>
    </row>
    <row r="121" spans="2:28" ht="15" customHeight="1" thickTop="1">
      <c r="B121" s="2131"/>
      <c r="C121" s="2134" t="s">
        <v>44</v>
      </c>
      <c r="D121" s="2134"/>
      <c r="E121" s="2134" t="s">
        <v>123</v>
      </c>
      <c r="F121" s="2134"/>
      <c r="G121" s="2134"/>
      <c r="H121" s="2134"/>
      <c r="I121" s="2134"/>
      <c r="J121" s="2134"/>
      <c r="K121" s="2134"/>
      <c r="L121" s="2134"/>
      <c r="M121" s="2134" t="s">
        <v>124</v>
      </c>
      <c r="N121" s="2134"/>
      <c r="O121" s="2134"/>
      <c r="P121" s="2134"/>
      <c r="Q121" s="2134"/>
      <c r="R121" s="2134"/>
      <c r="S121" s="2134" t="s">
        <v>45</v>
      </c>
      <c r="T121" s="2134"/>
      <c r="U121" s="2134"/>
      <c r="V121" s="2134"/>
      <c r="W121" s="2134"/>
      <c r="X121" s="2134"/>
      <c r="Y121" s="2134"/>
      <c r="Z121" s="2134"/>
      <c r="AA121" s="2134"/>
      <c r="AB121" s="2135"/>
    </row>
    <row r="122" spans="2:28" ht="27.95" customHeight="1">
      <c r="B122" s="2132"/>
      <c r="C122" s="2128" t="s">
        <v>127</v>
      </c>
      <c r="D122" s="2128" t="s">
        <v>128</v>
      </c>
      <c r="E122" s="2128" t="s">
        <v>46</v>
      </c>
      <c r="F122" s="2128"/>
      <c r="G122" s="2128" t="s">
        <v>1078</v>
      </c>
      <c r="H122" s="2128"/>
      <c r="I122" s="2128" t="s">
        <v>1077</v>
      </c>
      <c r="J122" s="2128"/>
      <c r="K122" s="2128" t="s">
        <v>1098</v>
      </c>
      <c r="L122" s="2128"/>
      <c r="M122" s="2128" t="s">
        <v>48</v>
      </c>
      <c r="N122" s="2128"/>
      <c r="O122" s="2128" t="s">
        <v>49</v>
      </c>
      <c r="P122" s="2128"/>
      <c r="Q122" s="2128" t="s">
        <v>1441</v>
      </c>
      <c r="R122" s="2128"/>
      <c r="S122" s="2128" t="s">
        <v>1065</v>
      </c>
      <c r="T122" s="2128"/>
      <c r="U122" s="2128" t="s">
        <v>1066</v>
      </c>
      <c r="V122" s="2128"/>
      <c r="W122" s="2128" t="s">
        <v>1067</v>
      </c>
      <c r="X122" s="2128"/>
      <c r="Y122" s="2128" t="s">
        <v>125</v>
      </c>
      <c r="Z122" s="2128"/>
      <c r="AA122" s="2128" t="s">
        <v>47</v>
      </c>
      <c r="AB122" s="2129"/>
    </row>
    <row r="123" spans="2:28" ht="15" customHeight="1">
      <c r="B123" s="2133"/>
      <c r="C123" s="2128"/>
      <c r="D123" s="2128"/>
      <c r="E123" s="1421" t="s">
        <v>127</v>
      </c>
      <c r="F123" s="1421" t="s">
        <v>128</v>
      </c>
      <c r="G123" s="1421" t="s">
        <v>127</v>
      </c>
      <c r="H123" s="1421" t="s">
        <v>128</v>
      </c>
      <c r="I123" s="1421" t="s">
        <v>127</v>
      </c>
      <c r="J123" s="1421" t="s">
        <v>128</v>
      </c>
      <c r="K123" s="1421" t="s">
        <v>127</v>
      </c>
      <c r="L123" s="1421" t="s">
        <v>128</v>
      </c>
      <c r="M123" s="1421" t="s">
        <v>127</v>
      </c>
      <c r="N123" s="1421" t="s">
        <v>128</v>
      </c>
      <c r="O123" s="1421" t="s">
        <v>127</v>
      </c>
      <c r="P123" s="1421" t="s">
        <v>128</v>
      </c>
      <c r="Q123" s="1421" t="s">
        <v>127</v>
      </c>
      <c r="R123" s="1421" t="s">
        <v>128</v>
      </c>
      <c r="S123" s="1421" t="s">
        <v>127</v>
      </c>
      <c r="T123" s="1421" t="s">
        <v>128</v>
      </c>
      <c r="U123" s="1421" t="s">
        <v>127</v>
      </c>
      <c r="V123" s="1421" t="s">
        <v>128</v>
      </c>
      <c r="W123" s="1421" t="s">
        <v>127</v>
      </c>
      <c r="X123" s="1421" t="s">
        <v>128</v>
      </c>
      <c r="Y123" s="1421" t="s">
        <v>127</v>
      </c>
      <c r="Z123" s="1421" t="s">
        <v>128</v>
      </c>
      <c r="AA123" s="1421" t="s">
        <v>127</v>
      </c>
      <c r="AB123" s="1422" t="s">
        <v>128</v>
      </c>
    </row>
    <row r="124" spans="2:28" ht="15" customHeight="1">
      <c r="B124" s="1405" t="s">
        <v>310</v>
      </c>
      <c r="C124" s="1414">
        <v>7</v>
      </c>
      <c r="D124" s="1406">
        <v>6.1946902654867256E-2</v>
      </c>
      <c r="E124" s="1414">
        <v>0</v>
      </c>
      <c r="F124" s="1406">
        <v>0</v>
      </c>
      <c r="G124" s="1414">
        <v>2</v>
      </c>
      <c r="H124" s="1406">
        <v>0.10526315789473684</v>
      </c>
      <c r="I124" s="1414">
        <v>5</v>
      </c>
      <c r="J124" s="1406">
        <v>8.3333333333333315E-2</v>
      </c>
      <c r="K124" s="1414">
        <v>0</v>
      </c>
      <c r="L124" s="1406">
        <v>0</v>
      </c>
      <c r="M124" s="1414">
        <v>1</v>
      </c>
      <c r="N124" s="1406">
        <v>0.05</v>
      </c>
      <c r="O124" s="1414">
        <v>3</v>
      </c>
      <c r="P124" s="1406">
        <v>7.1428571428571425E-2</v>
      </c>
      <c r="Q124" s="1414">
        <v>3</v>
      </c>
      <c r="R124" s="1406">
        <v>5.8823529411764698E-2</v>
      </c>
      <c r="S124" s="1414">
        <v>3</v>
      </c>
      <c r="T124" s="1406">
        <v>5.6603773584905669E-2</v>
      </c>
      <c r="U124" s="1414">
        <v>1</v>
      </c>
      <c r="V124" s="1406">
        <v>3.8461538461538464E-2</v>
      </c>
      <c r="W124" s="1414">
        <v>1</v>
      </c>
      <c r="X124" s="1406">
        <v>6.6666666666666666E-2</v>
      </c>
      <c r="Y124" s="1414">
        <v>1</v>
      </c>
      <c r="Z124" s="1406">
        <v>7.6923076923076927E-2</v>
      </c>
      <c r="AA124" s="1414">
        <v>1</v>
      </c>
      <c r="AB124" s="1407">
        <v>0.16666666666666663</v>
      </c>
    </row>
    <row r="125" spans="2:28" ht="15" customHeight="1">
      <c r="B125" s="1408" t="s">
        <v>280</v>
      </c>
      <c r="C125" s="1416">
        <v>22</v>
      </c>
      <c r="D125" s="1409">
        <v>0.19469026548672566</v>
      </c>
      <c r="E125" s="1416">
        <v>5</v>
      </c>
      <c r="F125" s="1409">
        <v>0.25</v>
      </c>
      <c r="G125" s="1416">
        <v>6</v>
      </c>
      <c r="H125" s="1409">
        <v>0.31578947368421051</v>
      </c>
      <c r="I125" s="1416">
        <v>7</v>
      </c>
      <c r="J125" s="1409">
        <v>0.11666666666666665</v>
      </c>
      <c r="K125" s="1416">
        <v>4</v>
      </c>
      <c r="L125" s="1409">
        <v>0.2857142857142857</v>
      </c>
      <c r="M125" s="1416">
        <v>4</v>
      </c>
      <c r="N125" s="1409">
        <v>0.2</v>
      </c>
      <c r="O125" s="1416">
        <v>7</v>
      </c>
      <c r="P125" s="1409">
        <v>0.16666666666666663</v>
      </c>
      <c r="Q125" s="1416">
        <v>11</v>
      </c>
      <c r="R125" s="1409">
        <v>0.21568627450980393</v>
      </c>
      <c r="S125" s="1416">
        <v>10</v>
      </c>
      <c r="T125" s="1409">
        <v>0.18867924528301888</v>
      </c>
      <c r="U125" s="1416">
        <v>9</v>
      </c>
      <c r="V125" s="1409">
        <v>0.34615384615384615</v>
      </c>
      <c r="W125" s="1416">
        <v>3</v>
      </c>
      <c r="X125" s="1409">
        <v>0.2</v>
      </c>
      <c r="Y125" s="1416">
        <v>0</v>
      </c>
      <c r="Z125" s="1409">
        <v>0</v>
      </c>
      <c r="AA125" s="1416">
        <v>0</v>
      </c>
      <c r="AB125" s="1410">
        <v>0</v>
      </c>
    </row>
    <row r="126" spans="2:28" ht="15" customHeight="1">
      <c r="B126" s="1408" t="s">
        <v>281</v>
      </c>
      <c r="C126" s="1416">
        <v>44</v>
      </c>
      <c r="D126" s="1409">
        <v>0.38938053097345132</v>
      </c>
      <c r="E126" s="1416">
        <v>8</v>
      </c>
      <c r="F126" s="1409">
        <v>0.4</v>
      </c>
      <c r="G126" s="1416">
        <v>5</v>
      </c>
      <c r="H126" s="1409">
        <v>0.26315789473684209</v>
      </c>
      <c r="I126" s="1416">
        <v>28</v>
      </c>
      <c r="J126" s="1409">
        <v>0.46666666666666662</v>
      </c>
      <c r="K126" s="1416">
        <v>3</v>
      </c>
      <c r="L126" s="1409">
        <v>0.21428571428571427</v>
      </c>
      <c r="M126" s="1416">
        <v>5</v>
      </c>
      <c r="N126" s="1409">
        <v>0.25</v>
      </c>
      <c r="O126" s="1416">
        <v>19</v>
      </c>
      <c r="P126" s="1409">
        <v>0.45238095238095238</v>
      </c>
      <c r="Q126" s="1416">
        <v>20</v>
      </c>
      <c r="R126" s="1409">
        <v>0.39215686274509809</v>
      </c>
      <c r="S126" s="1416">
        <v>20</v>
      </c>
      <c r="T126" s="1409">
        <v>0.37735849056603776</v>
      </c>
      <c r="U126" s="1416">
        <v>8</v>
      </c>
      <c r="V126" s="1409">
        <v>0.30769230769230771</v>
      </c>
      <c r="W126" s="1416">
        <v>5</v>
      </c>
      <c r="X126" s="1409">
        <v>0.33333333333333326</v>
      </c>
      <c r="Y126" s="1416">
        <v>8</v>
      </c>
      <c r="Z126" s="1409">
        <v>0.61538461538461542</v>
      </c>
      <c r="AA126" s="1416">
        <v>3</v>
      </c>
      <c r="AB126" s="1410">
        <v>0.5</v>
      </c>
    </row>
    <row r="127" spans="2:28" ht="15" customHeight="1">
      <c r="B127" s="1408" t="s">
        <v>282</v>
      </c>
      <c r="C127" s="1416">
        <v>25</v>
      </c>
      <c r="D127" s="1409">
        <v>0.22123893805309736</v>
      </c>
      <c r="E127" s="1416">
        <v>4</v>
      </c>
      <c r="F127" s="1409">
        <v>0.2</v>
      </c>
      <c r="G127" s="1416">
        <v>3</v>
      </c>
      <c r="H127" s="1409">
        <v>0.15789473684210525</v>
      </c>
      <c r="I127" s="1416">
        <v>15</v>
      </c>
      <c r="J127" s="1409">
        <v>0.25</v>
      </c>
      <c r="K127" s="1416">
        <v>3</v>
      </c>
      <c r="L127" s="1409">
        <v>0.21428571428571427</v>
      </c>
      <c r="M127" s="1416">
        <v>8</v>
      </c>
      <c r="N127" s="1409">
        <v>0.4</v>
      </c>
      <c r="O127" s="1416">
        <v>7</v>
      </c>
      <c r="P127" s="1409">
        <v>0.16666666666666663</v>
      </c>
      <c r="Q127" s="1416">
        <v>10</v>
      </c>
      <c r="R127" s="1409">
        <v>0.19607843137254904</v>
      </c>
      <c r="S127" s="1416">
        <v>13</v>
      </c>
      <c r="T127" s="1409">
        <v>0.24528301886792453</v>
      </c>
      <c r="U127" s="1416">
        <v>4</v>
      </c>
      <c r="V127" s="1409">
        <v>0.15384615384615385</v>
      </c>
      <c r="W127" s="1416">
        <v>4</v>
      </c>
      <c r="X127" s="1409">
        <v>0.26666666666666666</v>
      </c>
      <c r="Y127" s="1416">
        <v>2</v>
      </c>
      <c r="Z127" s="1409">
        <v>0.15384615384615385</v>
      </c>
      <c r="AA127" s="1416">
        <v>2</v>
      </c>
      <c r="AB127" s="1410">
        <v>0.33333333333333326</v>
      </c>
    </row>
    <row r="128" spans="2:28" ht="15" customHeight="1">
      <c r="B128" s="1408" t="s">
        <v>311</v>
      </c>
      <c r="C128" s="1416">
        <v>7</v>
      </c>
      <c r="D128" s="1409">
        <v>6.1946902654867256E-2</v>
      </c>
      <c r="E128" s="1416">
        <v>1</v>
      </c>
      <c r="F128" s="1409">
        <v>0.05</v>
      </c>
      <c r="G128" s="1416">
        <v>1</v>
      </c>
      <c r="H128" s="1409">
        <v>5.2631578947368418E-2</v>
      </c>
      <c r="I128" s="1416">
        <v>2</v>
      </c>
      <c r="J128" s="1409">
        <v>3.3333333333333333E-2</v>
      </c>
      <c r="K128" s="1416">
        <v>3</v>
      </c>
      <c r="L128" s="1409">
        <v>0.21428571428571427</v>
      </c>
      <c r="M128" s="1416">
        <v>0</v>
      </c>
      <c r="N128" s="1409">
        <v>0</v>
      </c>
      <c r="O128" s="1416">
        <v>2</v>
      </c>
      <c r="P128" s="1409">
        <v>4.7619047619047616E-2</v>
      </c>
      <c r="Q128" s="1416">
        <v>5</v>
      </c>
      <c r="R128" s="1409">
        <v>9.8039215686274522E-2</v>
      </c>
      <c r="S128" s="1416">
        <v>4</v>
      </c>
      <c r="T128" s="1409">
        <v>7.5471698113207544E-2</v>
      </c>
      <c r="U128" s="1416">
        <v>0</v>
      </c>
      <c r="V128" s="1409">
        <v>0</v>
      </c>
      <c r="W128" s="1416">
        <v>2</v>
      </c>
      <c r="X128" s="1409">
        <v>0.13333333333333333</v>
      </c>
      <c r="Y128" s="1416">
        <v>1</v>
      </c>
      <c r="Z128" s="1409">
        <v>7.6923076923076927E-2</v>
      </c>
      <c r="AA128" s="1416">
        <v>0</v>
      </c>
      <c r="AB128" s="1410">
        <v>0</v>
      </c>
    </row>
    <row r="129" spans="2:28" ht="15" customHeight="1">
      <c r="B129" s="1408" t="s">
        <v>237</v>
      </c>
      <c r="C129" s="1416">
        <v>6</v>
      </c>
      <c r="D129" s="1409">
        <v>5.3097345132743362E-2</v>
      </c>
      <c r="E129" s="1416">
        <v>2</v>
      </c>
      <c r="F129" s="1409">
        <v>0.1</v>
      </c>
      <c r="G129" s="1416">
        <v>2</v>
      </c>
      <c r="H129" s="1409">
        <v>0.10526315789473684</v>
      </c>
      <c r="I129" s="1416">
        <v>1</v>
      </c>
      <c r="J129" s="1409">
        <v>1.6666666666666666E-2</v>
      </c>
      <c r="K129" s="1416">
        <v>1</v>
      </c>
      <c r="L129" s="1409">
        <v>7.1428571428571425E-2</v>
      </c>
      <c r="M129" s="1416">
        <v>1</v>
      </c>
      <c r="N129" s="1409">
        <v>0.05</v>
      </c>
      <c r="O129" s="1416">
        <v>3</v>
      </c>
      <c r="P129" s="1409">
        <v>7.1428571428571425E-2</v>
      </c>
      <c r="Q129" s="1416">
        <v>2</v>
      </c>
      <c r="R129" s="1409">
        <v>3.9215686274509803E-2</v>
      </c>
      <c r="S129" s="1416">
        <v>2</v>
      </c>
      <c r="T129" s="1409">
        <v>3.7735849056603772E-2</v>
      </c>
      <c r="U129" s="1416">
        <v>3</v>
      </c>
      <c r="V129" s="1409">
        <v>0.11538461538461538</v>
      </c>
      <c r="W129" s="1416">
        <v>0</v>
      </c>
      <c r="X129" s="1409">
        <v>0</v>
      </c>
      <c r="Y129" s="1416">
        <v>1</v>
      </c>
      <c r="Z129" s="1409">
        <v>7.6923076923076927E-2</v>
      </c>
      <c r="AA129" s="1416">
        <v>0</v>
      </c>
      <c r="AB129" s="1410">
        <v>0</v>
      </c>
    </row>
    <row r="130" spans="2:28" ht="15" customHeight="1">
      <c r="B130" s="1408" t="s">
        <v>47</v>
      </c>
      <c r="C130" s="1416">
        <v>2</v>
      </c>
      <c r="D130" s="1409">
        <v>1.7699115044247787E-2</v>
      </c>
      <c r="E130" s="1416">
        <v>0</v>
      </c>
      <c r="F130" s="1409">
        <v>0</v>
      </c>
      <c r="G130" s="1416">
        <v>0</v>
      </c>
      <c r="H130" s="1409">
        <v>0</v>
      </c>
      <c r="I130" s="1416">
        <v>2</v>
      </c>
      <c r="J130" s="1409">
        <v>3.3333333333333333E-2</v>
      </c>
      <c r="K130" s="1416">
        <v>0</v>
      </c>
      <c r="L130" s="1409">
        <v>0</v>
      </c>
      <c r="M130" s="1416">
        <v>1</v>
      </c>
      <c r="N130" s="1409">
        <v>0.05</v>
      </c>
      <c r="O130" s="1416">
        <v>1</v>
      </c>
      <c r="P130" s="1409">
        <v>2.3809523809523808E-2</v>
      </c>
      <c r="Q130" s="1416">
        <v>0</v>
      </c>
      <c r="R130" s="1409">
        <v>0</v>
      </c>
      <c r="S130" s="1416">
        <v>1</v>
      </c>
      <c r="T130" s="1409">
        <v>1.8867924528301886E-2</v>
      </c>
      <c r="U130" s="1416">
        <v>1</v>
      </c>
      <c r="V130" s="1409">
        <v>3.8461538461538464E-2</v>
      </c>
      <c r="W130" s="1416">
        <v>0</v>
      </c>
      <c r="X130" s="1409">
        <v>0</v>
      </c>
      <c r="Y130" s="1416">
        <v>0</v>
      </c>
      <c r="Z130" s="1409">
        <v>0</v>
      </c>
      <c r="AA130" s="1416">
        <v>0</v>
      </c>
      <c r="AB130" s="1410">
        <v>0</v>
      </c>
    </row>
    <row r="131" spans="2:28" s="1363" customFormat="1" ht="15" customHeight="1">
      <c r="B131" s="989" t="s">
        <v>1269</v>
      </c>
      <c r="C131" s="990">
        <v>113</v>
      </c>
      <c r="D131" s="991">
        <v>1</v>
      </c>
      <c r="E131" s="990">
        <v>20</v>
      </c>
      <c r="F131" s="991">
        <v>1</v>
      </c>
      <c r="G131" s="990">
        <v>19</v>
      </c>
      <c r="H131" s="991">
        <v>1</v>
      </c>
      <c r="I131" s="990">
        <v>60</v>
      </c>
      <c r="J131" s="991">
        <v>1</v>
      </c>
      <c r="K131" s="990">
        <v>14</v>
      </c>
      <c r="L131" s="991">
        <v>1</v>
      </c>
      <c r="M131" s="990">
        <v>20</v>
      </c>
      <c r="N131" s="991">
        <v>1</v>
      </c>
      <c r="O131" s="990">
        <v>42</v>
      </c>
      <c r="P131" s="991">
        <v>1</v>
      </c>
      <c r="Q131" s="990">
        <v>51</v>
      </c>
      <c r="R131" s="991">
        <v>1</v>
      </c>
      <c r="S131" s="990">
        <v>53</v>
      </c>
      <c r="T131" s="991">
        <v>1</v>
      </c>
      <c r="U131" s="990">
        <v>26</v>
      </c>
      <c r="V131" s="991">
        <v>1</v>
      </c>
      <c r="W131" s="990">
        <v>15</v>
      </c>
      <c r="X131" s="991">
        <v>1</v>
      </c>
      <c r="Y131" s="990">
        <v>13</v>
      </c>
      <c r="Z131" s="991">
        <v>1</v>
      </c>
      <c r="AA131" s="992">
        <v>6</v>
      </c>
      <c r="AB131" s="984">
        <v>1</v>
      </c>
    </row>
    <row r="132" spans="2:28" ht="15" customHeight="1" thickBot="1">
      <c r="B132" s="1423" t="s">
        <v>215</v>
      </c>
      <c r="C132" s="1424">
        <v>3.0285714285714285</v>
      </c>
      <c r="D132" s="1424"/>
      <c r="E132" s="1424">
        <v>3.0555555555555554</v>
      </c>
      <c r="F132" s="1424"/>
      <c r="G132" s="1424">
        <v>2.7058823529411766</v>
      </c>
      <c r="H132" s="1424"/>
      <c r="I132" s="1424">
        <v>3.0350877192982457</v>
      </c>
      <c r="J132" s="1424"/>
      <c r="K132" s="1424">
        <v>3.3846153846153846</v>
      </c>
      <c r="L132" s="1424"/>
      <c r="M132" s="1424">
        <v>3.1111111111111112</v>
      </c>
      <c r="N132" s="1424"/>
      <c r="O132" s="1424">
        <v>2.9473684210526314</v>
      </c>
      <c r="P132" s="1424"/>
      <c r="Q132" s="1424">
        <v>3.0612244897959182</v>
      </c>
      <c r="R132" s="1424"/>
      <c r="S132" s="1424">
        <v>3.1</v>
      </c>
      <c r="T132" s="1424"/>
      <c r="U132" s="1424">
        <v>2.6818181818181817</v>
      </c>
      <c r="V132" s="1424"/>
      <c r="W132" s="1424">
        <v>3.2</v>
      </c>
      <c r="X132" s="1424"/>
      <c r="Y132" s="1424">
        <v>3.1666666666666665</v>
      </c>
      <c r="Z132" s="1425"/>
      <c r="AA132" s="1426">
        <v>3</v>
      </c>
      <c r="AB132" s="1283"/>
    </row>
    <row r="133" spans="2:28" ht="12.95" customHeight="1" thickTop="1">
      <c r="B133" s="2127" t="s">
        <v>1457</v>
      </c>
      <c r="C133" s="2127"/>
      <c r="D133" s="2127"/>
      <c r="E133" s="2127"/>
      <c r="F133" s="2127"/>
      <c r="G133" s="2127"/>
      <c r="H133" s="2127"/>
      <c r="I133" s="2127"/>
      <c r="J133" s="2127"/>
      <c r="K133" s="2127"/>
      <c r="L133" s="2127"/>
      <c r="M133" s="2127"/>
      <c r="N133" s="2127"/>
      <c r="O133" s="2127"/>
      <c r="P133" s="2127"/>
      <c r="Q133" s="2127"/>
      <c r="R133" s="2127"/>
      <c r="S133" s="2127"/>
      <c r="T133" s="2127"/>
      <c r="U133" s="2127"/>
      <c r="V133" s="2127"/>
      <c r="W133" s="2127"/>
      <c r="X133" s="2127"/>
      <c r="Y133" s="2127"/>
      <c r="Z133" s="2127"/>
      <c r="AA133" s="2127"/>
    </row>
    <row r="134" spans="2:28" ht="15.75" customHeight="1"/>
    <row r="153" ht="56.25" customHeight="1"/>
    <row r="154" ht="15.75" customHeight="1"/>
  </sheetData>
  <mergeCells count="151">
    <mergeCell ref="B3:I3"/>
    <mergeCell ref="B12:I12"/>
    <mergeCell ref="B14:I14"/>
    <mergeCell ref="B23:I23"/>
    <mergeCell ref="B25:AB25"/>
    <mergeCell ref="B26:B28"/>
    <mergeCell ref="C26:D26"/>
    <mergeCell ref="E26:L26"/>
    <mergeCell ref="M26:R26"/>
    <mergeCell ref="S26:AB26"/>
    <mergeCell ref="C27:C28"/>
    <mergeCell ref="AA27:AB27"/>
    <mergeCell ref="B39:AB39"/>
    <mergeCell ref="B40:B42"/>
    <mergeCell ref="C40:D40"/>
    <mergeCell ref="E40:L40"/>
    <mergeCell ref="M40:R40"/>
    <mergeCell ref="S40:AB40"/>
    <mergeCell ref="C41:C42"/>
    <mergeCell ref="D41:D42"/>
    <mergeCell ref="O27:P27"/>
    <mergeCell ref="Q27:R27"/>
    <mergeCell ref="S27:T27"/>
    <mergeCell ref="U27:V27"/>
    <mergeCell ref="W27:X27"/>
    <mergeCell ref="Y27:Z27"/>
    <mergeCell ref="D27:D28"/>
    <mergeCell ref="E27:F27"/>
    <mergeCell ref="G27:H27"/>
    <mergeCell ref="I27:J27"/>
    <mergeCell ref="K27:L27"/>
    <mergeCell ref="M27:N27"/>
    <mergeCell ref="Q41:R41"/>
    <mergeCell ref="S41:T41"/>
    <mergeCell ref="U41:V41"/>
    <mergeCell ref="W41:X41"/>
    <mergeCell ref="Y41:Z41"/>
    <mergeCell ref="AA41:AB41"/>
    <mergeCell ref="E41:F41"/>
    <mergeCell ref="G41:H41"/>
    <mergeCell ref="I41:J41"/>
    <mergeCell ref="K41:L41"/>
    <mergeCell ref="M41:N41"/>
    <mergeCell ref="O41:P41"/>
    <mergeCell ref="B56:AB56"/>
    <mergeCell ref="B57:B59"/>
    <mergeCell ref="C57:D57"/>
    <mergeCell ref="E57:L57"/>
    <mergeCell ref="M57:R57"/>
    <mergeCell ref="S57:AB57"/>
    <mergeCell ref="C58:C59"/>
    <mergeCell ref="D58:D59"/>
    <mergeCell ref="E58:F58"/>
    <mergeCell ref="S58:T58"/>
    <mergeCell ref="U58:V58"/>
    <mergeCell ref="W58:X58"/>
    <mergeCell ref="Y58:Z58"/>
    <mergeCell ref="AA58:AB58"/>
    <mergeCell ref="G58:H58"/>
    <mergeCell ref="I58:J58"/>
    <mergeCell ref="K58:L58"/>
    <mergeCell ref="M58:N58"/>
    <mergeCell ref="O58:P58"/>
    <mergeCell ref="Q58:R58"/>
    <mergeCell ref="AA90:AB90"/>
    <mergeCell ref="B72:AB72"/>
    <mergeCell ref="B73:B75"/>
    <mergeCell ref="C73:D73"/>
    <mergeCell ref="E73:L73"/>
    <mergeCell ref="M73:R73"/>
    <mergeCell ref="S73:AB73"/>
    <mergeCell ref="C74:C75"/>
    <mergeCell ref="D74:D75"/>
    <mergeCell ref="E74:F74"/>
    <mergeCell ref="G74:H74"/>
    <mergeCell ref="U74:V74"/>
    <mergeCell ref="W74:X74"/>
    <mergeCell ref="Y74:Z74"/>
    <mergeCell ref="AA74:AB74"/>
    <mergeCell ref="B88:AB88"/>
    <mergeCell ref="I74:J74"/>
    <mergeCell ref="K74:L74"/>
    <mergeCell ref="M74:N74"/>
    <mergeCell ref="O74:P74"/>
    <mergeCell ref="Q74:R74"/>
    <mergeCell ref="S74:T74"/>
    <mergeCell ref="B104:AB104"/>
    <mergeCell ref="B105:B107"/>
    <mergeCell ref="C105:D105"/>
    <mergeCell ref="E105:L105"/>
    <mergeCell ref="M105:R105"/>
    <mergeCell ref="S105:AB105"/>
    <mergeCell ref="K90:L90"/>
    <mergeCell ref="M90:N90"/>
    <mergeCell ref="O90:P90"/>
    <mergeCell ref="Q90:R90"/>
    <mergeCell ref="S90:T90"/>
    <mergeCell ref="U90:V90"/>
    <mergeCell ref="B89:B91"/>
    <mergeCell ref="C89:D89"/>
    <mergeCell ref="E89:L89"/>
    <mergeCell ref="M89:R89"/>
    <mergeCell ref="S89:AB89"/>
    <mergeCell ref="C90:C91"/>
    <mergeCell ref="D90:D91"/>
    <mergeCell ref="E90:F90"/>
    <mergeCell ref="G90:H90"/>
    <mergeCell ref="I90:J90"/>
    <mergeCell ref="W90:X90"/>
    <mergeCell ref="Y90:Z90"/>
    <mergeCell ref="C121:D121"/>
    <mergeCell ref="E121:L121"/>
    <mergeCell ref="M121:R121"/>
    <mergeCell ref="S121:AB121"/>
    <mergeCell ref="C122:C123"/>
    <mergeCell ref="M106:N106"/>
    <mergeCell ref="O106:P106"/>
    <mergeCell ref="Q106:R106"/>
    <mergeCell ref="S106:T106"/>
    <mergeCell ref="U106:V106"/>
    <mergeCell ref="W106:X106"/>
    <mergeCell ref="C106:C107"/>
    <mergeCell ref="D106:D107"/>
    <mergeCell ref="E106:F106"/>
    <mergeCell ref="G106:H106"/>
    <mergeCell ref="I106:J106"/>
    <mergeCell ref="K106:L106"/>
    <mergeCell ref="B133:AA133"/>
    <mergeCell ref="AA122:AB122"/>
    <mergeCell ref="B37:AA37"/>
    <mergeCell ref="B52:AA52"/>
    <mergeCell ref="B69:AA69"/>
    <mergeCell ref="B85:AA85"/>
    <mergeCell ref="B101:AA101"/>
    <mergeCell ref="B117:AA117"/>
    <mergeCell ref="O122:P122"/>
    <mergeCell ref="Q122:R122"/>
    <mergeCell ref="S122:T122"/>
    <mergeCell ref="U122:V122"/>
    <mergeCell ref="W122:X122"/>
    <mergeCell ref="Y122:Z122"/>
    <mergeCell ref="D122:D123"/>
    <mergeCell ref="E122:F122"/>
    <mergeCell ref="G122:H122"/>
    <mergeCell ref="I122:J122"/>
    <mergeCell ref="K122:L122"/>
    <mergeCell ref="M122:N122"/>
    <mergeCell ref="Y106:Z106"/>
    <mergeCell ref="AA106:AB106"/>
    <mergeCell ref="B120:AB120"/>
    <mergeCell ref="B121:B123"/>
  </mergeCells>
  <hyperlinks>
    <hyperlink ref="A1" location="Índice!A1" display="Índice!A1"/>
  </hyperlinks>
  <pageMargins left="0.511811024" right="0.511811024" top="0.78740157499999996" bottom="0.78740157499999996" header="0.31496062000000002" footer="0.3149606200000000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topLeftCell="E1" zoomScaleNormal="100" workbookViewId="0">
      <selection activeCell="Q4" sqref="Q4:R4"/>
    </sheetView>
  </sheetViews>
  <sheetFormatPr defaultRowHeight="14.25"/>
  <cols>
    <col min="2" max="2" width="36.25" customWidth="1"/>
  </cols>
  <sheetData>
    <row r="1" spans="1:28">
      <c r="A1" s="1" t="s">
        <v>2</v>
      </c>
    </row>
    <row r="2" spans="1:28" ht="48" customHeight="1" thickBot="1">
      <c r="B2" s="2139" t="s">
        <v>612</v>
      </c>
      <c r="C2" s="2139"/>
      <c r="D2" s="2139"/>
      <c r="E2" s="2139"/>
      <c r="F2" s="2139"/>
      <c r="G2" s="2139"/>
      <c r="H2" s="2139"/>
      <c r="I2" s="2139"/>
      <c r="J2" s="2139"/>
      <c r="K2" s="2139"/>
      <c r="L2" s="2139"/>
      <c r="M2" s="2139"/>
      <c r="N2" s="2139"/>
      <c r="O2" s="2139"/>
      <c r="P2" s="2139"/>
      <c r="Q2" s="2139"/>
      <c r="R2" s="2139"/>
      <c r="S2" s="2139"/>
      <c r="T2" s="2139"/>
      <c r="U2" s="2139"/>
      <c r="V2" s="2139"/>
      <c r="W2" s="2139"/>
      <c r="X2" s="2139"/>
      <c r="Y2" s="2139"/>
      <c r="Z2" s="2139"/>
      <c r="AA2" s="2139"/>
      <c r="AB2" s="2139"/>
    </row>
    <row r="3" spans="1:28" ht="15" customHeight="1" thickTop="1">
      <c r="B3" s="2140"/>
      <c r="C3" s="2143" t="s">
        <v>44</v>
      </c>
      <c r="D3" s="2143"/>
      <c r="E3" s="2143" t="s">
        <v>123</v>
      </c>
      <c r="F3" s="2143"/>
      <c r="G3" s="2143"/>
      <c r="H3" s="2143"/>
      <c r="I3" s="2143"/>
      <c r="J3" s="2143"/>
      <c r="K3" s="2143"/>
      <c r="L3" s="2143"/>
      <c r="M3" s="2143" t="s">
        <v>124</v>
      </c>
      <c r="N3" s="2143"/>
      <c r="O3" s="2143"/>
      <c r="P3" s="2143"/>
      <c r="Q3" s="2143"/>
      <c r="R3" s="2143"/>
      <c r="S3" s="2143" t="s">
        <v>45</v>
      </c>
      <c r="T3" s="2143"/>
      <c r="U3" s="2143"/>
      <c r="V3" s="2143"/>
      <c r="W3" s="2143"/>
      <c r="X3" s="2143"/>
      <c r="Y3" s="2143"/>
      <c r="Z3" s="2143"/>
      <c r="AA3" s="2143"/>
      <c r="AB3" s="2144"/>
    </row>
    <row r="4" spans="1:28" ht="27.95" customHeight="1">
      <c r="B4" s="2141"/>
      <c r="C4" s="2138" t="s">
        <v>127</v>
      </c>
      <c r="D4" s="2138" t="s">
        <v>128</v>
      </c>
      <c r="E4" s="2138" t="s">
        <v>46</v>
      </c>
      <c r="F4" s="2138"/>
      <c r="G4" s="2138" t="s">
        <v>1078</v>
      </c>
      <c r="H4" s="2138"/>
      <c r="I4" s="2138" t="s">
        <v>1077</v>
      </c>
      <c r="J4" s="2138"/>
      <c r="K4" s="2138" t="s">
        <v>1098</v>
      </c>
      <c r="L4" s="2138"/>
      <c r="M4" s="2138" t="s">
        <v>48</v>
      </c>
      <c r="N4" s="2138"/>
      <c r="O4" s="2138" t="s">
        <v>49</v>
      </c>
      <c r="P4" s="2138"/>
      <c r="Q4" s="2138" t="s">
        <v>1441</v>
      </c>
      <c r="R4" s="2138"/>
      <c r="S4" s="2138" t="s">
        <v>1065</v>
      </c>
      <c r="T4" s="2138"/>
      <c r="U4" s="2138" t="s">
        <v>1066</v>
      </c>
      <c r="V4" s="2138"/>
      <c r="W4" s="2138" t="s">
        <v>1067</v>
      </c>
      <c r="X4" s="2138"/>
      <c r="Y4" s="2138" t="s">
        <v>125</v>
      </c>
      <c r="Z4" s="2138"/>
      <c r="AA4" s="2138" t="s">
        <v>47</v>
      </c>
      <c r="AB4" s="2145"/>
    </row>
    <row r="5" spans="1:28" ht="15" customHeight="1">
      <c r="B5" s="2142"/>
      <c r="C5" s="2138"/>
      <c r="D5" s="2138"/>
      <c r="E5" s="382" t="s">
        <v>127</v>
      </c>
      <c r="F5" s="382" t="s">
        <v>128</v>
      </c>
      <c r="G5" s="382" t="s">
        <v>127</v>
      </c>
      <c r="H5" s="382" t="s">
        <v>128</v>
      </c>
      <c r="I5" s="382" t="s">
        <v>127</v>
      </c>
      <c r="J5" s="382" t="s">
        <v>128</v>
      </c>
      <c r="K5" s="382" t="s">
        <v>127</v>
      </c>
      <c r="L5" s="382" t="s">
        <v>128</v>
      </c>
      <c r="M5" s="382" t="s">
        <v>127</v>
      </c>
      <c r="N5" s="382" t="s">
        <v>128</v>
      </c>
      <c r="O5" s="382" t="s">
        <v>127</v>
      </c>
      <c r="P5" s="382" t="s">
        <v>128</v>
      </c>
      <c r="Q5" s="382" t="s">
        <v>127</v>
      </c>
      <c r="R5" s="382" t="s">
        <v>128</v>
      </c>
      <c r="S5" s="382" t="s">
        <v>127</v>
      </c>
      <c r="T5" s="382" t="s">
        <v>128</v>
      </c>
      <c r="U5" s="382" t="s">
        <v>127</v>
      </c>
      <c r="V5" s="382" t="s">
        <v>128</v>
      </c>
      <c r="W5" s="382" t="s">
        <v>127</v>
      </c>
      <c r="X5" s="382" t="s">
        <v>128</v>
      </c>
      <c r="Y5" s="382" t="s">
        <v>127</v>
      </c>
      <c r="Z5" s="382" t="s">
        <v>128</v>
      </c>
      <c r="AA5" s="382" t="s">
        <v>127</v>
      </c>
      <c r="AB5" s="383" t="s">
        <v>128</v>
      </c>
    </row>
    <row r="6" spans="1:28" ht="38.25" customHeight="1">
      <c r="B6" s="370" t="s">
        <v>210</v>
      </c>
      <c r="C6" s="379">
        <v>13</v>
      </c>
      <c r="D6" s="371">
        <v>0.11504424778761062</v>
      </c>
      <c r="E6" s="379">
        <v>5</v>
      </c>
      <c r="F6" s="371">
        <v>0.25</v>
      </c>
      <c r="G6" s="379">
        <v>3</v>
      </c>
      <c r="H6" s="371">
        <v>0.15789473684210525</v>
      </c>
      <c r="I6" s="379">
        <v>3</v>
      </c>
      <c r="J6" s="371">
        <v>0.05</v>
      </c>
      <c r="K6" s="379">
        <v>2</v>
      </c>
      <c r="L6" s="371">
        <v>0.14285714285714285</v>
      </c>
      <c r="M6" s="379">
        <v>1</v>
      </c>
      <c r="N6" s="371">
        <v>0.05</v>
      </c>
      <c r="O6" s="379">
        <v>5</v>
      </c>
      <c r="P6" s="371">
        <v>0.11904761904761903</v>
      </c>
      <c r="Q6" s="379">
        <v>7</v>
      </c>
      <c r="R6" s="371">
        <v>0.13725490196078433</v>
      </c>
      <c r="S6" s="379">
        <v>2</v>
      </c>
      <c r="T6" s="371">
        <v>3.7735849056603772E-2</v>
      </c>
      <c r="U6" s="379">
        <v>3</v>
      </c>
      <c r="V6" s="371">
        <v>0.11538461538461538</v>
      </c>
      <c r="W6" s="379">
        <v>4</v>
      </c>
      <c r="X6" s="371">
        <v>0.26666666666666666</v>
      </c>
      <c r="Y6" s="379">
        <v>4</v>
      </c>
      <c r="Z6" s="371">
        <v>0.30769230769230771</v>
      </c>
      <c r="AA6" s="379">
        <v>0</v>
      </c>
      <c r="AB6" s="372">
        <v>0</v>
      </c>
    </row>
    <row r="7" spans="1:28" ht="42" customHeight="1">
      <c r="B7" s="373" t="s">
        <v>613</v>
      </c>
      <c r="C7" s="380">
        <v>37</v>
      </c>
      <c r="D7" s="374">
        <v>0.32743362831858408</v>
      </c>
      <c r="E7" s="380">
        <v>3</v>
      </c>
      <c r="F7" s="374">
        <v>0.15</v>
      </c>
      <c r="G7" s="380">
        <v>3</v>
      </c>
      <c r="H7" s="374">
        <v>0.15789473684210525</v>
      </c>
      <c r="I7" s="380">
        <v>26</v>
      </c>
      <c r="J7" s="374">
        <v>0.43333333333333335</v>
      </c>
      <c r="K7" s="380">
        <v>5</v>
      </c>
      <c r="L7" s="374">
        <v>0.35714285714285715</v>
      </c>
      <c r="M7" s="380">
        <v>5</v>
      </c>
      <c r="N7" s="374">
        <v>0.25</v>
      </c>
      <c r="O7" s="380">
        <v>13</v>
      </c>
      <c r="P7" s="374">
        <v>0.30952380952380953</v>
      </c>
      <c r="Q7" s="380">
        <v>19</v>
      </c>
      <c r="R7" s="374">
        <v>0.37254901960784315</v>
      </c>
      <c r="S7" s="380">
        <v>14</v>
      </c>
      <c r="T7" s="374">
        <v>0.26415094339622641</v>
      </c>
      <c r="U7" s="380">
        <v>10</v>
      </c>
      <c r="V7" s="374">
        <v>0.38461538461538469</v>
      </c>
      <c r="W7" s="380">
        <v>7</v>
      </c>
      <c r="X7" s="374">
        <v>0.46666666666666662</v>
      </c>
      <c r="Y7" s="380">
        <v>4</v>
      </c>
      <c r="Z7" s="374">
        <v>0.30769230769230771</v>
      </c>
      <c r="AA7" s="380">
        <v>2</v>
      </c>
      <c r="AB7" s="375">
        <v>0.33333333333333326</v>
      </c>
    </row>
    <row r="8" spans="1:28" ht="39.75" customHeight="1">
      <c r="B8" s="373" t="s">
        <v>614</v>
      </c>
      <c r="C8" s="380">
        <v>54</v>
      </c>
      <c r="D8" s="374">
        <v>0.47787610619469029</v>
      </c>
      <c r="E8" s="380">
        <v>12</v>
      </c>
      <c r="F8" s="374">
        <v>0.6</v>
      </c>
      <c r="G8" s="380">
        <v>12</v>
      </c>
      <c r="H8" s="374">
        <v>0.63157894736842102</v>
      </c>
      <c r="I8" s="380">
        <v>25</v>
      </c>
      <c r="J8" s="374">
        <v>0.41666666666666674</v>
      </c>
      <c r="K8" s="380">
        <v>5</v>
      </c>
      <c r="L8" s="374">
        <v>0.35714285714285715</v>
      </c>
      <c r="M8" s="380">
        <v>13</v>
      </c>
      <c r="N8" s="374">
        <v>0.65</v>
      </c>
      <c r="O8" s="380">
        <v>19</v>
      </c>
      <c r="P8" s="374">
        <v>0.45238095238095238</v>
      </c>
      <c r="Q8" s="380">
        <v>22</v>
      </c>
      <c r="R8" s="374">
        <v>0.43137254901960786</v>
      </c>
      <c r="S8" s="380">
        <v>32</v>
      </c>
      <c r="T8" s="374">
        <v>0.60377358490566035</v>
      </c>
      <c r="U8" s="380">
        <v>10</v>
      </c>
      <c r="V8" s="374">
        <v>0.38461538461538469</v>
      </c>
      <c r="W8" s="380">
        <v>3</v>
      </c>
      <c r="X8" s="374">
        <v>0.2</v>
      </c>
      <c r="Y8" s="380">
        <v>5</v>
      </c>
      <c r="Z8" s="374">
        <v>0.38461538461538469</v>
      </c>
      <c r="AA8" s="380">
        <v>4</v>
      </c>
      <c r="AB8" s="375">
        <v>0.66666666666666652</v>
      </c>
    </row>
    <row r="9" spans="1:28" ht="25.5" customHeight="1">
      <c r="B9" s="373" t="s">
        <v>213</v>
      </c>
      <c r="C9" s="380">
        <v>7</v>
      </c>
      <c r="D9" s="374">
        <v>6.1946902654867256E-2</v>
      </c>
      <c r="E9" s="380">
        <v>0</v>
      </c>
      <c r="F9" s="374">
        <v>0</v>
      </c>
      <c r="G9" s="380">
        <v>1</v>
      </c>
      <c r="H9" s="374">
        <v>5.2631578947368418E-2</v>
      </c>
      <c r="I9" s="380">
        <v>4</v>
      </c>
      <c r="J9" s="374">
        <v>6.6666666666666666E-2</v>
      </c>
      <c r="K9" s="380">
        <v>2</v>
      </c>
      <c r="L9" s="374">
        <v>0.14285714285714285</v>
      </c>
      <c r="M9" s="380">
        <v>0</v>
      </c>
      <c r="N9" s="374">
        <v>0</v>
      </c>
      <c r="O9" s="380">
        <v>4</v>
      </c>
      <c r="P9" s="374">
        <v>9.5238095238095233E-2</v>
      </c>
      <c r="Q9" s="380">
        <v>3</v>
      </c>
      <c r="R9" s="374">
        <v>5.8823529411764698E-2</v>
      </c>
      <c r="S9" s="380">
        <v>4</v>
      </c>
      <c r="T9" s="374">
        <v>7.5471698113207544E-2</v>
      </c>
      <c r="U9" s="380">
        <v>2</v>
      </c>
      <c r="V9" s="374">
        <v>7.6923076923076927E-2</v>
      </c>
      <c r="W9" s="380">
        <v>1</v>
      </c>
      <c r="X9" s="374">
        <v>6.6666666666666666E-2</v>
      </c>
      <c r="Y9" s="380">
        <v>0</v>
      </c>
      <c r="Z9" s="374">
        <v>0</v>
      </c>
      <c r="AA9" s="380">
        <v>0</v>
      </c>
      <c r="AB9" s="375">
        <v>0</v>
      </c>
    </row>
    <row r="10" spans="1:28" ht="15" customHeight="1">
      <c r="B10" s="1408" t="s">
        <v>47</v>
      </c>
      <c r="C10" s="380">
        <v>2</v>
      </c>
      <c r="D10" s="374">
        <v>1.7699115044247787E-2</v>
      </c>
      <c r="E10" s="380">
        <v>0</v>
      </c>
      <c r="F10" s="374">
        <v>0</v>
      </c>
      <c r="G10" s="380">
        <v>0</v>
      </c>
      <c r="H10" s="374">
        <v>0</v>
      </c>
      <c r="I10" s="380">
        <v>2</v>
      </c>
      <c r="J10" s="374">
        <v>3.3333333333333333E-2</v>
      </c>
      <c r="K10" s="380">
        <v>0</v>
      </c>
      <c r="L10" s="374">
        <v>0</v>
      </c>
      <c r="M10" s="380">
        <v>1</v>
      </c>
      <c r="N10" s="374">
        <v>0.05</v>
      </c>
      <c r="O10" s="380">
        <v>1</v>
      </c>
      <c r="P10" s="374">
        <v>2.3809523809523808E-2</v>
      </c>
      <c r="Q10" s="380">
        <v>0</v>
      </c>
      <c r="R10" s="374">
        <v>0</v>
      </c>
      <c r="S10" s="380">
        <v>1</v>
      </c>
      <c r="T10" s="374">
        <v>1.8867924528301886E-2</v>
      </c>
      <c r="U10" s="380">
        <v>1</v>
      </c>
      <c r="V10" s="374">
        <v>3.8461538461538464E-2</v>
      </c>
      <c r="W10" s="380">
        <v>0</v>
      </c>
      <c r="X10" s="374">
        <v>0</v>
      </c>
      <c r="Y10" s="380">
        <v>0</v>
      </c>
      <c r="Z10" s="374">
        <v>0</v>
      </c>
      <c r="AA10" s="380">
        <v>0</v>
      </c>
      <c r="AB10" s="375">
        <v>0</v>
      </c>
    </row>
    <row r="11" spans="1:28" ht="15" customHeight="1" thickBot="1">
      <c r="B11" s="376" t="s">
        <v>1269</v>
      </c>
      <c r="C11" s="381">
        <v>113</v>
      </c>
      <c r="D11" s="377">
        <v>1</v>
      </c>
      <c r="E11" s="381">
        <v>20</v>
      </c>
      <c r="F11" s="377">
        <v>1</v>
      </c>
      <c r="G11" s="381">
        <v>19</v>
      </c>
      <c r="H11" s="377">
        <v>1</v>
      </c>
      <c r="I11" s="381">
        <v>60</v>
      </c>
      <c r="J11" s="377">
        <v>1</v>
      </c>
      <c r="K11" s="381">
        <v>14</v>
      </c>
      <c r="L11" s="377">
        <v>1</v>
      </c>
      <c r="M11" s="381">
        <v>20</v>
      </c>
      <c r="N11" s="377">
        <v>1</v>
      </c>
      <c r="O11" s="381">
        <v>42</v>
      </c>
      <c r="P11" s="377">
        <v>1</v>
      </c>
      <c r="Q11" s="381">
        <v>51</v>
      </c>
      <c r="R11" s="377">
        <v>1</v>
      </c>
      <c r="S11" s="381">
        <v>53</v>
      </c>
      <c r="T11" s="377">
        <v>1</v>
      </c>
      <c r="U11" s="381">
        <v>26</v>
      </c>
      <c r="V11" s="377">
        <v>1</v>
      </c>
      <c r="W11" s="381">
        <v>15</v>
      </c>
      <c r="X11" s="377">
        <v>1</v>
      </c>
      <c r="Y11" s="381">
        <v>13</v>
      </c>
      <c r="Z11" s="377">
        <v>1</v>
      </c>
      <c r="AA11" s="381">
        <v>6</v>
      </c>
      <c r="AB11" s="378">
        <v>1</v>
      </c>
    </row>
    <row r="12" spans="1:28" ht="12.95" customHeight="1" thickTop="1">
      <c r="B12" s="2137" t="s">
        <v>1457</v>
      </c>
      <c r="C12" s="2137"/>
      <c r="D12" s="2137"/>
      <c r="E12" s="2137"/>
      <c r="F12" s="2137"/>
      <c r="G12" s="2137"/>
      <c r="H12" s="2137"/>
      <c r="I12" s="2137"/>
      <c r="J12" s="2137"/>
      <c r="K12" s="2137"/>
      <c r="L12" s="2137"/>
      <c r="M12" s="2137"/>
      <c r="N12" s="2137"/>
      <c r="O12" s="2137"/>
      <c r="P12" s="2137"/>
      <c r="Q12" s="2137"/>
      <c r="R12" s="2137"/>
      <c r="S12" s="2137"/>
      <c r="T12" s="2137"/>
      <c r="U12" s="2137"/>
      <c r="V12" s="2137"/>
      <c r="W12" s="2137"/>
      <c r="X12" s="2137"/>
      <c r="Y12" s="2137"/>
      <c r="Z12" s="2137"/>
      <c r="AA12" s="2137"/>
      <c r="AB12" s="2137"/>
    </row>
    <row r="13" spans="1:28" ht="15" customHeight="1"/>
  </sheetData>
  <mergeCells count="21">
    <mergeCell ref="B2:AB2"/>
    <mergeCell ref="B3:B5"/>
    <mergeCell ref="C3:D3"/>
    <mergeCell ref="E3:L3"/>
    <mergeCell ref="M3:R3"/>
    <mergeCell ref="S3:AB3"/>
    <mergeCell ref="C4:C5"/>
    <mergeCell ref="D4:D5"/>
    <mergeCell ref="E4:F4"/>
    <mergeCell ref="G4:H4"/>
    <mergeCell ref="U4:V4"/>
    <mergeCell ref="W4:X4"/>
    <mergeCell ref="Y4:Z4"/>
    <mergeCell ref="AA4:AB4"/>
    <mergeCell ref="B12:AB12"/>
    <mergeCell ref="I4:J4"/>
    <mergeCell ref="K4:L4"/>
    <mergeCell ref="M4:N4"/>
    <mergeCell ref="O4:P4"/>
    <mergeCell ref="Q4:R4"/>
    <mergeCell ref="S4:T4"/>
  </mergeCells>
  <hyperlinks>
    <hyperlink ref="A1" location="Índice!A1" display="Índice!A1"/>
  </hyperlinks>
  <pageMargins left="0.511811024" right="0.511811024" top="0.78740157499999996" bottom="0.78740157499999996" header="0.31496062000000002" footer="0.3149606200000000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election activeCell="B3" sqref="B3:H13"/>
    </sheetView>
  </sheetViews>
  <sheetFormatPr defaultRowHeight="14.25"/>
  <sheetData>
    <row r="1" spans="1:8">
      <c r="A1" s="1" t="s">
        <v>2</v>
      </c>
    </row>
    <row r="3" spans="1:8">
      <c r="B3" s="1781" t="s">
        <v>1438</v>
      </c>
      <c r="C3" s="1680"/>
      <c r="D3" s="1680"/>
      <c r="E3" s="1680"/>
      <c r="F3" s="1680"/>
      <c r="G3" s="1680"/>
      <c r="H3" s="1680"/>
    </row>
    <row r="4" spans="1:8">
      <c r="B4" s="1680"/>
      <c r="C4" s="1680"/>
      <c r="D4" s="1680"/>
      <c r="E4" s="1680"/>
      <c r="F4" s="1680"/>
      <c r="G4" s="1680"/>
      <c r="H4" s="1680"/>
    </row>
    <row r="5" spans="1:8">
      <c r="B5" s="1680"/>
      <c r="C5" s="1680"/>
      <c r="D5" s="1680"/>
      <c r="E5" s="1680"/>
      <c r="F5" s="1680"/>
      <c r="G5" s="1680"/>
      <c r="H5" s="1680"/>
    </row>
    <row r="6" spans="1:8">
      <c r="B6" s="1680"/>
      <c r="C6" s="1680"/>
      <c r="D6" s="1680"/>
      <c r="E6" s="1680"/>
      <c r="F6" s="1680"/>
      <c r="G6" s="1680"/>
      <c r="H6" s="1680"/>
    </row>
    <row r="7" spans="1:8">
      <c r="B7" s="1680"/>
      <c r="C7" s="1680"/>
      <c r="D7" s="1680"/>
      <c r="E7" s="1680"/>
      <c r="F7" s="1680"/>
      <c r="G7" s="1680"/>
      <c r="H7" s="1680"/>
    </row>
    <row r="8" spans="1:8">
      <c r="B8" s="1680"/>
      <c r="C8" s="1680"/>
      <c r="D8" s="1680"/>
      <c r="E8" s="1680"/>
      <c r="F8" s="1680"/>
      <c r="G8" s="1680"/>
      <c r="H8" s="1680"/>
    </row>
    <row r="9" spans="1:8">
      <c r="B9" s="1680"/>
      <c r="C9" s="1680"/>
      <c r="D9" s="1680"/>
      <c r="E9" s="1680"/>
      <c r="F9" s="1680"/>
      <c r="G9" s="1680"/>
      <c r="H9" s="1680"/>
    </row>
    <row r="10" spans="1:8">
      <c r="B10" s="1680"/>
      <c r="C10" s="1680"/>
      <c r="D10" s="1680"/>
      <c r="E10" s="1680"/>
      <c r="F10" s="1680"/>
      <c r="G10" s="1680"/>
      <c r="H10" s="1680"/>
    </row>
    <row r="11" spans="1:8">
      <c r="B11" s="1680"/>
      <c r="C11" s="1680"/>
      <c r="D11" s="1680"/>
      <c r="E11" s="1680"/>
      <c r="F11" s="1680"/>
      <c r="G11" s="1680"/>
      <c r="H11" s="1680"/>
    </row>
    <row r="12" spans="1:8">
      <c r="B12" s="1680"/>
      <c r="C12" s="1680"/>
      <c r="D12" s="1680"/>
      <c r="E12" s="1680"/>
      <c r="F12" s="1680"/>
      <c r="G12" s="1680"/>
      <c r="H12" s="1680"/>
    </row>
    <row r="13" spans="1:8">
      <c r="B13" s="1680"/>
      <c r="C13" s="1680"/>
      <c r="D13" s="1680"/>
      <c r="E13" s="1680"/>
      <c r="F13" s="1680"/>
      <c r="G13" s="1680"/>
      <c r="H13" s="1680"/>
    </row>
  </sheetData>
  <mergeCells count="1">
    <mergeCell ref="B3:H13"/>
  </mergeCells>
  <hyperlinks>
    <hyperlink ref="A1" location="Índice!A1" display="Índice!A1"/>
  </hyperlink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topLeftCell="F6" zoomScaleNormal="100" workbookViewId="0">
      <selection activeCell="Q17" sqref="Q17:R17"/>
    </sheetView>
  </sheetViews>
  <sheetFormatPr defaultRowHeight="14.25"/>
  <cols>
    <col min="2" max="2" width="24.875" customWidth="1"/>
  </cols>
  <sheetData>
    <row r="1" spans="1:29">
      <c r="A1" s="1" t="s">
        <v>2</v>
      </c>
    </row>
    <row r="2" spans="1:29" ht="55.5" customHeight="1"/>
    <row r="3" spans="1:29" ht="62.25" customHeight="1" thickBot="1">
      <c r="B3" s="2148" t="s">
        <v>1382</v>
      </c>
      <c r="C3" s="2148"/>
      <c r="D3" s="2148"/>
      <c r="E3" s="2148"/>
      <c r="F3" s="2148"/>
      <c r="G3" s="2148"/>
      <c r="H3" s="2148"/>
      <c r="I3" s="2148"/>
      <c r="J3" s="2148"/>
      <c r="K3" s="2148"/>
      <c r="L3" s="2148"/>
      <c r="M3" s="2148"/>
      <c r="N3" s="2148"/>
      <c r="O3" s="2148"/>
      <c r="P3" s="2148"/>
      <c r="Q3" s="2148"/>
      <c r="R3" s="2148"/>
      <c r="S3" s="2148"/>
      <c r="T3" s="2148"/>
      <c r="U3" s="2148"/>
      <c r="V3" s="2148"/>
      <c r="W3" s="2148"/>
      <c r="X3" s="2148"/>
      <c r="Y3" s="2148"/>
      <c r="Z3" s="2148"/>
      <c r="AA3" s="2148"/>
      <c r="AB3" s="2148"/>
    </row>
    <row r="4" spans="1:29" ht="15" thickTop="1">
      <c r="B4" s="2149"/>
      <c r="C4" s="2152" t="s">
        <v>44</v>
      </c>
      <c r="D4" s="2152"/>
      <c r="E4" s="2152" t="s">
        <v>123</v>
      </c>
      <c r="F4" s="2152"/>
      <c r="G4" s="2152"/>
      <c r="H4" s="2152"/>
      <c r="I4" s="2152"/>
      <c r="J4" s="2152"/>
      <c r="K4" s="2152"/>
      <c r="L4" s="2152"/>
      <c r="M4" s="2152" t="s">
        <v>124</v>
      </c>
      <c r="N4" s="2152"/>
      <c r="O4" s="2152"/>
      <c r="P4" s="2152"/>
      <c r="Q4" s="2152"/>
      <c r="R4" s="2152"/>
      <c r="S4" s="2152" t="s">
        <v>45</v>
      </c>
      <c r="T4" s="2152"/>
      <c r="U4" s="2152"/>
      <c r="V4" s="2152"/>
      <c r="W4" s="2152"/>
      <c r="X4" s="2152"/>
      <c r="Y4" s="2152"/>
      <c r="Z4" s="2152"/>
      <c r="AA4" s="2152"/>
      <c r="AB4" s="2153"/>
    </row>
    <row r="5" spans="1:29" ht="28.5" customHeight="1">
      <c r="B5" s="2150"/>
      <c r="C5" s="2146" t="s">
        <v>127</v>
      </c>
      <c r="D5" s="2146" t="s">
        <v>128</v>
      </c>
      <c r="E5" s="2146" t="s">
        <v>46</v>
      </c>
      <c r="F5" s="2146"/>
      <c r="G5" s="2146" t="s">
        <v>1078</v>
      </c>
      <c r="H5" s="2146"/>
      <c r="I5" s="2146" t="s">
        <v>1077</v>
      </c>
      <c r="J5" s="2146"/>
      <c r="K5" s="2146" t="s">
        <v>1098</v>
      </c>
      <c r="L5" s="2146"/>
      <c r="M5" s="2146" t="s">
        <v>48</v>
      </c>
      <c r="N5" s="2146"/>
      <c r="O5" s="2146" t="s">
        <v>49</v>
      </c>
      <c r="P5" s="2146"/>
      <c r="Q5" s="2146" t="s">
        <v>1441</v>
      </c>
      <c r="R5" s="2146"/>
      <c r="S5" s="2146" t="s">
        <v>1065</v>
      </c>
      <c r="T5" s="2146"/>
      <c r="U5" s="2146" t="s">
        <v>1066</v>
      </c>
      <c r="V5" s="2146"/>
      <c r="W5" s="2146" t="s">
        <v>1067</v>
      </c>
      <c r="X5" s="2146"/>
      <c r="Y5" s="2146" t="s">
        <v>125</v>
      </c>
      <c r="Z5" s="2146"/>
      <c r="AA5" s="2146" t="s">
        <v>47</v>
      </c>
      <c r="AB5" s="2147"/>
    </row>
    <row r="6" spans="1:29">
      <c r="B6" s="2151"/>
      <c r="C6" s="2146"/>
      <c r="D6" s="2146"/>
      <c r="E6" s="834" t="s">
        <v>127</v>
      </c>
      <c r="F6" s="834" t="s">
        <v>128</v>
      </c>
      <c r="G6" s="834" t="s">
        <v>127</v>
      </c>
      <c r="H6" s="834" t="s">
        <v>128</v>
      </c>
      <c r="I6" s="834" t="s">
        <v>127</v>
      </c>
      <c r="J6" s="834" t="s">
        <v>128</v>
      </c>
      <c r="K6" s="834" t="s">
        <v>127</v>
      </c>
      <c r="L6" s="834" t="s">
        <v>128</v>
      </c>
      <c r="M6" s="834" t="s">
        <v>127</v>
      </c>
      <c r="N6" s="834" t="s">
        <v>128</v>
      </c>
      <c r="O6" s="834" t="s">
        <v>127</v>
      </c>
      <c r="P6" s="834" t="s">
        <v>128</v>
      </c>
      <c r="Q6" s="834" t="s">
        <v>127</v>
      </c>
      <c r="R6" s="834" t="s">
        <v>128</v>
      </c>
      <c r="S6" s="834" t="s">
        <v>127</v>
      </c>
      <c r="T6" s="834" t="s">
        <v>128</v>
      </c>
      <c r="U6" s="834" t="s">
        <v>127</v>
      </c>
      <c r="V6" s="834" t="s">
        <v>128</v>
      </c>
      <c r="W6" s="834" t="s">
        <v>127</v>
      </c>
      <c r="X6" s="834" t="s">
        <v>128</v>
      </c>
      <c r="Y6" s="834" t="s">
        <v>127</v>
      </c>
      <c r="Z6" s="834" t="s">
        <v>128</v>
      </c>
      <c r="AA6" s="834" t="s">
        <v>127</v>
      </c>
      <c r="AB6" s="835" t="s">
        <v>128</v>
      </c>
    </row>
    <row r="7" spans="1:29" s="782" customFormat="1">
      <c r="B7" s="430" t="s">
        <v>1291</v>
      </c>
      <c r="C7" s="431">
        <v>9</v>
      </c>
      <c r="D7" s="432">
        <v>7.9646017699115043E-2</v>
      </c>
      <c r="E7" s="431">
        <v>2</v>
      </c>
      <c r="F7" s="432">
        <v>0.1</v>
      </c>
      <c r="G7" s="431">
        <v>3</v>
      </c>
      <c r="H7" s="432">
        <v>0.15789473684210525</v>
      </c>
      <c r="I7" s="431">
        <v>3</v>
      </c>
      <c r="J7" s="432">
        <v>0.05</v>
      </c>
      <c r="K7" s="431">
        <v>1</v>
      </c>
      <c r="L7" s="432">
        <v>7.1428571428571425E-2</v>
      </c>
      <c r="M7" s="431">
        <v>3</v>
      </c>
      <c r="N7" s="432">
        <v>0.15000000000000002</v>
      </c>
      <c r="O7" s="431">
        <v>2</v>
      </c>
      <c r="P7" s="432">
        <v>4.7619047619047616E-2</v>
      </c>
      <c r="Q7" s="431">
        <v>4</v>
      </c>
      <c r="R7" s="432">
        <v>7.8431372549019607E-2</v>
      </c>
      <c r="S7" s="431">
        <v>5</v>
      </c>
      <c r="T7" s="432">
        <v>9.4339622641509441E-2</v>
      </c>
      <c r="U7" s="431">
        <v>3</v>
      </c>
      <c r="V7" s="432">
        <v>0.11538461538461539</v>
      </c>
      <c r="W7" s="431">
        <v>0</v>
      </c>
      <c r="X7" s="432">
        <v>0</v>
      </c>
      <c r="Y7" s="431">
        <v>1</v>
      </c>
      <c r="Z7" s="432">
        <v>7.6923076923076927E-2</v>
      </c>
      <c r="AA7" s="431">
        <v>0</v>
      </c>
      <c r="AB7" s="433">
        <v>0</v>
      </c>
    </row>
    <row r="8" spans="1:29" s="782" customFormat="1">
      <c r="B8" s="430" t="s">
        <v>1292</v>
      </c>
      <c r="C8" s="431">
        <v>61</v>
      </c>
      <c r="D8" s="432">
        <v>0.53982300884955747</v>
      </c>
      <c r="E8" s="431">
        <v>11</v>
      </c>
      <c r="F8" s="432">
        <v>0.55000000000000004</v>
      </c>
      <c r="G8" s="431">
        <v>10</v>
      </c>
      <c r="H8" s="432">
        <v>0.52631578947368418</v>
      </c>
      <c r="I8" s="431">
        <v>30</v>
      </c>
      <c r="J8" s="432">
        <v>0.5</v>
      </c>
      <c r="K8" s="431">
        <v>10</v>
      </c>
      <c r="L8" s="432">
        <v>0.71428571428571419</v>
      </c>
      <c r="M8" s="431">
        <v>12</v>
      </c>
      <c r="N8" s="432">
        <v>0.6</v>
      </c>
      <c r="O8" s="431">
        <v>23</v>
      </c>
      <c r="P8" s="432">
        <v>0.54761904761904756</v>
      </c>
      <c r="Q8" s="431">
        <v>26</v>
      </c>
      <c r="R8" s="432">
        <v>0.50980392156862742</v>
      </c>
      <c r="S8" s="431">
        <v>32</v>
      </c>
      <c r="T8" s="432">
        <v>0.60377358490566035</v>
      </c>
      <c r="U8" s="431">
        <v>12</v>
      </c>
      <c r="V8" s="432">
        <v>0.46153846153846151</v>
      </c>
      <c r="W8" s="431">
        <v>12</v>
      </c>
      <c r="X8" s="432">
        <v>0.8</v>
      </c>
      <c r="Y8" s="431">
        <v>4</v>
      </c>
      <c r="Z8" s="432">
        <v>0.30769230769230771</v>
      </c>
      <c r="AA8" s="431">
        <v>1</v>
      </c>
      <c r="AB8" s="433">
        <v>0.16666666666666663</v>
      </c>
    </row>
    <row r="9" spans="1:29" s="782" customFormat="1">
      <c r="B9" s="430" t="s">
        <v>1293</v>
      </c>
      <c r="C9" s="431">
        <v>32</v>
      </c>
      <c r="D9" s="432">
        <v>0.2831858407079646</v>
      </c>
      <c r="E9" s="431">
        <v>5</v>
      </c>
      <c r="F9" s="432">
        <v>0.25</v>
      </c>
      <c r="G9" s="431">
        <v>3</v>
      </c>
      <c r="H9" s="432">
        <v>0.15789473684210525</v>
      </c>
      <c r="I9" s="431">
        <v>21</v>
      </c>
      <c r="J9" s="432">
        <v>0.35</v>
      </c>
      <c r="K9" s="431">
        <v>3</v>
      </c>
      <c r="L9" s="432">
        <v>0.21428571428571427</v>
      </c>
      <c r="M9" s="431">
        <v>2</v>
      </c>
      <c r="N9" s="432">
        <v>0.1</v>
      </c>
      <c r="O9" s="431">
        <v>13</v>
      </c>
      <c r="P9" s="432">
        <v>0.30952380952380948</v>
      </c>
      <c r="Q9" s="431">
        <v>17</v>
      </c>
      <c r="R9" s="432">
        <v>0.33333333333333337</v>
      </c>
      <c r="S9" s="431">
        <v>12</v>
      </c>
      <c r="T9" s="432">
        <v>0.22641509433962265</v>
      </c>
      <c r="U9" s="431">
        <v>8</v>
      </c>
      <c r="V9" s="432">
        <v>0.30769230769230771</v>
      </c>
      <c r="W9" s="431">
        <v>3</v>
      </c>
      <c r="X9" s="432">
        <v>0.2</v>
      </c>
      <c r="Y9" s="431">
        <v>6</v>
      </c>
      <c r="Z9" s="432">
        <v>0.46153846153846156</v>
      </c>
      <c r="AA9" s="431">
        <v>3</v>
      </c>
      <c r="AB9" s="433">
        <v>0.49999999999999989</v>
      </c>
    </row>
    <row r="10" spans="1:29" s="782" customFormat="1">
      <c r="B10" s="430" t="s">
        <v>683</v>
      </c>
      <c r="C10" s="431">
        <v>3</v>
      </c>
      <c r="D10" s="432">
        <v>2.6548672566371681E-2</v>
      </c>
      <c r="E10" s="431">
        <v>1</v>
      </c>
      <c r="F10" s="432">
        <v>0.05</v>
      </c>
      <c r="G10" s="431">
        <v>1</v>
      </c>
      <c r="H10" s="432">
        <v>5.2631578947368418E-2</v>
      </c>
      <c r="I10" s="431">
        <v>1</v>
      </c>
      <c r="J10" s="432">
        <v>1.6666666666666666E-2</v>
      </c>
      <c r="K10" s="431">
        <v>0</v>
      </c>
      <c r="L10" s="432">
        <v>0</v>
      </c>
      <c r="M10" s="431">
        <v>0</v>
      </c>
      <c r="N10" s="432">
        <v>0</v>
      </c>
      <c r="O10" s="431">
        <v>1</v>
      </c>
      <c r="P10" s="432">
        <v>2.3809523809523808E-2</v>
      </c>
      <c r="Q10" s="431">
        <v>2</v>
      </c>
      <c r="R10" s="432">
        <v>3.9215686274509803E-2</v>
      </c>
      <c r="S10" s="431">
        <v>1</v>
      </c>
      <c r="T10" s="432">
        <v>1.8867924528301886E-2</v>
      </c>
      <c r="U10" s="431">
        <v>0</v>
      </c>
      <c r="V10" s="432">
        <v>0</v>
      </c>
      <c r="W10" s="431">
        <v>0</v>
      </c>
      <c r="X10" s="432">
        <v>0</v>
      </c>
      <c r="Y10" s="431">
        <v>1</v>
      </c>
      <c r="Z10" s="432">
        <v>7.6923076923076927E-2</v>
      </c>
      <c r="AA10" s="431">
        <v>1</v>
      </c>
      <c r="AB10" s="433">
        <v>0.16666666666666663</v>
      </c>
    </row>
    <row r="11" spans="1:29" s="782" customFormat="1">
      <c r="B11" s="430" t="s">
        <v>47</v>
      </c>
      <c r="C11" s="431">
        <v>8</v>
      </c>
      <c r="D11" s="432">
        <v>7.0796460176991149E-2</v>
      </c>
      <c r="E11" s="431">
        <v>1</v>
      </c>
      <c r="F11" s="432">
        <v>0.05</v>
      </c>
      <c r="G11" s="431">
        <v>2</v>
      </c>
      <c r="H11" s="432">
        <v>0.10526315789473684</v>
      </c>
      <c r="I11" s="431">
        <v>5</v>
      </c>
      <c r="J11" s="432">
        <v>8.3333333333333315E-2</v>
      </c>
      <c r="K11" s="431">
        <v>0</v>
      </c>
      <c r="L11" s="432">
        <v>0</v>
      </c>
      <c r="M11" s="431">
        <v>3</v>
      </c>
      <c r="N11" s="432">
        <v>0.15</v>
      </c>
      <c r="O11" s="431">
        <v>3</v>
      </c>
      <c r="P11" s="432">
        <v>7.1428571428571425E-2</v>
      </c>
      <c r="Q11" s="431">
        <v>2</v>
      </c>
      <c r="R11" s="432">
        <v>3.9215686274509803E-2</v>
      </c>
      <c r="S11" s="431">
        <v>3</v>
      </c>
      <c r="T11" s="432">
        <v>5.6603773584905669E-2</v>
      </c>
      <c r="U11" s="431">
        <v>3</v>
      </c>
      <c r="V11" s="432">
        <v>0.11538461538461538</v>
      </c>
      <c r="W11" s="431">
        <v>0</v>
      </c>
      <c r="X11" s="432">
        <v>0</v>
      </c>
      <c r="Y11" s="431">
        <v>1</v>
      </c>
      <c r="Z11" s="432">
        <v>7.6923076923076927E-2</v>
      </c>
      <c r="AA11" s="431">
        <v>1</v>
      </c>
      <c r="AB11" s="433">
        <v>0.16666666666666663</v>
      </c>
    </row>
    <row r="12" spans="1:29">
      <c r="A12" s="86"/>
      <c r="B12" s="816" t="s">
        <v>1269</v>
      </c>
      <c r="C12" s="817">
        <v>113</v>
      </c>
      <c r="D12" s="818">
        <v>1</v>
      </c>
      <c r="E12" s="817">
        <v>20</v>
      </c>
      <c r="F12" s="818">
        <v>1</v>
      </c>
      <c r="G12" s="817">
        <v>19</v>
      </c>
      <c r="H12" s="818">
        <v>1</v>
      </c>
      <c r="I12" s="817">
        <v>60</v>
      </c>
      <c r="J12" s="818">
        <v>1</v>
      </c>
      <c r="K12" s="817">
        <v>14</v>
      </c>
      <c r="L12" s="818">
        <v>1</v>
      </c>
      <c r="M12" s="817">
        <v>20</v>
      </c>
      <c r="N12" s="818">
        <v>1</v>
      </c>
      <c r="O12" s="817">
        <v>42</v>
      </c>
      <c r="P12" s="818">
        <v>1</v>
      </c>
      <c r="Q12" s="817">
        <v>51</v>
      </c>
      <c r="R12" s="818">
        <v>1</v>
      </c>
      <c r="S12" s="817">
        <v>53</v>
      </c>
      <c r="T12" s="818">
        <v>1</v>
      </c>
      <c r="U12" s="817">
        <v>26</v>
      </c>
      <c r="V12" s="818">
        <v>1</v>
      </c>
      <c r="W12" s="817">
        <v>15</v>
      </c>
      <c r="X12" s="818">
        <v>1</v>
      </c>
      <c r="Y12" s="817">
        <v>13</v>
      </c>
      <c r="Z12" s="818">
        <v>1</v>
      </c>
      <c r="AA12" s="819">
        <v>6</v>
      </c>
      <c r="AB12" s="820">
        <v>1</v>
      </c>
      <c r="AC12" s="86"/>
    </row>
    <row r="13" spans="1:29" ht="15" thickBot="1">
      <c r="B13" s="434" t="s">
        <v>215</v>
      </c>
      <c r="C13" s="435">
        <v>4.6078431372549016</v>
      </c>
      <c r="D13" s="435"/>
      <c r="E13" s="435">
        <v>4.2777777777777777</v>
      </c>
      <c r="F13" s="435"/>
      <c r="G13" s="435">
        <v>3.8125</v>
      </c>
      <c r="H13" s="435"/>
      <c r="I13" s="435">
        <v>5</v>
      </c>
      <c r="J13" s="435"/>
      <c r="K13" s="435">
        <v>4.4285714285714288</v>
      </c>
      <c r="L13" s="435"/>
      <c r="M13" s="435">
        <v>3.7647058823529411</v>
      </c>
      <c r="N13" s="435"/>
      <c r="O13" s="435">
        <v>4.7894736842105265</v>
      </c>
      <c r="P13" s="435"/>
      <c r="Q13" s="435">
        <v>4.7659574468085104</v>
      </c>
      <c r="R13" s="435"/>
      <c r="S13" s="435">
        <v>4.2244897959183669</v>
      </c>
      <c r="T13" s="435"/>
      <c r="U13" s="435">
        <v>4.7391304347826084</v>
      </c>
      <c r="V13" s="435"/>
      <c r="W13" s="435">
        <v>4.8666666666666663</v>
      </c>
      <c r="X13" s="435"/>
      <c r="Y13" s="435">
        <v>5.2727272727272725</v>
      </c>
      <c r="Z13" s="436"/>
      <c r="AA13" s="437">
        <v>5.75</v>
      </c>
      <c r="AB13" s="877"/>
    </row>
    <row r="14" spans="1:29" ht="15" thickTop="1">
      <c r="B14" s="2154" t="s">
        <v>1457</v>
      </c>
      <c r="C14" s="2154"/>
      <c r="D14" s="2154"/>
      <c r="E14" s="2154"/>
      <c r="F14" s="2154"/>
      <c r="G14" s="2154"/>
      <c r="H14" s="2154"/>
      <c r="I14" s="2154"/>
      <c r="J14" s="2154"/>
      <c r="K14" s="2154"/>
      <c r="L14" s="2154"/>
      <c r="M14" s="2154"/>
      <c r="N14" s="2154"/>
      <c r="O14" s="2154"/>
      <c r="P14" s="2154"/>
      <c r="Q14" s="2154"/>
      <c r="R14" s="2154"/>
      <c r="S14" s="2154"/>
      <c r="T14" s="2154"/>
      <c r="U14" s="2154"/>
      <c r="V14" s="2154"/>
      <c r="W14" s="2154"/>
      <c r="X14" s="2154"/>
      <c r="Y14" s="2154"/>
      <c r="Z14" s="2154"/>
      <c r="AA14" s="2154"/>
      <c r="AB14" s="782"/>
    </row>
    <row r="15" spans="1:29" ht="63" customHeight="1" thickBot="1">
      <c r="B15" s="2148" t="s">
        <v>684</v>
      </c>
      <c r="C15" s="2148"/>
      <c r="D15" s="2148"/>
      <c r="E15" s="2148"/>
      <c r="F15" s="2148"/>
      <c r="G15" s="2148"/>
      <c r="H15" s="2148"/>
      <c r="I15" s="2148"/>
      <c r="J15" s="2148"/>
      <c r="K15" s="2148"/>
      <c r="L15" s="2148"/>
      <c r="M15" s="2148"/>
      <c r="N15" s="2148"/>
      <c r="O15" s="2148"/>
      <c r="P15" s="2148"/>
      <c r="Q15" s="2148"/>
      <c r="R15" s="2148"/>
      <c r="S15" s="2148"/>
      <c r="T15" s="2148"/>
      <c r="U15" s="2148"/>
      <c r="V15" s="2148"/>
      <c r="W15" s="2148"/>
      <c r="X15" s="2148"/>
      <c r="Y15" s="2148"/>
      <c r="Z15" s="2148"/>
      <c r="AA15" s="2148"/>
      <c r="AB15" s="2148"/>
    </row>
    <row r="16" spans="1:29" ht="15" thickTop="1">
      <c r="B16" s="2149"/>
      <c r="C16" s="2152" t="s">
        <v>44</v>
      </c>
      <c r="D16" s="2152"/>
      <c r="E16" s="2152" t="s">
        <v>123</v>
      </c>
      <c r="F16" s="2152"/>
      <c r="G16" s="2152"/>
      <c r="H16" s="2152"/>
      <c r="I16" s="2152"/>
      <c r="J16" s="2152"/>
      <c r="K16" s="2152"/>
      <c r="L16" s="2152"/>
      <c r="M16" s="2152" t="s">
        <v>124</v>
      </c>
      <c r="N16" s="2152"/>
      <c r="O16" s="2152"/>
      <c r="P16" s="2152"/>
      <c r="Q16" s="2152"/>
      <c r="R16" s="2152"/>
      <c r="S16" s="2152" t="s">
        <v>45</v>
      </c>
      <c r="T16" s="2152"/>
      <c r="U16" s="2152"/>
      <c r="V16" s="2152"/>
      <c r="W16" s="2152"/>
      <c r="X16" s="2152"/>
      <c r="Y16" s="2152"/>
      <c r="Z16" s="2152"/>
      <c r="AA16" s="2152"/>
      <c r="AB16" s="2153"/>
    </row>
    <row r="17" spans="1:29" ht="33.75" customHeight="1">
      <c r="B17" s="2150"/>
      <c r="C17" s="2146" t="s">
        <v>127</v>
      </c>
      <c r="D17" s="2146" t="s">
        <v>128</v>
      </c>
      <c r="E17" s="2146" t="s">
        <v>46</v>
      </c>
      <c r="F17" s="2146"/>
      <c r="G17" s="2146" t="s">
        <v>1078</v>
      </c>
      <c r="H17" s="2146"/>
      <c r="I17" s="2146" t="s">
        <v>1077</v>
      </c>
      <c r="J17" s="2146"/>
      <c r="K17" s="2146" t="s">
        <v>1098</v>
      </c>
      <c r="L17" s="2146"/>
      <c r="M17" s="2146" t="s">
        <v>48</v>
      </c>
      <c r="N17" s="2146"/>
      <c r="O17" s="2146" t="s">
        <v>49</v>
      </c>
      <c r="P17" s="2146"/>
      <c r="Q17" s="2146" t="s">
        <v>1441</v>
      </c>
      <c r="R17" s="2146"/>
      <c r="S17" s="2146" t="s">
        <v>1065</v>
      </c>
      <c r="T17" s="2146"/>
      <c r="U17" s="2146" t="s">
        <v>1066</v>
      </c>
      <c r="V17" s="2146"/>
      <c r="W17" s="2146" t="s">
        <v>1067</v>
      </c>
      <c r="X17" s="2146"/>
      <c r="Y17" s="2146" t="s">
        <v>125</v>
      </c>
      <c r="Z17" s="2146"/>
      <c r="AA17" s="2146" t="s">
        <v>47</v>
      </c>
      <c r="AB17" s="2147"/>
    </row>
    <row r="18" spans="1:29">
      <c r="B18" s="2151"/>
      <c r="C18" s="2146"/>
      <c r="D18" s="2146"/>
      <c r="E18" s="424" t="s">
        <v>127</v>
      </c>
      <c r="F18" s="424" t="s">
        <v>128</v>
      </c>
      <c r="G18" s="424" t="s">
        <v>127</v>
      </c>
      <c r="H18" s="424" t="s">
        <v>128</v>
      </c>
      <c r="I18" s="424" t="s">
        <v>127</v>
      </c>
      <c r="J18" s="424" t="s">
        <v>128</v>
      </c>
      <c r="K18" s="424" t="s">
        <v>127</v>
      </c>
      <c r="L18" s="424" t="s">
        <v>128</v>
      </c>
      <c r="M18" s="424" t="s">
        <v>127</v>
      </c>
      <c r="N18" s="424" t="s">
        <v>128</v>
      </c>
      <c r="O18" s="424" t="s">
        <v>127</v>
      </c>
      <c r="P18" s="424" t="s">
        <v>128</v>
      </c>
      <c r="Q18" s="424" t="s">
        <v>127</v>
      </c>
      <c r="R18" s="424" t="s">
        <v>128</v>
      </c>
      <c r="S18" s="424" t="s">
        <v>127</v>
      </c>
      <c r="T18" s="424" t="s">
        <v>128</v>
      </c>
      <c r="U18" s="424" t="s">
        <v>127</v>
      </c>
      <c r="V18" s="424" t="s">
        <v>128</v>
      </c>
      <c r="W18" s="424" t="s">
        <v>127</v>
      </c>
      <c r="X18" s="424" t="s">
        <v>128</v>
      </c>
      <c r="Y18" s="424" t="s">
        <v>127</v>
      </c>
      <c r="Z18" s="424" t="s">
        <v>128</v>
      </c>
      <c r="AA18" s="424" t="s">
        <v>127</v>
      </c>
      <c r="AB18" s="425" t="s">
        <v>128</v>
      </c>
    </row>
    <row r="19" spans="1:29" ht="24">
      <c r="B19" s="426" t="s">
        <v>685</v>
      </c>
      <c r="C19" s="427">
        <v>3</v>
      </c>
      <c r="D19" s="428">
        <v>2.6548672566371681E-2</v>
      </c>
      <c r="E19" s="427">
        <v>1</v>
      </c>
      <c r="F19" s="428">
        <v>0.05</v>
      </c>
      <c r="G19" s="427">
        <v>1</v>
      </c>
      <c r="H19" s="428">
        <v>5.2631578947368418E-2</v>
      </c>
      <c r="I19" s="427">
        <v>1</v>
      </c>
      <c r="J19" s="428">
        <v>1.6666666666666666E-2</v>
      </c>
      <c r="K19" s="427">
        <v>0</v>
      </c>
      <c r="L19" s="428">
        <v>0</v>
      </c>
      <c r="M19" s="427">
        <v>0</v>
      </c>
      <c r="N19" s="428">
        <v>0</v>
      </c>
      <c r="O19" s="427">
        <v>1</v>
      </c>
      <c r="P19" s="428">
        <v>2.3809523809523808E-2</v>
      </c>
      <c r="Q19" s="427">
        <v>2</v>
      </c>
      <c r="R19" s="428">
        <v>3.9215686274509803E-2</v>
      </c>
      <c r="S19" s="427">
        <v>1</v>
      </c>
      <c r="T19" s="428">
        <v>1.8867924528301886E-2</v>
      </c>
      <c r="U19" s="427">
        <v>0</v>
      </c>
      <c r="V19" s="428">
        <v>0</v>
      </c>
      <c r="W19" s="427">
        <v>0</v>
      </c>
      <c r="X19" s="428">
        <v>0</v>
      </c>
      <c r="Y19" s="427">
        <v>1</v>
      </c>
      <c r="Z19" s="428">
        <v>7.6923076923076927E-2</v>
      </c>
      <c r="AA19" s="427">
        <v>1</v>
      </c>
      <c r="AB19" s="429">
        <v>0.16666666666666663</v>
      </c>
    </row>
    <row r="20" spans="1:29" ht="36">
      <c r="B20" s="430" t="s">
        <v>686</v>
      </c>
      <c r="C20" s="431">
        <v>73</v>
      </c>
      <c r="D20" s="432">
        <v>0.64601769911504414</v>
      </c>
      <c r="E20" s="431">
        <v>10</v>
      </c>
      <c r="F20" s="432">
        <v>0.5</v>
      </c>
      <c r="G20" s="431">
        <v>8</v>
      </c>
      <c r="H20" s="432">
        <v>0.42105263157894735</v>
      </c>
      <c r="I20" s="431">
        <v>44</v>
      </c>
      <c r="J20" s="432">
        <v>0.73333333333333328</v>
      </c>
      <c r="K20" s="431">
        <v>11</v>
      </c>
      <c r="L20" s="432">
        <v>0.7857142857142857</v>
      </c>
      <c r="M20" s="431">
        <v>7</v>
      </c>
      <c r="N20" s="432">
        <v>0.35</v>
      </c>
      <c r="O20" s="431">
        <v>30</v>
      </c>
      <c r="P20" s="432">
        <v>0.7142857142857143</v>
      </c>
      <c r="Q20" s="431">
        <v>36</v>
      </c>
      <c r="R20" s="432">
        <v>0.70588235294117652</v>
      </c>
      <c r="S20" s="431">
        <v>33</v>
      </c>
      <c r="T20" s="432">
        <v>0.62264150943396224</v>
      </c>
      <c r="U20" s="431">
        <v>17</v>
      </c>
      <c r="V20" s="432">
        <v>0.65384615384615385</v>
      </c>
      <c r="W20" s="431">
        <v>11</v>
      </c>
      <c r="X20" s="432">
        <v>0.73333333333333328</v>
      </c>
      <c r="Y20" s="431">
        <v>9</v>
      </c>
      <c r="Z20" s="432">
        <v>0.69230769230769229</v>
      </c>
      <c r="AA20" s="431">
        <v>3</v>
      </c>
      <c r="AB20" s="433">
        <v>0.5</v>
      </c>
    </row>
    <row r="21" spans="1:29" ht="24">
      <c r="B21" s="430" t="s">
        <v>687</v>
      </c>
      <c r="C21" s="431">
        <v>38</v>
      </c>
      <c r="D21" s="432">
        <v>0.33628318584070799</v>
      </c>
      <c r="E21" s="431">
        <v>7</v>
      </c>
      <c r="F21" s="432">
        <v>0.35</v>
      </c>
      <c r="G21" s="431">
        <v>3</v>
      </c>
      <c r="H21" s="432">
        <v>0.15789473684210525</v>
      </c>
      <c r="I21" s="431">
        <v>22</v>
      </c>
      <c r="J21" s="432">
        <v>0.36666666666666664</v>
      </c>
      <c r="K21" s="431">
        <v>6</v>
      </c>
      <c r="L21" s="432">
        <v>0.42857142857142855</v>
      </c>
      <c r="M21" s="431">
        <v>6</v>
      </c>
      <c r="N21" s="432">
        <v>0.3</v>
      </c>
      <c r="O21" s="431">
        <v>11</v>
      </c>
      <c r="P21" s="432">
        <v>0.26190476190476192</v>
      </c>
      <c r="Q21" s="431">
        <v>21</v>
      </c>
      <c r="R21" s="432">
        <v>0.41176470588235292</v>
      </c>
      <c r="S21" s="431">
        <v>12</v>
      </c>
      <c r="T21" s="432">
        <v>0.22641509433962267</v>
      </c>
      <c r="U21" s="431">
        <v>10</v>
      </c>
      <c r="V21" s="432">
        <v>0.38461538461538469</v>
      </c>
      <c r="W21" s="431">
        <v>7</v>
      </c>
      <c r="X21" s="432">
        <v>0.46666666666666662</v>
      </c>
      <c r="Y21" s="431">
        <v>6</v>
      </c>
      <c r="Z21" s="432">
        <v>0.46153846153846151</v>
      </c>
      <c r="AA21" s="431">
        <v>3</v>
      </c>
      <c r="AB21" s="433">
        <v>0.5</v>
      </c>
    </row>
    <row r="22" spans="1:29" ht="24">
      <c r="B22" s="430" t="s">
        <v>688</v>
      </c>
      <c r="C22" s="431">
        <v>80</v>
      </c>
      <c r="D22" s="432">
        <v>0.70796460176991149</v>
      </c>
      <c r="E22" s="431">
        <v>11</v>
      </c>
      <c r="F22" s="432">
        <v>0.55000000000000004</v>
      </c>
      <c r="G22" s="431">
        <v>13</v>
      </c>
      <c r="H22" s="432">
        <v>0.68421052631578949</v>
      </c>
      <c r="I22" s="431">
        <v>45</v>
      </c>
      <c r="J22" s="432">
        <v>0.75</v>
      </c>
      <c r="K22" s="431">
        <v>11</v>
      </c>
      <c r="L22" s="432">
        <v>0.7857142857142857</v>
      </c>
      <c r="M22" s="431">
        <v>14</v>
      </c>
      <c r="N22" s="432">
        <v>0.7</v>
      </c>
      <c r="O22" s="431">
        <v>31</v>
      </c>
      <c r="P22" s="432">
        <v>0.73809523809523814</v>
      </c>
      <c r="Q22" s="431">
        <v>35</v>
      </c>
      <c r="R22" s="432">
        <v>0.68627450980392157</v>
      </c>
      <c r="S22" s="431">
        <v>36</v>
      </c>
      <c r="T22" s="432">
        <v>0.679245283018868</v>
      </c>
      <c r="U22" s="431">
        <v>19</v>
      </c>
      <c r="V22" s="432">
        <v>0.73076923076923062</v>
      </c>
      <c r="W22" s="431">
        <v>12</v>
      </c>
      <c r="X22" s="432">
        <v>0.8</v>
      </c>
      <c r="Y22" s="431">
        <v>9</v>
      </c>
      <c r="Z22" s="432">
        <v>0.69230769230769229</v>
      </c>
      <c r="AA22" s="431">
        <v>4</v>
      </c>
      <c r="AB22" s="433">
        <v>0.66666666666666652</v>
      </c>
    </row>
    <row r="23" spans="1:29" ht="24">
      <c r="B23" s="430" t="s">
        <v>689</v>
      </c>
      <c r="C23" s="431">
        <v>55</v>
      </c>
      <c r="D23" s="432">
        <v>0.48672566371681414</v>
      </c>
      <c r="E23" s="431">
        <v>5</v>
      </c>
      <c r="F23" s="432">
        <v>0.25</v>
      </c>
      <c r="G23" s="431">
        <v>9</v>
      </c>
      <c r="H23" s="432">
        <v>0.47368421052631576</v>
      </c>
      <c r="I23" s="431">
        <v>29</v>
      </c>
      <c r="J23" s="432">
        <v>0.48333333333333334</v>
      </c>
      <c r="K23" s="431">
        <v>12</v>
      </c>
      <c r="L23" s="432">
        <v>0.8571428571428571</v>
      </c>
      <c r="M23" s="431">
        <v>5</v>
      </c>
      <c r="N23" s="432">
        <v>0.25</v>
      </c>
      <c r="O23" s="431">
        <v>25</v>
      </c>
      <c r="P23" s="432">
        <v>0.59523809523809523</v>
      </c>
      <c r="Q23" s="431">
        <v>25</v>
      </c>
      <c r="R23" s="432">
        <v>0.49019607843137253</v>
      </c>
      <c r="S23" s="431">
        <v>23</v>
      </c>
      <c r="T23" s="432">
        <v>0.43396226415094341</v>
      </c>
      <c r="U23" s="431">
        <v>10</v>
      </c>
      <c r="V23" s="432">
        <v>0.38461538461538469</v>
      </c>
      <c r="W23" s="431">
        <v>13</v>
      </c>
      <c r="X23" s="432">
        <v>0.8666666666666667</v>
      </c>
      <c r="Y23" s="431">
        <v>7</v>
      </c>
      <c r="Z23" s="432">
        <v>0.53846153846153844</v>
      </c>
      <c r="AA23" s="431">
        <v>2</v>
      </c>
      <c r="AB23" s="433">
        <v>0.33333333333333326</v>
      </c>
    </row>
    <row r="24" spans="1:29">
      <c r="B24" s="430" t="s">
        <v>690</v>
      </c>
      <c r="C24" s="431">
        <v>75</v>
      </c>
      <c r="D24" s="432">
        <v>0.66371681415929207</v>
      </c>
      <c r="E24" s="431">
        <v>12</v>
      </c>
      <c r="F24" s="432">
        <v>0.6</v>
      </c>
      <c r="G24" s="431">
        <v>11</v>
      </c>
      <c r="H24" s="432">
        <v>0.57894736842105265</v>
      </c>
      <c r="I24" s="431">
        <v>43</v>
      </c>
      <c r="J24" s="432">
        <v>0.71666666666666667</v>
      </c>
      <c r="K24" s="431">
        <v>9</v>
      </c>
      <c r="L24" s="432">
        <v>0.6428571428571429</v>
      </c>
      <c r="M24" s="431">
        <v>11</v>
      </c>
      <c r="N24" s="432">
        <v>0.55000000000000004</v>
      </c>
      <c r="O24" s="431">
        <v>28</v>
      </c>
      <c r="P24" s="432">
        <v>0.66666666666666652</v>
      </c>
      <c r="Q24" s="431">
        <v>36</v>
      </c>
      <c r="R24" s="432">
        <v>0.70588235294117652</v>
      </c>
      <c r="S24" s="431">
        <v>36</v>
      </c>
      <c r="T24" s="432">
        <v>0.679245283018868</v>
      </c>
      <c r="U24" s="431">
        <v>15</v>
      </c>
      <c r="V24" s="432">
        <v>0.57692307692307687</v>
      </c>
      <c r="W24" s="431">
        <v>12</v>
      </c>
      <c r="X24" s="432">
        <v>0.8</v>
      </c>
      <c r="Y24" s="431">
        <v>8</v>
      </c>
      <c r="Z24" s="432">
        <v>0.61538461538461542</v>
      </c>
      <c r="AA24" s="431">
        <v>4</v>
      </c>
      <c r="AB24" s="433">
        <v>0.66666666666666652</v>
      </c>
    </row>
    <row r="25" spans="1:29">
      <c r="B25" s="430" t="s">
        <v>691</v>
      </c>
      <c r="C25" s="431">
        <v>84</v>
      </c>
      <c r="D25" s="432">
        <v>0.74336283185840712</v>
      </c>
      <c r="E25" s="431">
        <v>16</v>
      </c>
      <c r="F25" s="432">
        <v>0.8</v>
      </c>
      <c r="G25" s="431">
        <v>13</v>
      </c>
      <c r="H25" s="432">
        <v>0.68421052631578949</v>
      </c>
      <c r="I25" s="431">
        <v>42</v>
      </c>
      <c r="J25" s="432">
        <v>0.7</v>
      </c>
      <c r="K25" s="431">
        <v>13</v>
      </c>
      <c r="L25" s="432">
        <v>0.9285714285714286</v>
      </c>
      <c r="M25" s="431">
        <v>14</v>
      </c>
      <c r="N25" s="432">
        <v>0.7</v>
      </c>
      <c r="O25" s="431">
        <v>32</v>
      </c>
      <c r="P25" s="432">
        <v>0.76190476190476186</v>
      </c>
      <c r="Q25" s="431">
        <v>38</v>
      </c>
      <c r="R25" s="432">
        <v>0.74509803921568629</v>
      </c>
      <c r="S25" s="431">
        <v>38</v>
      </c>
      <c r="T25" s="432">
        <v>0.71698113207547165</v>
      </c>
      <c r="U25" s="431">
        <v>21</v>
      </c>
      <c r="V25" s="432">
        <v>0.80769230769230771</v>
      </c>
      <c r="W25" s="431">
        <v>12</v>
      </c>
      <c r="X25" s="432">
        <v>0.8</v>
      </c>
      <c r="Y25" s="431">
        <v>10</v>
      </c>
      <c r="Z25" s="432">
        <v>0.76923076923076938</v>
      </c>
      <c r="AA25" s="431">
        <v>3</v>
      </c>
      <c r="AB25" s="433">
        <v>0.5</v>
      </c>
    </row>
    <row r="26" spans="1:29" ht="24">
      <c r="B26" s="430" t="s">
        <v>692</v>
      </c>
      <c r="C26" s="431">
        <v>62</v>
      </c>
      <c r="D26" s="432">
        <v>0.54867256637168138</v>
      </c>
      <c r="E26" s="431">
        <v>15</v>
      </c>
      <c r="F26" s="432">
        <v>0.75</v>
      </c>
      <c r="G26" s="431">
        <v>3</v>
      </c>
      <c r="H26" s="432">
        <v>0.15789473684210525</v>
      </c>
      <c r="I26" s="431">
        <v>44</v>
      </c>
      <c r="J26" s="432">
        <v>0.73333333333333328</v>
      </c>
      <c r="K26" s="431">
        <v>0</v>
      </c>
      <c r="L26" s="432">
        <v>0</v>
      </c>
      <c r="M26" s="431">
        <v>7</v>
      </c>
      <c r="N26" s="432">
        <v>0.35</v>
      </c>
      <c r="O26" s="431">
        <v>24</v>
      </c>
      <c r="P26" s="432">
        <v>0.5714285714285714</v>
      </c>
      <c r="Q26" s="431">
        <v>31</v>
      </c>
      <c r="R26" s="432">
        <v>0.60784313725490191</v>
      </c>
      <c r="S26" s="431">
        <v>29</v>
      </c>
      <c r="T26" s="432">
        <v>0.54716981132075471</v>
      </c>
      <c r="U26" s="431">
        <v>16</v>
      </c>
      <c r="V26" s="432">
        <v>0.61538461538461542</v>
      </c>
      <c r="W26" s="431">
        <v>6</v>
      </c>
      <c r="X26" s="432">
        <v>0.4</v>
      </c>
      <c r="Y26" s="431">
        <v>7</v>
      </c>
      <c r="Z26" s="432">
        <v>0.53846153846153844</v>
      </c>
      <c r="AA26" s="431">
        <v>4</v>
      </c>
      <c r="AB26" s="433">
        <v>0.66666666666666652</v>
      </c>
    </row>
    <row r="27" spans="1:29">
      <c r="B27" s="430" t="s">
        <v>51</v>
      </c>
      <c r="C27" s="431">
        <v>3</v>
      </c>
      <c r="D27" s="432">
        <v>2.6548672566371681E-2</v>
      </c>
      <c r="E27" s="431">
        <v>1</v>
      </c>
      <c r="F27" s="432">
        <v>0.05</v>
      </c>
      <c r="G27" s="431">
        <v>1</v>
      </c>
      <c r="H27" s="432">
        <v>5.2631578947368418E-2</v>
      </c>
      <c r="I27" s="431">
        <v>1</v>
      </c>
      <c r="J27" s="432">
        <v>1.6666666666666666E-2</v>
      </c>
      <c r="K27" s="431">
        <v>0</v>
      </c>
      <c r="L27" s="432">
        <v>0</v>
      </c>
      <c r="M27" s="431">
        <v>0</v>
      </c>
      <c r="N27" s="432">
        <v>0</v>
      </c>
      <c r="O27" s="431">
        <v>1</v>
      </c>
      <c r="P27" s="432">
        <v>2.3809523809523808E-2</v>
      </c>
      <c r="Q27" s="431">
        <v>2</v>
      </c>
      <c r="R27" s="432">
        <v>3.9215686274509803E-2</v>
      </c>
      <c r="S27" s="431">
        <v>0</v>
      </c>
      <c r="T27" s="432">
        <v>0</v>
      </c>
      <c r="U27" s="431">
        <v>1</v>
      </c>
      <c r="V27" s="432">
        <v>3.8461538461538464E-2</v>
      </c>
      <c r="W27" s="431">
        <v>0</v>
      </c>
      <c r="X27" s="432">
        <v>0</v>
      </c>
      <c r="Y27" s="431">
        <v>2</v>
      </c>
      <c r="Z27" s="432">
        <v>0.15384615384615385</v>
      </c>
      <c r="AA27" s="431">
        <v>0</v>
      </c>
      <c r="AB27" s="433">
        <v>0</v>
      </c>
    </row>
    <row r="28" spans="1:29">
      <c r="B28" s="430" t="s">
        <v>47</v>
      </c>
      <c r="C28" s="431">
        <v>8</v>
      </c>
      <c r="D28" s="432">
        <v>7.0796460176991149E-2</v>
      </c>
      <c r="E28" s="431">
        <v>1</v>
      </c>
      <c r="F28" s="432">
        <v>0.05</v>
      </c>
      <c r="G28" s="431">
        <v>2</v>
      </c>
      <c r="H28" s="432">
        <v>0.10526315789473684</v>
      </c>
      <c r="I28" s="431">
        <v>5</v>
      </c>
      <c r="J28" s="432">
        <v>8.3333333333333315E-2</v>
      </c>
      <c r="K28" s="431">
        <v>0</v>
      </c>
      <c r="L28" s="432">
        <v>0</v>
      </c>
      <c r="M28" s="431">
        <v>3</v>
      </c>
      <c r="N28" s="432">
        <v>0.15</v>
      </c>
      <c r="O28" s="431">
        <v>3</v>
      </c>
      <c r="P28" s="432">
        <v>7.1428571428571425E-2</v>
      </c>
      <c r="Q28" s="431">
        <v>2</v>
      </c>
      <c r="R28" s="432">
        <v>3.9215686274509803E-2</v>
      </c>
      <c r="S28" s="431">
        <v>3</v>
      </c>
      <c r="T28" s="432">
        <v>5.6603773584905669E-2</v>
      </c>
      <c r="U28" s="431">
        <v>3</v>
      </c>
      <c r="V28" s="432">
        <v>0.11538461538461538</v>
      </c>
      <c r="W28" s="431">
        <v>0</v>
      </c>
      <c r="X28" s="432">
        <v>0</v>
      </c>
      <c r="Y28" s="431">
        <v>1</v>
      </c>
      <c r="Z28" s="432">
        <v>7.6923076923076927E-2</v>
      </c>
      <c r="AA28" s="431">
        <v>1</v>
      </c>
      <c r="AB28" s="433">
        <v>0.16666666666666663</v>
      </c>
    </row>
    <row r="29" spans="1:29">
      <c r="A29" s="86"/>
      <c r="B29" s="305" t="s">
        <v>1269</v>
      </c>
      <c r="C29" s="42">
        <v>113</v>
      </c>
      <c r="D29" s="41">
        <v>1</v>
      </c>
      <c r="E29" s="42">
        <v>20</v>
      </c>
      <c r="F29" s="41">
        <v>1</v>
      </c>
      <c r="G29" s="42">
        <v>19</v>
      </c>
      <c r="H29" s="41">
        <v>1</v>
      </c>
      <c r="I29" s="42">
        <v>60</v>
      </c>
      <c r="J29" s="41">
        <v>1</v>
      </c>
      <c r="K29" s="42">
        <v>14</v>
      </c>
      <c r="L29" s="41">
        <v>1</v>
      </c>
      <c r="M29" s="42">
        <v>20</v>
      </c>
      <c r="N29" s="41">
        <v>1</v>
      </c>
      <c r="O29" s="42">
        <v>42</v>
      </c>
      <c r="P29" s="41">
        <v>1</v>
      </c>
      <c r="Q29" s="42">
        <v>51</v>
      </c>
      <c r="R29" s="41">
        <v>1</v>
      </c>
      <c r="S29" s="42">
        <v>53</v>
      </c>
      <c r="T29" s="41">
        <v>1</v>
      </c>
      <c r="U29" s="42">
        <v>26</v>
      </c>
      <c r="V29" s="41">
        <v>1</v>
      </c>
      <c r="W29" s="42">
        <v>15</v>
      </c>
      <c r="X29" s="41">
        <v>1</v>
      </c>
      <c r="Y29" s="42">
        <v>13</v>
      </c>
      <c r="Z29" s="41">
        <v>1</v>
      </c>
      <c r="AA29" s="92">
        <v>6</v>
      </c>
      <c r="AB29" s="56">
        <v>1</v>
      </c>
      <c r="AC29" s="86"/>
    </row>
    <row r="30" spans="1:29" ht="15" thickBot="1">
      <c r="B30" s="434" t="s">
        <v>209</v>
      </c>
      <c r="C30" s="435">
        <v>4.6078431372549016</v>
      </c>
      <c r="D30" s="435"/>
      <c r="E30" s="435">
        <v>4.2777777777777777</v>
      </c>
      <c r="F30" s="435"/>
      <c r="G30" s="435">
        <v>3.8125</v>
      </c>
      <c r="H30" s="435"/>
      <c r="I30" s="435">
        <v>5</v>
      </c>
      <c r="J30" s="435"/>
      <c r="K30" s="435">
        <v>4.4285714285714288</v>
      </c>
      <c r="L30" s="435"/>
      <c r="M30" s="435">
        <v>3.7647058823529411</v>
      </c>
      <c r="N30" s="435"/>
      <c r="O30" s="435">
        <v>4.7894736842105265</v>
      </c>
      <c r="P30" s="435"/>
      <c r="Q30" s="435">
        <v>4.7659574468085104</v>
      </c>
      <c r="R30" s="435"/>
      <c r="S30" s="435">
        <v>4.2244897959183669</v>
      </c>
      <c r="T30" s="435"/>
      <c r="U30" s="435">
        <v>4.7391304347826084</v>
      </c>
      <c r="V30" s="435"/>
      <c r="W30" s="435">
        <v>4.8666666666666663</v>
      </c>
      <c r="X30" s="435"/>
      <c r="Y30" s="435">
        <v>5.2727272727272725</v>
      </c>
      <c r="Z30" s="436"/>
      <c r="AA30" s="437">
        <v>5.75</v>
      </c>
      <c r="AB30" s="95"/>
    </row>
    <row r="31" spans="1:29" ht="15" thickTop="1">
      <c r="B31" s="2154" t="s">
        <v>1457</v>
      </c>
      <c r="C31" s="2154"/>
      <c r="D31" s="2154"/>
      <c r="E31" s="2154"/>
      <c r="F31" s="2154"/>
      <c r="G31" s="2154"/>
      <c r="H31" s="2154"/>
      <c r="I31" s="2154"/>
      <c r="J31" s="2154"/>
      <c r="K31" s="2154"/>
      <c r="L31" s="2154"/>
      <c r="M31" s="2154"/>
      <c r="N31" s="2154"/>
      <c r="O31" s="2154"/>
      <c r="P31" s="2154"/>
      <c r="Q31" s="2154"/>
      <c r="R31" s="2154"/>
      <c r="S31" s="2154"/>
      <c r="T31" s="2154"/>
      <c r="U31" s="2154"/>
      <c r="V31" s="2154"/>
      <c r="W31" s="2154"/>
      <c r="X31" s="2154"/>
      <c r="Y31" s="2154"/>
      <c r="Z31" s="2154"/>
      <c r="AA31" s="2154"/>
    </row>
    <row r="33" spans="2:13" ht="15" customHeight="1">
      <c r="C33" s="389"/>
      <c r="D33" s="389"/>
      <c r="E33" s="389"/>
      <c r="F33" s="389"/>
      <c r="G33" s="389"/>
      <c r="H33" s="389"/>
      <c r="I33" s="389"/>
      <c r="J33" s="389"/>
      <c r="K33" s="389"/>
      <c r="L33" s="389"/>
      <c r="M33" s="389"/>
    </row>
    <row r="34" spans="2:13" ht="24.75" customHeight="1" thickBot="1">
      <c r="B34" s="1579" t="s">
        <v>987</v>
      </c>
      <c r="C34" s="1579"/>
      <c r="D34" s="1579"/>
      <c r="E34" s="672"/>
      <c r="F34" s="672"/>
      <c r="G34" s="672"/>
    </row>
    <row r="35" spans="2:13" ht="15" thickTop="1">
      <c r="B35" s="1460"/>
      <c r="C35" s="591" t="s">
        <v>127</v>
      </c>
      <c r="D35" s="1434" t="s">
        <v>128</v>
      </c>
    </row>
    <row r="36" spans="2:13" ht="24">
      <c r="B36" s="1213" t="s">
        <v>881</v>
      </c>
      <c r="C36" s="592">
        <v>1</v>
      </c>
      <c r="D36" s="1435">
        <f>C36/113</f>
        <v>8.8495575221238937E-3</v>
      </c>
    </row>
    <row r="37" spans="2:13">
      <c r="B37" s="1213" t="s">
        <v>882</v>
      </c>
      <c r="C37" s="592">
        <v>1</v>
      </c>
      <c r="D37" s="1435">
        <f t="shared" ref="D37:D40" si="0">C37/113</f>
        <v>8.8495575221238937E-3</v>
      </c>
    </row>
    <row r="38" spans="2:13">
      <c r="B38" s="1213" t="s">
        <v>872</v>
      </c>
      <c r="C38" s="592">
        <v>1</v>
      </c>
      <c r="D38" s="1435">
        <f t="shared" si="0"/>
        <v>8.8495575221238937E-3</v>
      </c>
    </row>
    <row r="39" spans="2:13" s="782" customFormat="1">
      <c r="B39" s="1213" t="s">
        <v>44</v>
      </c>
      <c r="C39" s="592">
        <f>SUM(C36:C38)</f>
        <v>3</v>
      </c>
      <c r="D39" s="1435">
        <f t="shared" si="0"/>
        <v>2.6548672566371681E-2</v>
      </c>
    </row>
    <row r="40" spans="2:13" ht="15" thickBot="1">
      <c r="B40" s="1464" t="s">
        <v>1269</v>
      </c>
      <c r="C40" s="593">
        <v>113</v>
      </c>
      <c r="D40" s="1436">
        <f t="shared" si="0"/>
        <v>1</v>
      </c>
    </row>
    <row r="41" spans="2:13" ht="15" thickTop="1"/>
    <row r="44" spans="2:13" ht="15" customHeight="1"/>
  </sheetData>
  <mergeCells count="43">
    <mergeCell ref="S16:AB16"/>
    <mergeCell ref="C17:C18"/>
    <mergeCell ref="G17:H17"/>
    <mergeCell ref="I17:J17"/>
    <mergeCell ref="W17:X17"/>
    <mergeCell ref="B14:AA14"/>
    <mergeCell ref="B15:AB15"/>
    <mergeCell ref="I5:J5"/>
    <mergeCell ref="K5:L5"/>
    <mergeCell ref="M5:N5"/>
    <mergeCell ref="O5:P5"/>
    <mergeCell ref="Q5:R5"/>
    <mergeCell ref="S5:T5"/>
    <mergeCell ref="B3:AB3"/>
    <mergeCell ref="B4:B6"/>
    <mergeCell ref="C4:D4"/>
    <mergeCell ref="E4:L4"/>
    <mergeCell ref="M4:R4"/>
    <mergeCell ref="S4:AB4"/>
    <mergeCell ref="C5:C6"/>
    <mergeCell ref="D5:D6"/>
    <mergeCell ref="E5:F5"/>
    <mergeCell ref="G5:H5"/>
    <mergeCell ref="W5:X5"/>
    <mergeCell ref="Y5:Z5"/>
    <mergeCell ref="AA5:AB5"/>
    <mergeCell ref="U5:V5"/>
    <mergeCell ref="D17:D18"/>
    <mergeCell ref="E17:F17"/>
    <mergeCell ref="Y17:Z17"/>
    <mergeCell ref="AA17:AB17"/>
    <mergeCell ref="B34:D34"/>
    <mergeCell ref="B31:AA31"/>
    <mergeCell ref="K17:L17"/>
    <mergeCell ref="M17:N17"/>
    <mergeCell ref="O17:P17"/>
    <mergeCell ref="Q17:R17"/>
    <mergeCell ref="S17:T17"/>
    <mergeCell ref="U17:V17"/>
    <mergeCell ref="B16:B18"/>
    <mergeCell ref="C16:D16"/>
    <mergeCell ref="E16:L16"/>
    <mergeCell ref="M16:R16"/>
  </mergeCells>
  <hyperlinks>
    <hyperlink ref="A1" location="Índice!A1" display="Índice!A1"/>
  </hyperlinks>
  <pageMargins left="0.511811024" right="0.511811024" top="0.78740157499999996" bottom="0.78740157499999996" header="0.31496062000000002" footer="0.3149606200000000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topLeftCell="E7" zoomScaleNormal="100" workbookViewId="0">
      <selection activeCell="Q18" sqref="Q18:R18"/>
    </sheetView>
  </sheetViews>
  <sheetFormatPr defaultRowHeight="14.25"/>
  <cols>
    <col min="2" max="2" width="27.875" customWidth="1"/>
  </cols>
  <sheetData>
    <row r="1" spans="1:28">
      <c r="A1" s="1" t="s">
        <v>2</v>
      </c>
    </row>
    <row r="3" spans="1:28" ht="67.5" customHeight="1" thickBot="1">
      <c r="B3" s="2148" t="s">
        <v>1279</v>
      </c>
      <c r="C3" s="2148"/>
      <c r="D3" s="2148"/>
      <c r="E3" s="2148"/>
      <c r="F3" s="2148"/>
      <c r="G3" s="2148"/>
      <c r="H3" s="2148"/>
      <c r="I3" s="2148"/>
      <c r="J3" s="2148"/>
      <c r="K3" s="2148"/>
      <c r="L3" s="2148"/>
      <c r="M3" s="2148"/>
      <c r="N3" s="2148"/>
      <c r="O3" s="2148"/>
      <c r="P3" s="2148"/>
      <c r="Q3" s="2148"/>
      <c r="R3" s="2148"/>
      <c r="S3" s="2148"/>
      <c r="T3" s="2148"/>
      <c r="U3" s="2148"/>
      <c r="V3" s="2148"/>
      <c r="W3" s="2148"/>
      <c r="X3" s="2148"/>
      <c r="Y3" s="2148"/>
      <c r="Z3" s="2148"/>
      <c r="AA3" s="2148"/>
      <c r="AB3" s="2148"/>
    </row>
    <row r="4" spans="1:28" ht="15" thickTop="1">
      <c r="B4" s="2149"/>
      <c r="C4" s="2152" t="s">
        <v>44</v>
      </c>
      <c r="D4" s="2152"/>
      <c r="E4" s="2152" t="s">
        <v>123</v>
      </c>
      <c r="F4" s="2152"/>
      <c r="G4" s="2152"/>
      <c r="H4" s="2152"/>
      <c r="I4" s="2152"/>
      <c r="J4" s="2152"/>
      <c r="K4" s="2152"/>
      <c r="L4" s="2152"/>
      <c r="M4" s="2152" t="s">
        <v>124</v>
      </c>
      <c r="N4" s="2152"/>
      <c r="O4" s="2152"/>
      <c r="P4" s="2152"/>
      <c r="Q4" s="2152"/>
      <c r="R4" s="2152"/>
      <c r="S4" s="2152" t="s">
        <v>45</v>
      </c>
      <c r="T4" s="2152"/>
      <c r="U4" s="2152"/>
      <c r="V4" s="2152"/>
      <c r="W4" s="2152"/>
      <c r="X4" s="2152"/>
      <c r="Y4" s="2152"/>
      <c r="Z4" s="2152"/>
      <c r="AA4" s="2152"/>
      <c r="AB4" s="2153"/>
    </row>
    <row r="5" spans="1:28" ht="31.5" customHeight="1">
      <c r="B5" s="2150"/>
      <c r="C5" s="2146" t="s">
        <v>127</v>
      </c>
      <c r="D5" s="2146" t="s">
        <v>128</v>
      </c>
      <c r="E5" s="2146" t="s">
        <v>46</v>
      </c>
      <c r="F5" s="2146"/>
      <c r="G5" s="2146" t="s">
        <v>1078</v>
      </c>
      <c r="H5" s="2146"/>
      <c r="I5" s="2146" t="s">
        <v>1077</v>
      </c>
      <c r="J5" s="2146"/>
      <c r="K5" s="2146" t="s">
        <v>1098</v>
      </c>
      <c r="L5" s="2146"/>
      <c r="M5" s="2146" t="s">
        <v>48</v>
      </c>
      <c r="N5" s="2146"/>
      <c r="O5" s="2146" t="s">
        <v>49</v>
      </c>
      <c r="P5" s="2146"/>
      <c r="Q5" s="2146" t="s">
        <v>1441</v>
      </c>
      <c r="R5" s="2146"/>
      <c r="S5" s="2146" t="s">
        <v>1065</v>
      </c>
      <c r="T5" s="2146"/>
      <c r="U5" s="2146" t="s">
        <v>1066</v>
      </c>
      <c r="V5" s="2146"/>
      <c r="W5" s="2146" t="s">
        <v>1067</v>
      </c>
      <c r="X5" s="2146"/>
      <c r="Y5" s="2146" t="s">
        <v>125</v>
      </c>
      <c r="Z5" s="2146"/>
      <c r="AA5" s="2146" t="s">
        <v>47</v>
      </c>
      <c r="AB5" s="2147"/>
    </row>
    <row r="6" spans="1:28">
      <c r="B6" s="2151"/>
      <c r="C6" s="2146"/>
      <c r="D6" s="2146"/>
      <c r="E6" s="834" t="s">
        <v>127</v>
      </c>
      <c r="F6" s="834" t="s">
        <v>128</v>
      </c>
      <c r="G6" s="834" t="s">
        <v>127</v>
      </c>
      <c r="H6" s="834" t="s">
        <v>128</v>
      </c>
      <c r="I6" s="834" t="s">
        <v>127</v>
      </c>
      <c r="J6" s="834" t="s">
        <v>128</v>
      </c>
      <c r="K6" s="834" t="s">
        <v>127</v>
      </c>
      <c r="L6" s="834" t="s">
        <v>128</v>
      </c>
      <c r="M6" s="834" t="s">
        <v>127</v>
      </c>
      <c r="N6" s="834" t="s">
        <v>128</v>
      </c>
      <c r="O6" s="834" t="s">
        <v>127</v>
      </c>
      <c r="P6" s="834" t="s">
        <v>128</v>
      </c>
      <c r="Q6" s="834" t="s">
        <v>127</v>
      </c>
      <c r="R6" s="834" t="s">
        <v>128</v>
      </c>
      <c r="S6" s="834" t="s">
        <v>127</v>
      </c>
      <c r="T6" s="834" t="s">
        <v>128</v>
      </c>
      <c r="U6" s="834" t="s">
        <v>127</v>
      </c>
      <c r="V6" s="834" t="s">
        <v>128</v>
      </c>
      <c r="W6" s="834" t="s">
        <v>127</v>
      </c>
      <c r="X6" s="834" t="s">
        <v>128</v>
      </c>
      <c r="Y6" s="834" t="s">
        <v>127</v>
      </c>
      <c r="Z6" s="834" t="s">
        <v>128</v>
      </c>
      <c r="AA6" s="834" t="s">
        <v>127</v>
      </c>
      <c r="AB6" s="835" t="s">
        <v>128</v>
      </c>
    </row>
    <row r="7" spans="1:28" s="782" customFormat="1">
      <c r="A7"/>
      <c r="B7" s="430" t="s">
        <v>1039</v>
      </c>
      <c r="C7" s="431">
        <v>14</v>
      </c>
      <c r="D7" s="432">
        <v>0.12389380530973451</v>
      </c>
      <c r="E7" s="431">
        <v>2</v>
      </c>
      <c r="F7" s="432">
        <v>0.1</v>
      </c>
      <c r="G7" s="431">
        <v>6</v>
      </c>
      <c r="H7" s="432">
        <v>0.31578947368421051</v>
      </c>
      <c r="I7" s="431">
        <v>3</v>
      </c>
      <c r="J7" s="432">
        <v>0.05</v>
      </c>
      <c r="K7" s="431">
        <v>3</v>
      </c>
      <c r="L7" s="432">
        <v>0.21428571428571427</v>
      </c>
      <c r="M7" s="431">
        <v>5</v>
      </c>
      <c r="N7" s="432">
        <v>0.25</v>
      </c>
      <c r="O7" s="431">
        <v>3</v>
      </c>
      <c r="P7" s="432">
        <v>7.1428571428571425E-2</v>
      </c>
      <c r="Q7" s="431">
        <v>6</v>
      </c>
      <c r="R7" s="432">
        <v>0.1176470588235294</v>
      </c>
      <c r="S7" s="431">
        <v>10</v>
      </c>
      <c r="T7" s="432">
        <v>0.18867924528301888</v>
      </c>
      <c r="U7" s="431">
        <v>2</v>
      </c>
      <c r="V7" s="432">
        <v>7.6923076923076927E-2</v>
      </c>
      <c r="W7" s="431">
        <v>1</v>
      </c>
      <c r="X7" s="432">
        <v>6.6666666666666666E-2</v>
      </c>
      <c r="Y7" s="431">
        <v>1</v>
      </c>
      <c r="Z7" s="432">
        <v>7.6923076923076927E-2</v>
      </c>
      <c r="AA7" s="431">
        <v>0</v>
      </c>
      <c r="AB7" s="433">
        <v>0</v>
      </c>
    </row>
    <row r="8" spans="1:28" s="782" customFormat="1">
      <c r="A8"/>
      <c r="B8" s="430" t="s">
        <v>1294</v>
      </c>
      <c r="C8" s="431">
        <v>63</v>
      </c>
      <c r="D8" s="432">
        <v>0.55752212389380529</v>
      </c>
      <c r="E8" s="431">
        <v>14</v>
      </c>
      <c r="F8" s="432">
        <v>0.7</v>
      </c>
      <c r="G8" s="431">
        <v>5</v>
      </c>
      <c r="H8" s="432">
        <v>0.26315789473684209</v>
      </c>
      <c r="I8" s="431">
        <v>34</v>
      </c>
      <c r="J8" s="432">
        <v>0.56666666666666665</v>
      </c>
      <c r="K8" s="431">
        <v>10</v>
      </c>
      <c r="L8" s="432">
        <v>0.7142857142857143</v>
      </c>
      <c r="M8" s="431">
        <v>12</v>
      </c>
      <c r="N8" s="432">
        <v>0.6</v>
      </c>
      <c r="O8" s="431">
        <v>23</v>
      </c>
      <c r="P8" s="432">
        <v>0.54761904761904756</v>
      </c>
      <c r="Q8" s="431">
        <v>28</v>
      </c>
      <c r="R8" s="432">
        <v>0.54901960784313719</v>
      </c>
      <c r="S8" s="431">
        <v>30</v>
      </c>
      <c r="T8" s="432">
        <v>0.56603773584905659</v>
      </c>
      <c r="U8" s="431">
        <v>14</v>
      </c>
      <c r="V8" s="432">
        <v>0.53846153846153844</v>
      </c>
      <c r="W8" s="431">
        <v>11</v>
      </c>
      <c r="X8" s="432">
        <v>0.73333333333333317</v>
      </c>
      <c r="Y8" s="431">
        <v>5</v>
      </c>
      <c r="Z8" s="432">
        <v>0.38461538461538458</v>
      </c>
      <c r="AA8" s="431">
        <v>3</v>
      </c>
      <c r="AB8" s="433">
        <v>0.49999999999999989</v>
      </c>
    </row>
    <row r="9" spans="1:28" s="782" customFormat="1">
      <c r="A9"/>
      <c r="B9" s="430" t="s">
        <v>1295</v>
      </c>
      <c r="C9" s="431">
        <v>24</v>
      </c>
      <c r="D9" s="432">
        <v>0.21238938053097345</v>
      </c>
      <c r="E9" s="431">
        <v>2</v>
      </c>
      <c r="F9" s="432">
        <v>0.1</v>
      </c>
      <c r="G9" s="431">
        <v>5</v>
      </c>
      <c r="H9" s="432">
        <v>0.26315789473684209</v>
      </c>
      <c r="I9" s="431">
        <v>16</v>
      </c>
      <c r="J9" s="432">
        <v>0.26666666666666666</v>
      </c>
      <c r="K9" s="431">
        <v>1</v>
      </c>
      <c r="L9" s="432">
        <v>7.1428571428571425E-2</v>
      </c>
      <c r="M9" s="431">
        <v>0</v>
      </c>
      <c r="N9" s="432">
        <v>0</v>
      </c>
      <c r="O9" s="431">
        <v>11</v>
      </c>
      <c r="P9" s="432">
        <v>0.26190476190476186</v>
      </c>
      <c r="Q9" s="431">
        <v>13</v>
      </c>
      <c r="R9" s="432">
        <v>0.25490196078431371</v>
      </c>
      <c r="S9" s="431">
        <v>8</v>
      </c>
      <c r="T9" s="432">
        <v>0.15094339622641509</v>
      </c>
      <c r="U9" s="431">
        <v>7</v>
      </c>
      <c r="V9" s="432">
        <v>0.26923076923076922</v>
      </c>
      <c r="W9" s="431">
        <v>3</v>
      </c>
      <c r="X9" s="432">
        <v>0.2</v>
      </c>
      <c r="Y9" s="431">
        <v>5</v>
      </c>
      <c r="Z9" s="432">
        <v>0.38461538461538458</v>
      </c>
      <c r="AA9" s="431">
        <v>1</v>
      </c>
      <c r="AB9" s="433">
        <v>0.16666666666666663</v>
      </c>
    </row>
    <row r="10" spans="1:28">
      <c r="B10" s="430" t="s">
        <v>683</v>
      </c>
      <c r="C10" s="431">
        <v>3</v>
      </c>
      <c r="D10" s="432">
        <v>2.6548672566371681E-2</v>
      </c>
      <c r="E10" s="431">
        <v>1</v>
      </c>
      <c r="F10" s="432">
        <v>0.05</v>
      </c>
      <c r="G10" s="431">
        <v>1</v>
      </c>
      <c r="H10" s="432">
        <v>5.2631578947368418E-2</v>
      </c>
      <c r="I10" s="431">
        <v>1</v>
      </c>
      <c r="J10" s="432">
        <v>1.6666666666666666E-2</v>
      </c>
      <c r="K10" s="431">
        <v>0</v>
      </c>
      <c r="L10" s="432">
        <v>0</v>
      </c>
      <c r="M10" s="431">
        <v>0</v>
      </c>
      <c r="N10" s="432">
        <v>0</v>
      </c>
      <c r="O10" s="431">
        <v>1</v>
      </c>
      <c r="P10" s="432">
        <v>2.3809523809523808E-2</v>
      </c>
      <c r="Q10" s="431">
        <v>2</v>
      </c>
      <c r="R10" s="432">
        <v>3.9215686274509803E-2</v>
      </c>
      <c r="S10" s="431">
        <v>1</v>
      </c>
      <c r="T10" s="432">
        <v>1.8867924528301886E-2</v>
      </c>
      <c r="U10" s="431">
        <v>0</v>
      </c>
      <c r="V10" s="432">
        <v>0</v>
      </c>
      <c r="W10" s="431">
        <v>0</v>
      </c>
      <c r="X10" s="432">
        <v>0</v>
      </c>
      <c r="Y10" s="431">
        <v>1</v>
      </c>
      <c r="Z10" s="432">
        <v>7.6923076923076927E-2</v>
      </c>
      <c r="AA10" s="431">
        <v>1</v>
      </c>
      <c r="AB10" s="433">
        <v>0.16666666666666663</v>
      </c>
    </row>
    <row r="11" spans="1:28">
      <c r="B11" s="430" t="s">
        <v>47</v>
      </c>
      <c r="C11" s="431">
        <v>9</v>
      </c>
      <c r="D11" s="432">
        <v>7.9646017699115043E-2</v>
      </c>
      <c r="E11" s="431">
        <v>1</v>
      </c>
      <c r="F11" s="432">
        <v>0.05</v>
      </c>
      <c r="G11" s="431">
        <v>2</v>
      </c>
      <c r="H11" s="432">
        <v>0.10526315789473684</v>
      </c>
      <c r="I11" s="431">
        <v>6</v>
      </c>
      <c r="J11" s="432">
        <v>9.9999999999999978E-2</v>
      </c>
      <c r="K11" s="431">
        <v>0</v>
      </c>
      <c r="L11" s="432">
        <v>0</v>
      </c>
      <c r="M11" s="431">
        <v>3</v>
      </c>
      <c r="N11" s="432">
        <v>0.15</v>
      </c>
      <c r="O11" s="431">
        <v>4</v>
      </c>
      <c r="P11" s="432">
        <v>9.5238095238095233E-2</v>
      </c>
      <c r="Q11" s="431">
        <v>2</v>
      </c>
      <c r="R11" s="432">
        <v>3.9215686274509803E-2</v>
      </c>
      <c r="S11" s="431">
        <v>4</v>
      </c>
      <c r="T11" s="432">
        <v>7.5471698113207558E-2</v>
      </c>
      <c r="U11" s="431">
        <v>3</v>
      </c>
      <c r="V11" s="432">
        <v>0.11538461538461538</v>
      </c>
      <c r="W11" s="431">
        <v>0</v>
      </c>
      <c r="X11" s="432">
        <v>0</v>
      </c>
      <c r="Y11" s="431">
        <v>1</v>
      </c>
      <c r="Z11" s="432">
        <v>7.6923076923076927E-2</v>
      </c>
      <c r="AA11" s="431">
        <v>1</v>
      </c>
      <c r="AB11" s="433">
        <v>0.16666666666666663</v>
      </c>
    </row>
    <row r="12" spans="1:28">
      <c r="B12" s="816" t="s">
        <v>1269</v>
      </c>
      <c r="C12" s="817">
        <v>113</v>
      </c>
      <c r="D12" s="818">
        <v>1</v>
      </c>
      <c r="E12" s="817">
        <v>20</v>
      </c>
      <c r="F12" s="818">
        <v>1</v>
      </c>
      <c r="G12" s="817">
        <v>19</v>
      </c>
      <c r="H12" s="818">
        <v>1</v>
      </c>
      <c r="I12" s="817">
        <v>60</v>
      </c>
      <c r="J12" s="818">
        <v>1</v>
      </c>
      <c r="K12" s="817">
        <v>14</v>
      </c>
      <c r="L12" s="818">
        <v>1</v>
      </c>
      <c r="M12" s="817">
        <v>20</v>
      </c>
      <c r="N12" s="818">
        <v>1</v>
      </c>
      <c r="O12" s="817">
        <v>42</v>
      </c>
      <c r="P12" s="818">
        <v>1</v>
      </c>
      <c r="Q12" s="817">
        <v>51</v>
      </c>
      <c r="R12" s="818">
        <v>1</v>
      </c>
      <c r="S12" s="817">
        <v>53</v>
      </c>
      <c r="T12" s="818">
        <v>1</v>
      </c>
      <c r="U12" s="817">
        <v>26</v>
      </c>
      <c r="V12" s="818">
        <v>1</v>
      </c>
      <c r="W12" s="817">
        <v>15</v>
      </c>
      <c r="X12" s="818">
        <v>1</v>
      </c>
      <c r="Y12" s="817">
        <v>13</v>
      </c>
      <c r="Z12" s="818">
        <v>1</v>
      </c>
      <c r="AA12" s="819">
        <v>6</v>
      </c>
      <c r="AB12" s="820">
        <v>1</v>
      </c>
    </row>
    <row r="13" spans="1:28" ht="15" thickBot="1">
      <c r="B13" s="434" t="s">
        <v>215</v>
      </c>
      <c r="C13" s="435">
        <v>4.6788990825688073</v>
      </c>
      <c r="D13" s="435"/>
      <c r="E13" s="435">
        <v>4.2631578947368425</v>
      </c>
      <c r="F13" s="435"/>
      <c r="G13" s="435">
        <v>4.5</v>
      </c>
      <c r="H13" s="435"/>
      <c r="I13" s="435">
        <v>5.1206896551724137</v>
      </c>
      <c r="J13" s="435"/>
      <c r="K13" s="435">
        <v>3.6428571428571428</v>
      </c>
      <c r="L13" s="435"/>
      <c r="M13" s="435">
        <v>4.05</v>
      </c>
      <c r="N13" s="435"/>
      <c r="O13" s="435">
        <v>5.0250000000000004</v>
      </c>
      <c r="P13" s="435"/>
      <c r="Q13" s="435">
        <v>4.6530612244897958</v>
      </c>
      <c r="R13" s="435"/>
      <c r="S13" s="435">
        <v>4.0784313725490193</v>
      </c>
      <c r="T13" s="435"/>
      <c r="U13" s="435">
        <v>5.3076923076923075</v>
      </c>
      <c r="V13" s="435"/>
      <c r="W13" s="435">
        <v>4.4666666666666668</v>
      </c>
      <c r="X13" s="435"/>
      <c r="Y13" s="435">
        <v>5.583333333333333</v>
      </c>
      <c r="Z13" s="436"/>
      <c r="AA13" s="437">
        <v>6</v>
      </c>
      <c r="AB13" s="877"/>
    </row>
    <row r="14" spans="1:28" ht="15" thickTop="1">
      <c r="B14" s="2154" t="s">
        <v>1457</v>
      </c>
      <c r="C14" s="2154"/>
      <c r="D14" s="2154"/>
      <c r="E14" s="2154"/>
      <c r="F14" s="2154"/>
      <c r="G14" s="2154"/>
      <c r="H14" s="2154"/>
      <c r="I14" s="2154"/>
      <c r="J14" s="2154"/>
      <c r="K14" s="2154"/>
      <c r="L14" s="2154"/>
      <c r="M14" s="2154"/>
      <c r="N14" s="2154"/>
      <c r="O14" s="2154"/>
      <c r="P14" s="2154"/>
      <c r="Q14" s="2154"/>
      <c r="R14" s="2154"/>
      <c r="S14" s="2154"/>
      <c r="T14" s="2154"/>
      <c r="U14" s="2154"/>
      <c r="V14" s="2154"/>
      <c r="W14" s="2154"/>
      <c r="X14" s="2154"/>
      <c r="Y14" s="2154"/>
      <c r="Z14" s="2154"/>
      <c r="AA14" s="2154"/>
      <c r="AB14" s="782"/>
    </row>
    <row r="16" spans="1:28" ht="43.5" customHeight="1" thickBot="1">
      <c r="B16" s="2148" t="s">
        <v>693</v>
      </c>
      <c r="C16" s="2148"/>
      <c r="D16" s="2148"/>
      <c r="E16" s="2148"/>
      <c r="F16" s="2148"/>
      <c r="G16" s="2148"/>
      <c r="H16" s="2148"/>
      <c r="I16" s="2148"/>
      <c r="J16" s="2148"/>
      <c r="K16" s="2148"/>
      <c r="L16" s="2148"/>
      <c r="M16" s="2148"/>
      <c r="N16" s="2148"/>
      <c r="O16" s="2148"/>
      <c r="P16" s="2148"/>
      <c r="Q16" s="2148"/>
      <c r="R16" s="2148"/>
      <c r="S16" s="2148"/>
      <c r="T16" s="2148"/>
      <c r="U16" s="2148"/>
      <c r="V16" s="2148"/>
      <c r="W16" s="2148"/>
      <c r="X16" s="2148"/>
      <c r="Y16" s="2148"/>
      <c r="Z16" s="2148"/>
      <c r="AA16" s="2148"/>
      <c r="AB16" s="2148"/>
    </row>
    <row r="17" spans="2:28" ht="15" thickTop="1">
      <c r="B17" s="2149"/>
      <c r="C17" s="2152" t="s">
        <v>44</v>
      </c>
      <c r="D17" s="2152"/>
      <c r="E17" s="2152" t="s">
        <v>123</v>
      </c>
      <c r="F17" s="2152"/>
      <c r="G17" s="2152"/>
      <c r="H17" s="2152"/>
      <c r="I17" s="2152"/>
      <c r="J17" s="2152"/>
      <c r="K17" s="2152"/>
      <c r="L17" s="2152"/>
      <c r="M17" s="2152" t="s">
        <v>124</v>
      </c>
      <c r="N17" s="2152"/>
      <c r="O17" s="2152"/>
      <c r="P17" s="2152"/>
      <c r="Q17" s="2152"/>
      <c r="R17" s="2152"/>
      <c r="S17" s="2152" t="s">
        <v>45</v>
      </c>
      <c r="T17" s="2152"/>
      <c r="U17" s="2152"/>
      <c r="V17" s="2152"/>
      <c r="W17" s="2152"/>
      <c r="X17" s="2152"/>
      <c r="Y17" s="2152"/>
      <c r="Z17" s="2152"/>
      <c r="AA17" s="2152"/>
      <c r="AB17" s="2153"/>
    </row>
    <row r="18" spans="2:28" ht="32.25" customHeight="1">
      <c r="B18" s="2150"/>
      <c r="C18" s="2146" t="s">
        <v>127</v>
      </c>
      <c r="D18" s="2146" t="s">
        <v>128</v>
      </c>
      <c r="E18" s="2146" t="s">
        <v>46</v>
      </c>
      <c r="F18" s="2146"/>
      <c r="G18" s="2146" t="s">
        <v>1078</v>
      </c>
      <c r="H18" s="2146"/>
      <c r="I18" s="2146" t="s">
        <v>1077</v>
      </c>
      <c r="J18" s="2146"/>
      <c r="K18" s="2146" t="s">
        <v>1098</v>
      </c>
      <c r="L18" s="2146"/>
      <c r="M18" s="2146" t="s">
        <v>48</v>
      </c>
      <c r="N18" s="2146"/>
      <c r="O18" s="2146" t="s">
        <v>49</v>
      </c>
      <c r="P18" s="2146"/>
      <c r="Q18" s="2146" t="s">
        <v>1441</v>
      </c>
      <c r="R18" s="2146"/>
      <c r="S18" s="2146" t="s">
        <v>1065</v>
      </c>
      <c r="T18" s="2146"/>
      <c r="U18" s="2146" t="s">
        <v>1066</v>
      </c>
      <c r="V18" s="2146"/>
      <c r="W18" s="2146" t="s">
        <v>1067</v>
      </c>
      <c r="X18" s="2146"/>
      <c r="Y18" s="2146" t="s">
        <v>125</v>
      </c>
      <c r="Z18" s="2146"/>
      <c r="AA18" s="2146" t="s">
        <v>47</v>
      </c>
      <c r="AB18" s="2147"/>
    </row>
    <row r="19" spans="2:28">
      <c r="B19" s="2151"/>
      <c r="C19" s="2146"/>
      <c r="D19" s="2146"/>
      <c r="E19" s="424" t="s">
        <v>127</v>
      </c>
      <c r="F19" s="424" t="s">
        <v>128</v>
      </c>
      <c r="G19" s="424" t="s">
        <v>127</v>
      </c>
      <c r="H19" s="424" t="s">
        <v>128</v>
      </c>
      <c r="I19" s="424" t="s">
        <v>127</v>
      </c>
      <c r="J19" s="424" t="s">
        <v>128</v>
      </c>
      <c r="K19" s="424" t="s">
        <v>127</v>
      </c>
      <c r="L19" s="424" t="s">
        <v>128</v>
      </c>
      <c r="M19" s="424" t="s">
        <v>127</v>
      </c>
      <c r="N19" s="424" t="s">
        <v>128</v>
      </c>
      <c r="O19" s="424" t="s">
        <v>127</v>
      </c>
      <c r="P19" s="424" t="s">
        <v>128</v>
      </c>
      <c r="Q19" s="424" t="s">
        <v>127</v>
      </c>
      <c r="R19" s="424" t="s">
        <v>128</v>
      </c>
      <c r="S19" s="424" t="s">
        <v>127</v>
      </c>
      <c r="T19" s="424" t="s">
        <v>128</v>
      </c>
      <c r="U19" s="424" t="s">
        <v>127</v>
      </c>
      <c r="V19" s="424" t="s">
        <v>128</v>
      </c>
      <c r="W19" s="424" t="s">
        <v>127</v>
      </c>
      <c r="X19" s="424" t="s">
        <v>128</v>
      </c>
      <c r="Y19" s="424" t="s">
        <v>127</v>
      </c>
      <c r="Z19" s="424" t="s">
        <v>128</v>
      </c>
      <c r="AA19" s="424" t="s">
        <v>127</v>
      </c>
      <c r="AB19" s="425" t="s">
        <v>128</v>
      </c>
    </row>
    <row r="20" spans="2:28" ht="24">
      <c r="B20" s="426" t="s">
        <v>694</v>
      </c>
      <c r="C20" s="427">
        <v>3</v>
      </c>
      <c r="D20" s="428">
        <v>2.6548672566371681E-2</v>
      </c>
      <c r="E20" s="427">
        <v>1</v>
      </c>
      <c r="F20" s="428">
        <v>0.05</v>
      </c>
      <c r="G20" s="427">
        <v>1</v>
      </c>
      <c r="H20" s="428">
        <v>5.2631578947368418E-2</v>
      </c>
      <c r="I20" s="427">
        <v>1</v>
      </c>
      <c r="J20" s="428">
        <v>1.6666666666666666E-2</v>
      </c>
      <c r="K20" s="427">
        <v>0</v>
      </c>
      <c r="L20" s="428">
        <v>0</v>
      </c>
      <c r="M20" s="427">
        <v>0</v>
      </c>
      <c r="N20" s="428">
        <v>0</v>
      </c>
      <c r="O20" s="427">
        <v>1</v>
      </c>
      <c r="P20" s="428">
        <v>2.3809523809523808E-2</v>
      </c>
      <c r="Q20" s="427">
        <v>2</v>
      </c>
      <c r="R20" s="428">
        <v>3.9215686274509803E-2</v>
      </c>
      <c r="S20" s="427">
        <v>1</v>
      </c>
      <c r="T20" s="428">
        <v>1.8867924528301886E-2</v>
      </c>
      <c r="U20" s="427">
        <v>0</v>
      </c>
      <c r="V20" s="428">
        <v>0</v>
      </c>
      <c r="W20" s="427">
        <v>0</v>
      </c>
      <c r="X20" s="428">
        <v>0</v>
      </c>
      <c r="Y20" s="427">
        <v>1</v>
      </c>
      <c r="Z20" s="428">
        <v>7.6923076923076927E-2</v>
      </c>
      <c r="AA20" s="427">
        <v>1</v>
      </c>
      <c r="AB20" s="429">
        <v>0.16666666666666663</v>
      </c>
    </row>
    <row r="21" spans="2:28" ht="24">
      <c r="B21" s="430" t="s">
        <v>695</v>
      </c>
      <c r="C21" s="431">
        <v>51</v>
      </c>
      <c r="D21" s="432">
        <v>0.45132743362831851</v>
      </c>
      <c r="E21" s="431">
        <v>7</v>
      </c>
      <c r="F21" s="432">
        <v>0.35</v>
      </c>
      <c r="G21" s="431">
        <v>6</v>
      </c>
      <c r="H21" s="432">
        <v>0.31578947368421051</v>
      </c>
      <c r="I21" s="431">
        <v>32</v>
      </c>
      <c r="J21" s="432">
        <v>0.53333333333333333</v>
      </c>
      <c r="K21" s="431">
        <v>6</v>
      </c>
      <c r="L21" s="432">
        <v>0.42857142857142855</v>
      </c>
      <c r="M21" s="431">
        <v>7</v>
      </c>
      <c r="N21" s="432">
        <v>0.35</v>
      </c>
      <c r="O21" s="431">
        <v>22</v>
      </c>
      <c r="P21" s="432">
        <v>0.52380952380952384</v>
      </c>
      <c r="Q21" s="431">
        <v>22</v>
      </c>
      <c r="R21" s="432">
        <v>0.43137254901960786</v>
      </c>
      <c r="S21" s="431">
        <v>17</v>
      </c>
      <c r="T21" s="432">
        <v>0.32075471698113206</v>
      </c>
      <c r="U21" s="431">
        <v>14</v>
      </c>
      <c r="V21" s="432">
        <v>0.53846153846153844</v>
      </c>
      <c r="W21" s="431">
        <v>9</v>
      </c>
      <c r="X21" s="432">
        <v>0.6</v>
      </c>
      <c r="Y21" s="431">
        <v>8</v>
      </c>
      <c r="Z21" s="432">
        <v>0.61538461538461542</v>
      </c>
      <c r="AA21" s="431">
        <v>3</v>
      </c>
      <c r="AB21" s="433">
        <v>0.5</v>
      </c>
    </row>
    <row r="22" spans="2:28" ht="36">
      <c r="B22" s="430" t="s">
        <v>696</v>
      </c>
      <c r="C22" s="431">
        <v>43</v>
      </c>
      <c r="D22" s="432">
        <v>0.38053097345132741</v>
      </c>
      <c r="E22" s="431">
        <v>9</v>
      </c>
      <c r="F22" s="432">
        <v>0.45</v>
      </c>
      <c r="G22" s="431">
        <v>6</v>
      </c>
      <c r="H22" s="432">
        <v>0.31578947368421051</v>
      </c>
      <c r="I22" s="431">
        <v>24</v>
      </c>
      <c r="J22" s="432">
        <v>0.4</v>
      </c>
      <c r="K22" s="431">
        <v>4</v>
      </c>
      <c r="L22" s="432">
        <v>0.2857142857142857</v>
      </c>
      <c r="M22" s="431">
        <v>5</v>
      </c>
      <c r="N22" s="432">
        <v>0.25</v>
      </c>
      <c r="O22" s="431">
        <v>19</v>
      </c>
      <c r="P22" s="432">
        <v>0.45238095238095238</v>
      </c>
      <c r="Q22" s="431">
        <v>19</v>
      </c>
      <c r="R22" s="432">
        <v>0.37254901960784315</v>
      </c>
      <c r="S22" s="431">
        <v>14</v>
      </c>
      <c r="T22" s="432">
        <v>0.26415094339622641</v>
      </c>
      <c r="U22" s="431">
        <v>16</v>
      </c>
      <c r="V22" s="432">
        <v>0.61538461538461542</v>
      </c>
      <c r="W22" s="431">
        <v>5</v>
      </c>
      <c r="X22" s="432">
        <v>0.33333333333333326</v>
      </c>
      <c r="Y22" s="431">
        <v>5</v>
      </c>
      <c r="Z22" s="432">
        <v>0.38461538461538469</v>
      </c>
      <c r="AA22" s="431">
        <v>3</v>
      </c>
      <c r="AB22" s="433">
        <v>0.5</v>
      </c>
    </row>
    <row r="23" spans="2:28" ht="24">
      <c r="B23" s="430" t="s">
        <v>697</v>
      </c>
      <c r="C23" s="431">
        <v>97</v>
      </c>
      <c r="D23" s="432">
        <v>0.85840707964601781</v>
      </c>
      <c r="E23" s="431">
        <v>17</v>
      </c>
      <c r="F23" s="432">
        <v>0.85</v>
      </c>
      <c r="G23" s="431">
        <v>15</v>
      </c>
      <c r="H23" s="432">
        <v>0.78947368421052633</v>
      </c>
      <c r="I23" s="431">
        <v>52</v>
      </c>
      <c r="J23" s="432">
        <v>0.8666666666666667</v>
      </c>
      <c r="K23" s="431">
        <v>13</v>
      </c>
      <c r="L23" s="432">
        <v>0.9285714285714286</v>
      </c>
      <c r="M23" s="431">
        <v>17</v>
      </c>
      <c r="N23" s="432">
        <v>0.85</v>
      </c>
      <c r="O23" s="431">
        <v>36</v>
      </c>
      <c r="P23" s="432">
        <v>0.8571428571428571</v>
      </c>
      <c r="Q23" s="431">
        <v>44</v>
      </c>
      <c r="R23" s="432">
        <v>0.86274509803921573</v>
      </c>
      <c r="S23" s="431">
        <v>46</v>
      </c>
      <c r="T23" s="432">
        <v>0.86792452830188682</v>
      </c>
      <c r="U23" s="431">
        <v>23</v>
      </c>
      <c r="V23" s="432">
        <v>0.88461538461538458</v>
      </c>
      <c r="W23" s="431">
        <v>13</v>
      </c>
      <c r="X23" s="432">
        <v>0.8666666666666667</v>
      </c>
      <c r="Y23" s="431">
        <v>11</v>
      </c>
      <c r="Z23" s="432">
        <v>0.84615384615384615</v>
      </c>
      <c r="AA23" s="431">
        <v>4</v>
      </c>
      <c r="AB23" s="433">
        <v>0.66666666666666652</v>
      </c>
    </row>
    <row r="24" spans="2:28" ht="36">
      <c r="B24" s="430" t="s">
        <v>698</v>
      </c>
      <c r="C24" s="431">
        <v>42</v>
      </c>
      <c r="D24" s="432">
        <v>0.37168141592920356</v>
      </c>
      <c r="E24" s="431">
        <v>4</v>
      </c>
      <c r="F24" s="432">
        <v>0.2</v>
      </c>
      <c r="G24" s="431">
        <v>5</v>
      </c>
      <c r="H24" s="432">
        <v>0.26315789473684209</v>
      </c>
      <c r="I24" s="431">
        <v>26</v>
      </c>
      <c r="J24" s="432">
        <v>0.43333333333333335</v>
      </c>
      <c r="K24" s="431">
        <v>7</v>
      </c>
      <c r="L24" s="432">
        <v>0.5</v>
      </c>
      <c r="M24" s="431">
        <v>2</v>
      </c>
      <c r="N24" s="432">
        <v>0.1</v>
      </c>
      <c r="O24" s="431">
        <v>20</v>
      </c>
      <c r="P24" s="432">
        <v>0.47619047619047611</v>
      </c>
      <c r="Q24" s="431">
        <v>20</v>
      </c>
      <c r="R24" s="432">
        <v>0.39215686274509809</v>
      </c>
      <c r="S24" s="431">
        <v>19</v>
      </c>
      <c r="T24" s="432">
        <v>0.35849056603773582</v>
      </c>
      <c r="U24" s="431">
        <v>11</v>
      </c>
      <c r="V24" s="432">
        <v>0.42307692307692307</v>
      </c>
      <c r="W24" s="431">
        <v>8</v>
      </c>
      <c r="X24" s="432">
        <v>0.53333333333333333</v>
      </c>
      <c r="Y24" s="431">
        <v>4</v>
      </c>
      <c r="Z24" s="432">
        <v>0.30769230769230771</v>
      </c>
      <c r="AA24" s="431">
        <v>0</v>
      </c>
      <c r="AB24" s="433">
        <v>0</v>
      </c>
    </row>
    <row r="25" spans="2:28">
      <c r="B25" s="430" t="s">
        <v>699</v>
      </c>
      <c r="C25" s="431">
        <v>72</v>
      </c>
      <c r="D25" s="432">
        <v>0.63716814159292035</v>
      </c>
      <c r="E25" s="431">
        <v>14</v>
      </c>
      <c r="F25" s="432">
        <v>0.7</v>
      </c>
      <c r="G25" s="431">
        <v>13</v>
      </c>
      <c r="H25" s="432">
        <v>0.68421052631578949</v>
      </c>
      <c r="I25" s="431">
        <v>35</v>
      </c>
      <c r="J25" s="432">
        <v>0.58333333333333337</v>
      </c>
      <c r="K25" s="431">
        <v>10</v>
      </c>
      <c r="L25" s="432">
        <v>0.7142857142857143</v>
      </c>
      <c r="M25" s="431">
        <v>9</v>
      </c>
      <c r="N25" s="432">
        <v>0.45</v>
      </c>
      <c r="O25" s="431">
        <v>24</v>
      </c>
      <c r="P25" s="432">
        <v>0.5714285714285714</v>
      </c>
      <c r="Q25" s="431">
        <v>39</v>
      </c>
      <c r="R25" s="432">
        <v>0.76470588235294112</v>
      </c>
      <c r="S25" s="431">
        <v>31</v>
      </c>
      <c r="T25" s="432">
        <v>0.58490566037735847</v>
      </c>
      <c r="U25" s="431">
        <v>15</v>
      </c>
      <c r="V25" s="432">
        <v>0.57692307692307687</v>
      </c>
      <c r="W25" s="431">
        <v>13</v>
      </c>
      <c r="X25" s="432">
        <v>0.8666666666666667</v>
      </c>
      <c r="Y25" s="431">
        <v>10</v>
      </c>
      <c r="Z25" s="432">
        <v>0.76923076923076938</v>
      </c>
      <c r="AA25" s="431">
        <v>3</v>
      </c>
      <c r="AB25" s="433">
        <v>0.5</v>
      </c>
    </row>
    <row r="26" spans="2:28">
      <c r="B26" s="430" t="s">
        <v>1383</v>
      </c>
      <c r="C26" s="431">
        <v>67</v>
      </c>
      <c r="D26" s="432">
        <v>0.59292035398230092</v>
      </c>
      <c r="E26" s="431">
        <v>10</v>
      </c>
      <c r="F26" s="432">
        <v>0.5</v>
      </c>
      <c r="G26" s="431">
        <v>10</v>
      </c>
      <c r="H26" s="432">
        <v>0.52631578947368418</v>
      </c>
      <c r="I26" s="431">
        <v>40</v>
      </c>
      <c r="J26" s="432">
        <v>0.66666666666666652</v>
      </c>
      <c r="K26" s="431">
        <v>7</v>
      </c>
      <c r="L26" s="432">
        <v>0.5</v>
      </c>
      <c r="M26" s="431">
        <v>7</v>
      </c>
      <c r="N26" s="432">
        <v>0.35</v>
      </c>
      <c r="O26" s="431">
        <v>30</v>
      </c>
      <c r="P26" s="432">
        <v>0.7142857142857143</v>
      </c>
      <c r="Q26" s="431">
        <v>30</v>
      </c>
      <c r="R26" s="432">
        <v>0.58823529411764708</v>
      </c>
      <c r="S26" s="431">
        <v>32</v>
      </c>
      <c r="T26" s="432">
        <v>0.60377358490566035</v>
      </c>
      <c r="U26" s="431">
        <v>13</v>
      </c>
      <c r="V26" s="432">
        <v>0.5</v>
      </c>
      <c r="W26" s="431">
        <v>10</v>
      </c>
      <c r="X26" s="432">
        <v>0.66666666666666652</v>
      </c>
      <c r="Y26" s="431">
        <v>8</v>
      </c>
      <c r="Z26" s="432">
        <v>0.61538461538461542</v>
      </c>
      <c r="AA26" s="431">
        <v>4</v>
      </c>
      <c r="AB26" s="433">
        <v>0.66666666666666652</v>
      </c>
    </row>
    <row r="27" spans="2:28" ht="24">
      <c r="B27" s="430" t="s">
        <v>700</v>
      </c>
      <c r="C27" s="431">
        <v>50</v>
      </c>
      <c r="D27" s="432">
        <v>0.44247787610619471</v>
      </c>
      <c r="E27" s="431">
        <v>8</v>
      </c>
      <c r="F27" s="432">
        <v>0.4</v>
      </c>
      <c r="G27" s="431">
        <v>6</v>
      </c>
      <c r="H27" s="432">
        <v>0.31578947368421051</v>
      </c>
      <c r="I27" s="431">
        <v>33</v>
      </c>
      <c r="J27" s="432">
        <v>0.55000000000000004</v>
      </c>
      <c r="K27" s="431">
        <v>3</v>
      </c>
      <c r="L27" s="432">
        <v>0.21428571428571427</v>
      </c>
      <c r="M27" s="431">
        <v>4</v>
      </c>
      <c r="N27" s="432">
        <v>0.2</v>
      </c>
      <c r="O27" s="431">
        <v>18</v>
      </c>
      <c r="P27" s="432">
        <v>0.42857142857142855</v>
      </c>
      <c r="Q27" s="431">
        <v>28</v>
      </c>
      <c r="R27" s="432">
        <v>0.5490196078431373</v>
      </c>
      <c r="S27" s="431">
        <v>18</v>
      </c>
      <c r="T27" s="432">
        <v>0.339622641509434</v>
      </c>
      <c r="U27" s="431">
        <v>14</v>
      </c>
      <c r="V27" s="432">
        <v>0.53846153846153844</v>
      </c>
      <c r="W27" s="431">
        <v>8</v>
      </c>
      <c r="X27" s="432">
        <v>0.53333333333333333</v>
      </c>
      <c r="Y27" s="431">
        <v>8</v>
      </c>
      <c r="Z27" s="432">
        <v>0.61538461538461542</v>
      </c>
      <c r="AA27" s="431">
        <v>2</v>
      </c>
      <c r="AB27" s="433">
        <v>0.33333333333333326</v>
      </c>
    </row>
    <row r="28" spans="2:28">
      <c r="B28" s="430" t="s">
        <v>51</v>
      </c>
      <c r="C28" s="431">
        <v>8</v>
      </c>
      <c r="D28" s="432">
        <v>7.0796460176991149E-2</v>
      </c>
      <c r="E28" s="431">
        <v>2</v>
      </c>
      <c r="F28" s="432">
        <v>0.1</v>
      </c>
      <c r="G28" s="431">
        <v>0</v>
      </c>
      <c r="H28" s="432">
        <v>0</v>
      </c>
      <c r="I28" s="431">
        <v>5</v>
      </c>
      <c r="J28" s="432">
        <v>8.3333333333333315E-2</v>
      </c>
      <c r="K28" s="431">
        <v>1</v>
      </c>
      <c r="L28" s="432">
        <v>7.1428571428571425E-2</v>
      </c>
      <c r="M28" s="431">
        <v>0</v>
      </c>
      <c r="N28" s="432">
        <v>0</v>
      </c>
      <c r="O28" s="431">
        <v>2</v>
      </c>
      <c r="P28" s="432">
        <v>4.7619047619047616E-2</v>
      </c>
      <c r="Q28" s="431">
        <v>6</v>
      </c>
      <c r="R28" s="432">
        <v>0.1176470588235294</v>
      </c>
      <c r="S28" s="431">
        <v>1</v>
      </c>
      <c r="T28" s="432">
        <v>1.8867924528301886E-2</v>
      </c>
      <c r="U28" s="431">
        <v>2</v>
      </c>
      <c r="V28" s="432">
        <v>7.6923076923076927E-2</v>
      </c>
      <c r="W28" s="431">
        <v>1</v>
      </c>
      <c r="X28" s="432">
        <v>6.6666666666666666E-2</v>
      </c>
      <c r="Y28" s="431">
        <v>3</v>
      </c>
      <c r="Z28" s="432">
        <v>0.23076923076923075</v>
      </c>
      <c r="AA28" s="431">
        <v>1</v>
      </c>
      <c r="AB28" s="433">
        <v>0.16666666666666663</v>
      </c>
    </row>
    <row r="29" spans="2:28">
      <c r="B29" s="430" t="s">
        <v>47</v>
      </c>
      <c r="C29" s="431">
        <v>9</v>
      </c>
      <c r="D29" s="432">
        <v>7.9646017699115043E-2</v>
      </c>
      <c r="E29" s="431">
        <v>1</v>
      </c>
      <c r="F29" s="432">
        <v>0.05</v>
      </c>
      <c r="G29" s="431">
        <v>2</v>
      </c>
      <c r="H29" s="432">
        <v>0.10526315789473684</v>
      </c>
      <c r="I29" s="431">
        <v>6</v>
      </c>
      <c r="J29" s="432">
        <v>0.1</v>
      </c>
      <c r="K29" s="431">
        <v>0</v>
      </c>
      <c r="L29" s="432">
        <v>0</v>
      </c>
      <c r="M29" s="431">
        <v>3</v>
      </c>
      <c r="N29" s="432">
        <v>0.15</v>
      </c>
      <c r="O29" s="431">
        <v>4</v>
      </c>
      <c r="P29" s="432">
        <v>9.5238095238095233E-2</v>
      </c>
      <c r="Q29" s="431">
        <v>2</v>
      </c>
      <c r="R29" s="432">
        <v>3.9215686274509803E-2</v>
      </c>
      <c r="S29" s="431">
        <v>4</v>
      </c>
      <c r="T29" s="432">
        <v>7.5471698113207544E-2</v>
      </c>
      <c r="U29" s="431">
        <v>3</v>
      </c>
      <c r="V29" s="432">
        <v>0.11538461538461538</v>
      </c>
      <c r="W29" s="431">
        <v>0</v>
      </c>
      <c r="X29" s="432">
        <v>0</v>
      </c>
      <c r="Y29" s="431">
        <v>1</v>
      </c>
      <c r="Z29" s="432">
        <v>7.6923076923076927E-2</v>
      </c>
      <c r="AA29" s="431">
        <v>1</v>
      </c>
      <c r="AB29" s="433">
        <v>0.16666666666666663</v>
      </c>
    </row>
    <row r="30" spans="2:28">
      <c r="B30" s="305" t="s">
        <v>1269</v>
      </c>
      <c r="C30" s="42">
        <v>113</v>
      </c>
      <c r="D30" s="41">
        <v>1</v>
      </c>
      <c r="E30" s="42">
        <v>20</v>
      </c>
      <c r="F30" s="41">
        <v>1</v>
      </c>
      <c r="G30" s="42">
        <v>19</v>
      </c>
      <c r="H30" s="41">
        <v>1</v>
      </c>
      <c r="I30" s="42">
        <v>60</v>
      </c>
      <c r="J30" s="41">
        <v>1</v>
      </c>
      <c r="K30" s="42">
        <v>14</v>
      </c>
      <c r="L30" s="41">
        <v>1</v>
      </c>
      <c r="M30" s="42">
        <v>20</v>
      </c>
      <c r="N30" s="41">
        <v>1</v>
      </c>
      <c r="O30" s="42">
        <v>42</v>
      </c>
      <c r="P30" s="41">
        <v>1</v>
      </c>
      <c r="Q30" s="42">
        <v>51</v>
      </c>
      <c r="R30" s="41">
        <v>1</v>
      </c>
      <c r="S30" s="42">
        <v>53</v>
      </c>
      <c r="T30" s="41">
        <v>1</v>
      </c>
      <c r="U30" s="42">
        <v>26</v>
      </c>
      <c r="V30" s="41">
        <v>1</v>
      </c>
      <c r="W30" s="42">
        <v>15</v>
      </c>
      <c r="X30" s="41">
        <v>1</v>
      </c>
      <c r="Y30" s="42">
        <v>13</v>
      </c>
      <c r="Z30" s="41">
        <v>1</v>
      </c>
      <c r="AA30" s="92">
        <v>6</v>
      </c>
      <c r="AB30" s="56">
        <v>1</v>
      </c>
    </row>
    <row r="31" spans="2:28" ht="15" thickBot="1">
      <c r="B31" s="434" t="s">
        <v>209</v>
      </c>
      <c r="C31" s="435">
        <v>4.2574257425742577</v>
      </c>
      <c r="D31" s="435"/>
      <c r="E31" s="435">
        <v>3.9444444444444446</v>
      </c>
      <c r="F31" s="435"/>
      <c r="G31" s="435">
        <v>3.8125</v>
      </c>
      <c r="H31" s="435"/>
      <c r="I31" s="435">
        <v>4.6603773584905657</v>
      </c>
      <c r="J31" s="435"/>
      <c r="K31" s="435">
        <v>3.6428571428571428</v>
      </c>
      <c r="L31" s="435"/>
      <c r="M31" s="435">
        <v>3</v>
      </c>
      <c r="N31" s="435"/>
      <c r="O31" s="435">
        <v>4.6216216216216219</v>
      </c>
      <c r="P31" s="435"/>
      <c r="Q31" s="435">
        <v>4.4255319148936172</v>
      </c>
      <c r="R31" s="435"/>
      <c r="S31" s="435">
        <v>3.7083333333333335</v>
      </c>
      <c r="T31" s="435"/>
      <c r="U31" s="435">
        <v>4.6956521739130439</v>
      </c>
      <c r="V31" s="435"/>
      <c r="W31" s="435">
        <v>4.4666666666666668</v>
      </c>
      <c r="X31" s="435"/>
      <c r="Y31" s="435">
        <v>5.1818181818181817</v>
      </c>
      <c r="Z31" s="436"/>
      <c r="AA31" s="437">
        <v>5</v>
      </c>
      <c r="AB31" s="95"/>
    </row>
    <row r="32" spans="2:28" ht="15" thickTop="1">
      <c r="B32" s="2154" t="s">
        <v>1457</v>
      </c>
      <c r="C32" s="2154"/>
      <c r="D32" s="2154"/>
      <c r="E32" s="2154"/>
      <c r="F32" s="2154"/>
      <c r="G32" s="2154"/>
      <c r="H32" s="2154"/>
      <c r="I32" s="2154"/>
      <c r="J32" s="2154"/>
      <c r="K32" s="2154"/>
      <c r="L32" s="2154"/>
      <c r="M32" s="2154"/>
      <c r="N32" s="2154"/>
      <c r="O32" s="2154"/>
      <c r="P32" s="2154"/>
      <c r="Q32" s="2154"/>
      <c r="R32" s="2154"/>
      <c r="S32" s="2154"/>
      <c r="T32" s="2154"/>
      <c r="U32" s="2154"/>
      <c r="V32" s="2154"/>
      <c r="W32" s="2154"/>
      <c r="X32" s="2154"/>
      <c r="Y32" s="2154"/>
      <c r="Z32" s="2154"/>
      <c r="AA32" s="2154"/>
    </row>
    <row r="34" spans="2:9" ht="15" thickBot="1">
      <c r="B34" s="1579" t="s">
        <v>987</v>
      </c>
      <c r="C34" s="1579"/>
      <c r="D34" s="1579"/>
      <c r="E34" s="672"/>
      <c r="F34" s="672"/>
      <c r="G34" s="672"/>
      <c r="H34" s="389"/>
      <c r="I34" s="389"/>
    </row>
    <row r="35" spans="2:9" ht="15" thickTop="1">
      <c r="B35" s="1460"/>
      <c r="C35" s="591" t="s">
        <v>127</v>
      </c>
      <c r="D35" s="1434" t="s">
        <v>128</v>
      </c>
    </row>
    <row r="36" spans="2:9" ht="24">
      <c r="B36" s="1213" t="s">
        <v>883</v>
      </c>
      <c r="C36" s="592">
        <v>1</v>
      </c>
      <c r="D36" s="1435">
        <f>C36/113</f>
        <v>8.8495575221238937E-3</v>
      </c>
    </row>
    <row r="37" spans="2:9">
      <c r="B37" s="1213" t="s">
        <v>884</v>
      </c>
      <c r="C37" s="592">
        <v>2</v>
      </c>
      <c r="D37" s="1435">
        <f t="shared" ref="D37:D42" si="0">C37/113</f>
        <v>1.7699115044247787E-2</v>
      </c>
    </row>
    <row r="38" spans="2:9">
      <c r="B38" s="1213" t="s">
        <v>885</v>
      </c>
      <c r="C38" s="592">
        <v>1</v>
      </c>
      <c r="D38" s="1435">
        <f t="shared" si="0"/>
        <v>8.8495575221238937E-3</v>
      </c>
    </row>
    <row r="39" spans="2:9">
      <c r="B39" s="1213" t="s">
        <v>886</v>
      </c>
      <c r="C39" s="592">
        <v>1</v>
      </c>
      <c r="D39" s="1435">
        <f t="shared" si="0"/>
        <v>8.8495575221238937E-3</v>
      </c>
    </row>
    <row r="40" spans="2:9">
      <c r="B40" s="1213" t="s">
        <v>887</v>
      </c>
      <c r="C40" s="592">
        <v>3</v>
      </c>
      <c r="D40" s="1435">
        <f t="shared" si="0"/>
        <v>2.6548672566371681E-2</v>
      </c>
    </row>
    <row r="41" spans="2:9" s="782" customFormat="1">
      <c r="B41" s="1213" t="s">
        <v>44</v>
      </c>
      <c r="C41" s="592">
        <f>SUM(C36:C40)</f>
        <v>8</v>
      </c>
      <c r="D41" s="1435">
        <f t="shared" si="0"/>
        <v>7.0796460176991149E-2</v>
      </c>
    </row>
    <row r="42" spans="2:9" ht="15" thickBot="1">
      <c r="B42" s="1464" t="s">
        <v>1269</v>
      </c>
      <c r="C42" s="593">
        <v>113</v>
      </c>
      <c r="D42" s="1436">
        <f t="shared" si="0"/>
        <v>1</v>
      </c>
    </row>
    <row r="43" spans="2:9" ht="15" thickTop="1"/>
  </sheetData>
  <mergeCells count="43">
    <mergeCell ref="S17:AB17"/>
    <mergeCell ref="C18:C19"/>
    <mergeCell ref="G18:H18"/>
    <mergeCell ref="I18:J18"/>
    <mergeCell ref="W18:X18"/>
    <mergeCell ref="B14:AA14"/>
    <mergeCell ref="B16:AB16"/>
    <mergeCell ref="I5:J5"/>
    <mergeCell ref="K5:L5"/>
    <mergeCell ref="M5:N5"/>
    <mergeCell ref="O5:P5"/>
    <mergeCell ref="Q5:R5"/>
    <mergeCell ref="S5:T5"/>
    <mergeCell ref="B3:AB3"/>
    <mergeCell ref="B4:B6"/>
    <mergeCell ref="C4:D4"/>
    <mergeCell ref="E4:L4"/>
    <mergeCell ref="M4:R4"/>
    <mergeCell ref="S4:AB4"/>
    <mergeCell ref="C5:C6"/>
    <mergeCell ref="D5:D6"/>
    <mergeCell ref="E5:F5"/>
    <mergeCell ref="G5:H5"/>
    <mergeCell ref="W5:X5"/>
    <mergeCell ref="Y5:Z5"/>
    <mergeCell ref="AA5:AB5"/>
    <mergeCell ref="U5:V5"/>
    <mergeCell ref="D18:D19"/>
    <mergeCell ref="E18:F18"/>
    <mergeCell ref="Y18:Z18"/>
    <mergeCell ref="AA18:AB18"/>
    <mergeCell ref="B34:D34"/>
    <mergeCell ref="B32:AA32"/>
    <mergeCell ref="K18:L18"/>
    <mergeCell ref="M18:N18"/>
    <mergeCell ref="O18:P18"/>
    <mergeCell ref="Q18:R18"/>
    <mergeCell ref="S18:T18"/>
    <mergeCell ref="U18:V18"/>
    <mergeCell ref="B17:B19"/>
    <mergeCell ref="C17:D17"/>
    <mergeCell ref="E17:L17"/>
    <mergeCell ref="M17:R17"/>
  </mergeCells>
  <hyperlinks>
    <hyperlink ref="A1" location="Índice!A1" display="Índice!A1"/>
  </hyperlink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2"/>
  <sheetViews>
    <sheetView topLeftCell="B4" zoomScaleNormal="100" workbookViewId="0">
      <selection activeCell="B23" sqref="B23"/>
    </sheetView>
  </sheetViews>
  <sheetFormatPr defaultRowHeight="14.25"/>
  <cols>
    <col min="1" max="1" width="9" style="938"/>
    <col min="2" max="2" width="32.375" style="937" customWidth="1"/>
    <col min="3" max="16384" width="9" style="938"/>
  </cols>
  <sheetData>
    <row r="1" spans="1:28">
      <c r="A1" s="936" t="s">
        <v>2</v>
      </c>
    </row>
    <row r="2" spans="1:28">
      <c r="A2" s="936"/>
    </row>
    <row r="3" spans="1:28" ht="45" customHeight="1" thickBot="1">
      <c r="B3" s="1568" t="s">
        <v>830</v>
      </c>
      <c r="C3" s="1568"/>
      <c r="D3" s="1568"/>
      <c r="E3" s="1568"/>
      <c r="F3" s="1568"/>
      <c r="G3" s="1568"/>
      <c r="H3" s="1568"/>
      <c r="I3" s="1568"/>
      <c r="J3" s="1568"/>
      <c r="K3" s="1568"/>
      <c r="L3" s="1568"/>
      <c r="M3" s="1568"/>
      <c r="N3" s="1568"/>
      <c r="O3" s="1568"/>
      <c r="P3" s="1568"/>
      <c r="Q3" s="1568"/>
      <c r="R3" s="1568"/>
      <c r="S3" s="1568"/>
      <c r="T3" s="1568"/>
      <c r="U3" s="1568"/>
      <c r="V3" s="1568"/>
      <c r="W3" s="1568"/>
      <c r="X3" s="1568"/>
      <c r="Y3" s="1568"/>
      <c r="Z3" s="1568"/>
      <c r="AA3" s="1568"/>
      <c r="AB3" s="1568"/>
    </row>
    <row r="4" spans="1:28" ht="15.75" customHeight="1" thickTop="1">
      <c r="B4" s="1571"/>
      <c r="C4" s="1574" t="s">
        <v>44</v>
      </c>
      <c r="D4" s="1574"/>
      <c r="E4" s="1574" t="s">
        <v>123</v>
      </c>
      <c r="F4" s="1574"/>
      <c r="G4" s="1574"/>
      <c r="H4" s="1574"/>
      <c r="I4" s="1574"/>
      <c r="J4" s="1574"/>
      <c r="K4" s="1574"/>
      <c r="L4" s="1574"/>
      <c r="M4" s="1574" t="s">
        <v>124</v>
      </c>
      <c r="N4" s="1574"/>
      <c r="O4" s="1574"/>
      <c r="P4" s="1574"/>
      <c r="Q4" s="1574"/>
      <c r="R4" s="1574"/>
      <c r="S4" s="1574" t="s">
        <v>45</v>
      </c>
      <c r="T4" s="1574"/>
      <c r="U4" s="1574"/>
      <c r="V4" s="1574"/>
      <c r="W4" s="1574"/>
      <c r="X4" s="1574"/>
      <c r="Y4" s="1574"/>
      <c r="Z4" s="1574"/>
      <c r="AA4" s="1574"/>
      <c r="AB4" s="1575"/>
    </row>
    <row r="5" spans="1:28" ht="45" customHeight="1">
      <c r="B5" s="1572"/>
      <c r="C5" s="1569" t="s">
        <v>127</v>
      </c>
      <c r="D5" s="1569" t="s">
        <v>128</v>
      </c>
      <c r="E5" s="1569" t="s">
        <v>46</v>
      </c>
      <c r="F5" s="1569"/>
      <c r="G5" s="1569" t="s">
        <v>1078</v>
      </c>
      <c r="H5" s="1569"/>
      <c r="I5" s="1569" t="s">
        <v>1077</v>
      </c>
      <c r="J5" s="1569"/>
      <c r="K5" s="1569" t="s">
        <v>1098</v>
      </c>
      <c r="L5" s="1569"/>
      <c r="M5" s="1569" t="s">
        <v>48</v>
      </c>
      <c r="N5" s="1569"/>
      <c r="O5" s="1569" t="s">
        <v>49</v>
      </c>
      <c r="P5" s="1569"/>
      <c r="Q5" s="1569" t="s">
        <v>1441</v>
      </c>
      <c r="R5" s="1569"/>
      <c r="S5" s="1569" t="s">
        <v>1065</v>
      </c>
      <c r="T5" s="1569"/>
      <c r="U5" s="1569" t="s">
        <v>1066</v>
      </c>
      <c r="V5" s="1569"/>
      <c r="W5" s="1569" t="s">
        <v>1067</v>
      </c>
      <c r="X5" s="1569"/>
      <c r="Y5" s="1569" t="s">
        <v>125</v>
      </c>
      <c r="Z5" s="1569"/>
      <c r="AA5" s="1569" t="s">
        <v>47</v>
      </c>
      <c r="AB5" s="1570"/>
    </row>
    <row r="6" spans="1:28">
      <c r="B6" s="1573"/>
      <c r="C6" s="1569"/>
      <c r="D6" s="1569"/>
      <c r="E6" s="939" t="s">
        <v>127</v>
      </c>
      <c r="F6" s="939" t="s">
        <v>128</v>
      </c>
      <c r="G6" s="939" t="s">
        <v>127</v>
      </c>
      <c r="H6" s="939" t="s">
        <v>128</v>
      </c>
      <c r="I6" s="939" t="s">
        <v>127</v>
      </c>
      <c r="J6" s="939" t="s">
        <v>128</v>
      </c>
      <c r="K6" s="939" t="s">
        <v>127</v>
      </c>
      <c r="L6" s="939" t="s">
        <v>128</v>
      </c>
      <c r="M6" s="939" t="s">
        <v>127</v>
      </c>
      <c r="N6" s="939" t="s">
        <v>128</v>
      </c>
      <c r="O6" s="939" t="s">
        <v>127</v>
      </c>
      <c r="P6" s="939" t="s">
        <v>128</v>
      </c>
      <c r="Q6" s="939" t="s">
        <v>127</v>
      </c>
      <c r="R6" s="939" t="s">
        <v>128</v>
      </c>
      <c r="S6" s="939" t="s">
        <v>127</v>
      </c>
      <c r="T6" s="939" t="s">
        <v>128</v>
      </c>
      <c r="U6" s="939" t="s">
        <v>127</v>
      </c>
      <c r="V6" s="939" t="s">
        <v>128</v>
      </c>
      <c r="W6" s="939" t="s">
        <v>127</v>
      </c>
      <c r="X6" s="939" t="s">
        <v>128</v>
      </c>
      <c r="Y6" s="939" t="s">
        <v>127</v>
      </c>
      <c r="Z6" s="939" t="s">
        <v>128</v>
      </c>
      <c r="AA6" s="939" t="s">
        <v>127</v>
      </c>
      <c r="AB6" s="940" t="s">
        <v>128</v>
      </c>
    </row>
    <row r="7" spans="1:28" ht="24">
      <c r="B7" s="941" t="s">
        <v>1384</v>
      </c>
      <c r="C7" s="942">
        <v>5</v>
      </c>
      <c r="D7" s="943">
        <v>4.4247787610619468E-2</v>
      </c>
      <c r="E7" s="942">
        <v>0</v>
      </c>
      <c r="F7" s="943">
        <v>0</v>
      </c>
      <c r="G7" s="942">
        <v>5</v>
      </c>
      <c r="H7" s="943">
        <v>0.26315789473684209</v>
      </c>
      <c r="I7" s="942">
        <v>0</v>
      </c>
      <c r="J7" s="943">
        <v>0</v>
      </c>
      <c r="K7" s="942">
        <v>0</v>
      </c>
      <c r="L7" s="943">
        <v>0</v>
      </c>
      <c r="M7" s="942">
        <v>2</v>
      </c>
      <c r="N7" s="943">
        <v>0.1</v>
      </c>
      <c r="O7" s="942">
        <v>2</v>
      </c>
      <c r="P7" s="943">
        <v>4.7619047619047616E-2</v>
      </c>
      <c r="Q7" s="942">
        <v>1</v>
      </c>
      <c r="R7" s="943">
        <v>1.9607843137254902E-2</v>
      </c>
      <c r="S7" s="942">
        <v>3</v>
      </c>
      <c r="T7" s="943">
        <v>5.6603773584905669E-2</v>
      </c>
      <c r="U7" s="942">
        <v>1</v>
      </c>
      <c r="V7" s="943">
        <v>3.8461538461538464E-2</v>
      </c>
      <c r="W7" s="942">
        <v>1</v>
      </c>
      <c r="X7" s="943">
        <v>6.6666666666666666E-2</v>
      </c>
      <c r="Y7" s="942">
        <v>0</v>
      </c>
      <c r="Z7" s="943">
        <v>0</v>
      </c>
      <c r="AA7" s="942">
        <v>0</v>
      </c>
      <c r="AB7" s="944">
        <v>0</v>
      </c>
    </row>
    <row r="8" spans="1:28" ht="27" customHeight="1">
      <c r="B8" s="945" t="s">
        <v>1385</v>
      </c>
      <c r="C8" s="946">
        <v>14</v>
      </c>
      <c r="D8" s="947">
        <v>0.12389380530973451</v>
      </c>
      <c r="E8" s="946">
        <v>0</v>
      </c>
      <c r="F8" s="947">
        <v>0</v>
      </c>
      <c r="G8" s="946">
        <v>14</v>
      </c>
      <c r="H8" s="947">
        <v>0.73684210526315785</v>
      </c>
      <c r="I8" s="946">
        <v>0</v>
      </c>
      <c r="J8" s="947">
        <v>0</v>
      </c>
      <c r="K8" s="946">
        <v>0</v>
      </c>
      <c r="L8" s="947">
        <v>0</v>
      </c>
      <c r="M8" s="946">
        <v>2</v>
      </c>
      <c r="N8" s="947">
        <v>0.1</v>
      </c>
      <c r="O8" s="946">
        <v>6</v>
      </c>
      <c r="P8" s="947">
        <v>0.14285714285714285</v>
      </c>
      <c r="Q8" s="946">
        <v>6</v>
      </c>
      <c r="R8" s="947">
        <v>0.1176470588235294</v>
      </c>
      <c r="S8" s="946">
        <v>8</v>
      </c>
      <c r="T8" s="947">
        <v>0.15094339622641509</v>
      </c>
      <c r="U8" s="946">
        <v>2</v>
      </c>
      <c r="V8" s="947">
        <v>7.6923076923076927E-2</v>
      </c>
      <c r="W8" s="946">
        <v>2</v>
      </c>
      <c r="X8" s="947">
        <v>0.13333333333333333</v>
      </c>
      <c r="Y8" s="946">
        <v>2</v>
      </c>
      <c r="Z8" s="947">
        <v>0.15384615384615385</v>
      </c>
      <c r="AA8" s="946">
        <v>0</v>
      </c>
      <c r="AB8" s="948">
        <v>0</v>
      </c>
    </row>
    <row r="9" spans="1:28">
      <c r="B9" s="945" t="s">
        <v>100</v>
      </c>
      <c r="C9" s="946">
        <v>94</v>
      </c>
      <c r="D9" s="947">
        <v>0.83185840707964598</v>
      </c>
      <c r="E9" s="946">
        <v>20</v>
      </c>
      <c r="F9" s="947">
        <v>1</v>
      </c>
      <c r="G9" s="946">
        <v>0</v>
      </c>
      <c r="H9" s="947">
        <v>0</v>
      </c>
      <c r="I9" s="946">
        <v>60</v>
      </c>
      <c r="J9" s="947">
        <v>1</v>
      </c>
      <c r="K9" s="946">
        <v>14</v>
      </c>
      <c r="L9" s="947">
        <v>1</v>
      </c>
      <c r="M9" s="946">
        <v>16</v>
      </c>
      <c r="N9" s="947">
        <v>0.8</v>
      </c>
      <c r="O9" s="946">
        <v>34</v>
      </c>
      <c r="P9" s="947">
        <v>0.80952380952380953</v>
      </c>
      <c r="Q9" s="946">
        <v>44</v>
      </c>
      <c r="R9" s="947">
        <v>0.86274509803921573</v>
      </c>
      <c r="S9" s="946">
        <v>42</v>
      </c>
      <c r="T9" s="947">
        <v>0.79245283018867918</v>
      </c>
      <c r="U9" s="946">
        <v>23</v>
      </c>
      <c r="V9" s="947">
        <v>0.88461538461538458</v>
      </c>
      <c r="W9" s="946">
        <v>12</v>
      </c>
      <c r="X9" s="947">
        <v>0.8</v>
      </c>
      <c r="Y9" s="946">
        <v>11</v>
      </c>
      <c r="Z9" s="947">
        <v>0.84615384615384615</v>
      </c>
      <c r="AA9" s="946">
        <v>6</v>
      </c>
      <c r="AB9" s="948">
        <v>1</v>
      </c>
    </row>
    <row r="10" spans="1:28" ht="15" customHeight="1" thickBot="1">
      <c r="B10" s="949" t="s">
        <v>1269</v>
      </c>
      <c r="C10" s="950">
        <v>113</v>
      </c>
      <c r="D10" s="951">
        <v>1</v>
      </c>
      <c r="E10" s="950">
        <v>20</v>
      </c>
      <c r="F10" s="951">
        <v>1</v>
      </c>
      <c r="G10" s="950">
        <v>19</v>
      </c>
      <c r="H10" s="951">
        <v>1</v>
      </c>
      <c r="I10" s="950">
        <v>60</v>
      </c>
      <c r="J10" s="951">
        <v>1</v>
      </c>
      <c r="K10" s="950">
        <v>14</v>
      </c>
      <c r="L10" s="951">
        <v>1</v>
      </c>
      <c r="M10" s="950">
        <v>20</v>
      </c>
      <c r="N10" s="951">
        <v>1</v>
      </c>
      <c r="O10" s="950">
        <v>42</v>
      </c>
      <c r="P10" s="951">
        <v>1</v>
      </c>
      <c r="Q10" s="950">
        <v>51</v>
      </c>
      <c r="R10" s="951">
        <v>1</v>
      </c>
      <c r="S10" s="950">
        <v>53</v>
      </c>
      <c r="T10" s="951">
        <v>1</v>
      </c>
      <c r="U10" s="950">
        <v>26</v>
      </c>
      <c r="V10" s="951">
        <v>1</v>
      </c>
      <c r="W10" s="950">
        <v>15</v>
      </c>
      <c r="X10" s="951">
        <v>1</v>
      </c>
      <c r="Y10" s="950">
        <v>13</v>
      </c>
      <c r="Z10" s="951">
        <v>1</v>
      </c>
      <c r="AA10" s="950">
        <v>6</v>
      </c>
      <c r="AB10" s="952">
        <v>1</v>
      </c>
    </row>
    <row r="11" spans="1:28" ht="15" thickTop="1">
      <c r="B11" s="1558" t="s">
        <v>1457</v>
      </c>
      <c r="C11" s="1558"/>
      <c r="D11" s="1558"/>
      <c r="E11" s="1558"/>
      <c r="F11" s="1558"/>
      <c r="G11" s="1558"/>
      <c r="H11" s="1558"/>
      <c r="I11" s="1558"/>
      <c r="J11" s="1558"/>
      <c r="K11" s="1558"/>
      <c r="L11" s="1558"/>
      <c r="M11" s="1558"/>
      <c r="N11" s="1558"/>
      <c r="O11" s="1558"/>
      <c r="P11" s="1558"/>
      <c r="Q11" s="1558"/>
      <c r="R11" s="1558"/>
      <c r="S11" s="1558"/>
      <c r="T11" s="1558"/>
      <c r="U11" s="1558"/>
      <c r="V11" s="1558"/>
      <c r="W11" s="1558"/>
      <c r="X11" s="1558"/>
      <c r="Y11" s="1558"/>
      <c r="Z11" s="1558"/>
      <c r="AA11" s="1558"/>
      <c r="AB11" s="1558"/>
    </row>
    <row r="12" spans="1:28">
      <c r="B12" s="1212"/>
      <c r="C12" s="1212"/>
      <c r="D12" s="1212"/>
      <c r="E12" s="1212"/>
      <c r="F12" s="1212"/>
      <c r="G12" s="1212"/>
      <c r="H12" s="1212"/>
      <c r="I12" s="1212"/>
      <c r="J12" s="1212"/>
      <c r="K12" s="1212"/>
      <c r="L12" s="1212"/>
      <c r="M12" s="1212"/>
      <c r="N12" s="1212"/>
      <c r="O12" s="1212"/>
      <c r="P12" s="1212"/>
      <c r="Q12" s="1212"/>
      <c r="R12" s="1212"/>
      <c r="S12" s="1212"/>
      <c r="T12" s="1212"/>
      <c r="U12" s="1212"/>
      <c r="V12" s="1212"/>
      <c r="W12" s="1212"/>
      <c r="X12" s="1212"/>
      <c r="Y12" s="1212"/>
      <c r="Z12" s="1212"/>
      <c r="AA12" s="1212"/>
      <c r="AB12" s="1212"/>
    </row>
    <row r="13" spans="1:28" ht="50.25" customHeight="1">
      <c r="B13" s="1558" t="s">
        <v>1443</v>
      </c>
      <c r="C13" s="1558"/>
      <c r="D13" s="1558"/>
      <c r="E13" s="1558"/>
      <c r="F13" s="1558"/>
      <c r="G13" s="1558"/>
      <c r="H13" s="1558"/>
      <c r="I13" s="1558"/>
      <c r="J13" s="1212"/>
      <c r="K13" s="1212"/>
      <c r="L13" s="1212"/>
      <c r="M13" s="1212"/>
      <c r="N13" s="1212"/>
      <c r="O13" s="1212"/>
      <c r="P13" s="1212"/>
      <c r="Q13" s="1212"/>
      <c r="R13" s="1212"/>
      <c r="S13" s="1212"/>
      <c r="T13" s="1212"/>
      <c r="U13" s="1212"/>
      <c r="V13" s="1212"/>
      <c r="W13" s="1212"/>
      <c r="X13" s="1212"/>
      <c r="Y13" s="1212"/>
      <c r="Z13" s="1212"/>
      <c r="AA13" s="1212"/>
      <c r="AB13" s="1212"/>
    </row>
    <row r="15" spans="1:28" ht="61.5" customHeight="1" thickBot="1">
      <c r="B15" s="1559" t="s">
        <v>1069</v>
      </c>
      <c r="C15" s="1559"/>
      <c r="D15" s="1559"/>
      <c r="E15" s="1559"/>
      <c r="F15" s="1559"/>
      <c r="G15" s="1559"/>
      <c r="H15" s="1559"/>
      <c r="I15" s="1559"/>
      <c r="J15" s="1559"/>
      <c r="K15" s="1559"/>
      <c r="L15" s="1559"/>
      <c r="M15" s="1559"/>
      <c r="N15" s="1559"/>
      <c r="O15" s="1559"/>
      <c r="P15" s="1559"/>
      <c r="Q15" s="1559"/>
      <c r="R15" s="1559"/>
      <c r="S15" s="1559"/>
      <c r="T15" s="1559"/>
    </row>
    <row r="16" spans="1:28" ht="15" thickTop="1">
      <c r="B16" s="1561"/>
      <c r="C16" s="1564" t="s">
        <v>44</v>
      </c>
      <c r="D16" s="1564"/>
      <c r="E16" s="1564" t="s">
        <v>123</v>
      </c>
      <c r="F16" s="1564"/>
      <c r="G16" s="1564" t="s">
        <v>124</v>
      </c>
      <c r="H16" s="1564"/>
      <c r="I16" s="1564"/>
      <c r="J16" s="1564"/>
      <c r="K16" s="1564"/>
      <c r="L16" s="1564"/>
      <c r="M16" s="1564" t="s">
        <v>45</v>
      </c>
      <c r="N16" s="1564"/>
      <c r="O16" s="1564"/>
      <c r="P16" s="1564"/>
      <c r="Q16" s="1564"/>
      <c r="R16" s="1564"/>
      <c r="S16" s="1564"/>
      <c r="T16" s="1565"/>
    </row>
    <row r="17" spans="2:20" ht="36" customHeight="1">
      <c r="B17" s="1562"/>
      <c r="C17" s="1566" t="s">
        <v>127</v>
      </c>
      <c r="D17" s="1566" t="s">
        <v>128</v>
      </c>
      <c r="E17" s="1566" t="s">
        <v>1078</v>
      </c>
      <c r="F17" s="1566"/>
      <c r="G17" s="1566" t="s">
        <v>48</v>
      </c>
      <c r="H17" s="1566"/>
      <c r="I17" s="1566" t="s">
        <v>49</v>
      </c>
      <c r="J17" s="1566"/>
      <c r="K17" s="1566" t="s">
        <v>1441</v>
      </c>
      <c r="L17" s="1566"/>
      <c r="M17" s="1566" t="s">
        <v>1065</v>
      </c>
      <c r="N17" s="1566"/>
      <c r="O17" s="1566" t="s">
        <v>1066</v>
      </c>
      <c r="P17" s="1566"/>
      <c r="Q17" s="1566" t="s">
        <v>1067</v>
      </c>
      <c r="R17" s="1566"/>
      <c r="S17" s="1566" t="s">
        <v>125</v>
      </c>
      <c r="T17" s="1567"/>
    </row>
    <row r="18" spans="2:20">
      <c r="B18" s="1563"/>
      <c r="C18" s="1566"/>
      <c r="D18" s="1566"/>
      <c r="E18" s="953" t="s">
        <v>127</v>
      </c>
      <c r="F18" s="953" t="s">
        <v>128</v>
      </c>
      <c r="G18" s="953" t="s">
        <v>127</v>
      </c>
      <c r="H18" s="953" t="s">
        <v>128</v>
      </c>
      <c r="I18" s="953" t="s">
        <v>127</v>
      </c>
      <c r="J18" s="953" t="s">
        <v>128</v>
      </c>
      <c r="K18" s="953" t="s">
        <v>127</v>
      </c>
      <c r="L18" s="953" t="s">
        <v>128</v>
      </c>
      <c r="M18" s="953" t="s">
        <v>127</v>
      </c>
      <c r="N18" s="953" t="s">
        <v>128</v>
      </c>
      <c r="O18" s="953" t="s">
        <v>127</v>
      </c>
      <c r="P18" s="953" t="s">
        <v>128</v>
      </c>
      <c r="Q18" s="953" t="s">
        <v>127</v>
      </c>
      <c r="R18" s="953" t="s">
        <v>128</v>
      </c>
      <c r="S18" s="953" t="s">
        <v>127</v>
      </c>
      <c r="T18" s="954" t="s">
        <v>128</v>
      </c>
    </row>
    <row r="19" spans="2:20" ht="36">
      <c r="B19" s="955" t="s">
        <v>352</v>
      </c>
      <c r="C19" s="956">
        <v>14</v>
      </c>
      <c r="D19" s="957">
        <v>0.73684210526315785</v>
      </c>
      <c r="E19" s="956">
        <v>14</v>
      </c>
      <c r="F19" s="957">
        <v>0.73684210526315785</v>
      </c>
      <c r="G19" s="956">
        <v>2</v>
      </c>
      <c r="H19" s="957">
        <v>0.5</v>
      </c>
      <c r="I19" s="956">
        <v>6</v>
      </c>
      <c r="J19" s="957">
        <v>0.75</v>
      </c>
      <c r="K19" s="956">
        <v>6</v>
      </c>
      <c r="L19" s="957">
        <v>0.8571428571428571</v>
      </c>
      <c r="M19" s="956">
        <v>8</v>
      </c>
      <c r="N19" s="957">
        <v>0.72727272727272729</v>
      </c>
      <c r="O19" s="956">
        <v>2</v>
      </c>
      <c r="P19" s="957">
        <v>0.66666666666666652</v>
      </c>
      <c r="Q19" s="956">
        <v>2</v>
      </c>
      <c r="R19" s="957">
        <v>0.66666666666666652</v>
      </c>
      <c r="S19" s="956">
        <v>2</v>
      </c>
      <c r="T19" s="958">
        <v>1</v>
      </c>
    </row>
    <row r="20" spans="2:20" ht="36">
      <c r="B20" s="959" t="s">
        <v>353</v>
      </c>
      <c r="C20" s="960">
        <v>5</v>
      </c>
      <c r="D20" s="961">
        <v>0.26315789473684209</v>
      </c>
      <c r="E20" s="960">
        <v>5</v>
      </c>
      <c r="F20" s="961">
        <v>0.26315789473684209</v>
      </c>
      <c r="G20" s="960">
        <v>2</v>
      </c>
      <c r="H20" s="961">
        <v>0.5</v>
      </c>
      <c r="I20" s="960">
        <v>2</v>
      </c>
      <c r="J20" s="961">
        <v>0.25</v>
      </c>
      <c r="K20" s="960">
        <v>1</v>
      </c>
      <c r="L20" s="961">
        <v>0.14285714285714285</v>
      </c>
      <c r="M20" s="960">
        <v>3</v>
      </c>
      <c r="N20" s="961">
        <v>0.27272727272727271</v>
      </c>
      <c r="O20" s="960">
        <v>1</v>
      </c>
      <c r="P20" s="961">
        <v>0.33333333333333326</v>
      </c>
      <c r="Q20" s="960">
        <v>1</v>
      </c>
      <c r="R20" s="961">
        <v>0.33333333333333326</v>
      </c>
      <c r="S20" s="960">
        <v>0</v>
      </c>
      <c r="T20" s="962">
        <v>0</v>
      </c>
    </row>
    <row r="21" spans="2:20" ht="36">
      <c r="B21" s="959" t="s">
        <v>354</v>
      </c>
      <c r="C21" s="960">
        <v>2</v>
      </c>
      <c r="D21" s="961">
        <v>0.10526315789473684</v>
      </c>
      <c r="E21" s="960">
        <v>2</v>
      </c>
      <c r="F21" s="961">
        <v>0.10526315789473684</v>
      </c>
      <c r="G21" s="960">
        <v>0</v>
      </c>
      <c r="H21" s="961">
        <v>0</v>
      </c>
      <c r="I21" s="960">
        <v>2</v>
      </c>
      <c r="J21" s="961">
        <v>0.25</v>
      </c>
      <c r="K21" s="960">
        <v>0</v>
      </c>
      <c r="L21" s="961">
        <v>0</v>
      </c>
      <c r="M21" s="960">
        <v>1</v>
      </c>
      <c r="N21" s="961">
        <v>9.0909090909090912E-2</v>
      </c>
      <c r="O21" s="960">
        <v>0</v>
      </c>
      <c r="P21" s="961">
        <v>0</v>
      </c>
      <c r="Q21" s="960">
        <v>1</v>
      </c>
      <c r="R21" s="961">
        <v>0.33333333333333326</v>
      </c>
      <c r="S21" s="960">
        <v>0</v>
      </c>
      <c r="T21" s="962">
        <v>0</v>
      </c>
    </row>
    <row r="22" spans="2:20" ht="36">
      <c r="B22" s="959" t="s">
        <v>355</v>
      </c>
      <c r="C22" s="960">
        <v>1</v>
      </c>
      <c r="D22" s="961">
        <v>5.2631578947368418E-2</v>
      </c>
      <c r="E22" s="960">
        <v>1</v>
      </c>
      <c r="F22" s="961">
        <v>5.2631578947368418E-2</v>
      </c>
      <c r="G22" s="960">
        <v>0</v>
      </c>
      <c r="H22" s="961">
        <v>0</v>
      </c>
      <c r="I22" s="960">
        <v>1</v>
      </c>
      <c r="J22" s="961">
        <v>0.125</v>
      </c>
      <c r="K22" s="960">
        <v>0</v>
      </c>
      <c r="L22" s="961">
        <v>0</v>
      </c>
      <c r="M22" s="960">
        <v>1</v>
      </c>
      <c r="N22" s="961">
        <v>9.0909090909090912E-2</v>
      </c>
      <c r="O22" s="960">
        <v>0</v>
      </c>
      <c r="P22" s="961">
        <v>0</v>
      </c>
      <c r="Q22" s="960">
        <v>0</v>
      </c>
      <c r="R22" s="961">
        <v>0</v>
      </c>
      <c r="S22" s="960">
        <v>0</v>
      </c>
      <c r="T22" s="962">
        <v>0</v>
      </c>
    </row>
    <row r="23" spans="2:20" ht="36">
      <c r="B23" s="959" t="s">
        <v>356</v>
      </c>
      <c r="C23" s="960">
        <v>2</v>
      </c>
      <c r="D23" s="961">
        <v>0.10526315789473684</v>
      </c>
      <c r="E23" s="960">
        <v>2</v>
      </c>
      <c r="F23" s="961">
        <v>0.10526315789473684</v>
      </c>
      <c r="G23" s="960">
        <v>0</v>
      </c>
      <c r="H23" s="961">
        <v>0</v>
      </c>
      <c r="I23" s="960">
        <v>1</v>
      </c>
      <c r="J23" s="961">
        <v>0.125</v>
      </c>
      <c r="K23" s="960">
        <v>1</v>
      </c>
      <c r="L23" s="961">
        <v>0.14285714285714285</v>
      </c>
      <c r="M23" s="960">
        <v>2</v>
      </c>
      <c r="N23" s="961">
        <v>0.18181818181818182</v>
      </c>
      <c r="O23" s="960">
        <v>0</v>
      </c>
      <c r="P23" s="961">
        <v>0</v>
      </c>
      <c r="Q23" s="960">
        <v>0</v>
      </c>
      <c r="R23" s="961">
        <v>0</v>
      </c>
      <c r="S23" s="960">
        <v>0</v>
      </c>
      <c r="T23" s="962">
        <v>0</v>
      </c>
    </row>
    <row r="24" spans="2:20" ht="36">
      <c r="B24" s="959" t="s">
        <v>357</v>
      </c>
      <c r="C24" s="960">
        <v>1</v>
      </c>
      <c r="D24" s="961">
        <v>5.2631578947368418E-2</v>
      </c>
      <c r="E24" s="960">
        <v>1</v>
      </c>
      <c r="F24" s="961">
        <v>5.2631578947368418E-2</v>
      </c>
      <c r="G24" s="960">
        <v>0</v>
      </c>
      <c r="H24" s="961">
        <v>0</v>
      </c>
      <c r="I24" s="960">
        <v>1</v>
      </c>
      <c r="J24" s="961">
        <v>0.125</v>
      </c>
      <c r="K24" s="960">
        <v>0</v>
      </c>
      <c r="L24" s="961">
        <v>0</v>
      </c>
      <c r="M24" s="960">
        <v>1</v>
      </c>
      <c r="N24" s="961">
        <v>9.0909090909090912E-2</v>
      </c>
      <c r="O24" s="960">
        <v>0</v>
      </c>
      <c r="P24" s="961">
        <v>0</v>
      </c>
      <c r="Q24" s="960">
        <v>0</v>
      </c>
      <c r="R24" s="961">
        <v>0</v>
      </c>
      <c r="S24" s="960">
        <v>0</v>
      </c>
      <c r="T24" s="962">
        <v>0</v>
      </c>
    </row>
    <row r="25" spans="2:20" ht="24">
      <c r="B25" s="959" t="s">
        <v>358</v>
      </c>
      <c r="C25" s="960">
        <v>1</v>
      </c>
      <c r="D25" s="961">
        <v>5.2631578947368418E-2</v>
      </c>
      <c r="E25" s="960">
        <v>1</v>
      </c>
      <c r="F25" s="961">
        <v>5.2631578947368418E-2</v>
      </c>
      <c r="G25" s="960">
        <v>0</v>
      </c>
      <c r="H25" s="961">
        <v>0</v>
      </c>
      <c r="I25" s="960">
        <v>1</v>
      </c>
      <c r="J25" s="961">
        <v>0.125</v>
      </c>
      <c r="K25" s="960">
        <v>0</v>
      </c>
      <c r="L25" s="961">
        <v>0</v>
      </c>
      <c r="M25" s="960">
        <v>1</v>
      </c>
      <c r="N25" s="961">
        <v>9.0909090909090912E-2</v>
      </c>
      <c r="O25" s="960">
        <v>0</v>
      </c>
      <c r="P25" s="961">
        <v>0</v>
      </c>
      <c r="Q25" s="960">
        <v>0</v>
      </c>
      <c r="R25" s="961">
        <v>0</v>
      </c>
      <c r="S25" s="960">
        <v>0</v>
      </c>
      <c r="T25" s="962">
        <v>0</v>
      </c>
    </row>
    <row r="26" spans="2:20">
      <c r="B26" s="959" t="s">
        <v>359</v>
      </c>
      <c r="C26" s="960">
        <v>0</v>
      </c>
      <c r="D26" s="961">
        <v>0</v>
      </c>
      <c r="E26" s="960">
        <v>0</v>
      </c>
      <c r="F26" s="961">
        <v>0</v>
      </c>
      <c r="G26" s="960">
        <v>0</v>
      </c>
      <c r="H26" s="961">
        <v>0</v>
      </c>
      <c r="I26" s="960">
        <v>0</v>
      </c>
      <c r="J26" s="961">
        <v>0</v>
      </c>
      <c r="K26" s="960">
        <v>0</v>
      </c>
      <c r="L26" s="961">
        <v>0</v>
      </c>
      <c r="M26" s="960">
        <v>0</v>
      </c>
      <c r="N26" s="961">
        <v>0</v>
      </c>
      <c r="O26" s="960">
        <v>0</v>
      </c>
      <c r="P26" s="961">
        <v>0</v>
      </c>
      <c r="Q26" s="960">
        <v>0</v>
      </c>
      <c r="R26" s="961">
        <v>0</v>
      </c>
      <c r="S26" s="960">
        <v>0</v>
      </c>
      <c r="T26" s="962">
        <v>0</v>
      </c>
    </row>
    <row r="27" spans="2:20">
      <c r="B27" s="963" t="s">
        <v>1271</v>
      </c>
      <c r="C27" s="964">
        <v>19</v>
      </c>
      <c r="D27" s="965">
        <v>1</v>
      </c>
      <c r="E27" s="964">
        <v>19</v>
      </c>
      <c r="F27" s="965">
        <v>1</v>
      </c>
      <c r="G27" s="964">
        <v>4</v>
      </c>
      <c r="H27" s="965">
        <v>1</v>
      </c>
      <c r="I27" s="964">
        <v>8</v>
      </c>
      <c r="J27" s="965">
        <v>1</v>
      </c>
      <c r="K27" s="964">
        <v>7</v>
      </c>
      <c r="L27" s="965">
        <v>1</v>
      </c>
      <c r="M27" s="964">
        <v>11</v>
      </c>
      <c r="N27" s="965">
        <v>1</v>
      </c>
      <c r="O27" s="964">
        <v>3</v>
      </c>
      <c r="P27" s="965">
        <v>1</v>
      </c>
      <c r="Q27" s="964">
        <v>3</v>
      </c>
      <c r="R27" s="965">
        <v>1</v>
      </c>
      <c r="S27" s="964">
        <v>2</v>
      </c>
      <c r="T27" s="966">
        <v>1</v>
      </c>
    </row>
    <row r="28" spans="2:20" ht="15" thickBot="1">
      <c r="B28" s="967" t="s">
        <v>209</v>
      </c>
      <c r="C28" s="968">
        <v>2.4</v>
      </c>
      <c r="D28" s="969"/>
      <c r="E28" s="970">
        <v>2.4</v>
      </c>
      <c r="F28" s="969"/>
      <c r="G28" s="970">
        <v>1</v>
      </c>
      <c r="H28" s="969"/>
      <c r="I28" s="970">
        <v>4</v>
      </c>
      <c r="J28" s="969"/>
      <c r="K28" s="970">
        <v>2</v>
      </c>
      <c r="L28" s="969"/>
      <c r="M28" s="970">
        <v>3</v>
      </c>
      <c r="N28" s="969"/>
      <c r="O28" s="970">
        <v>1</v>
      </c>
      <c r="P28" s="969"/>
      <c r="Q28" s="970">
        <v>2</v>
      </c>
      <c r="R28" s="969"/>
      <c r="S28" s="970"/>
      <c r="T28" s="971"/>
    </row>
    <row r="29" spans="2:20" ht="15" customHeight="1" thickTop="1">
      <c r="B29" s="1560" t="s">
        <v>1457</v>
      </c>
      <c r="C29" s="1560"/>
      <c r="D29" s="1560"/>
      <c r="E29" s="1560"/>
      <c r="F29" s="1560"/>
      <c r="G29" s="1560"/>
      <c r="H29" s="1560"/>
      <c r="I29" s="1560"/>
      <c r="J29" s="1560"/>
      <c r="K29" s="1560"/>
      <c r="L29" s="1560"/>
      <c r="M29" s="1560"/>
      <c r="N29" s="1560"/>
      <c r="O29" s="1560"/>
      <c r="P29" s="1560"/>
      <c r="Q29" s="1560"/>
      <c r="R29" s="1560"/>
      <c r="S29" s="1560"/>
      <c r="T29" s="1560"/>
    </row>
    <row r="35" ht="48.75" customHeight="1"/>
    <row r="36" ht="25.5" customHeight="1"/>
    <row r="40" ht="15" customHeight="1"/>
    <row r="42" ht="15" customHeight="1"/>
    <row r="44" ht="15" customHeight="1"/>
    <row r="46" ht="15" customHeight="1"/>
    <row r="48" ht="15" customHeight="1"/>
    <row r="50" ht="15" customHeight="1"/>
    <row r="52" ht="15" customHeight="1"/>
  </sheetData>
  <mergeCells count="39">
    <mergeCell ref="S4:AB4"/>
    <mergeCell ref="K5:L5"/>
    <mergeCell ref="C5:C6"/>
    <mergeCell ref="D5:D6"/>
    <mergeCell ref="E5:F5"/>
    <mergeCell ref="G5:H5"/>
    <mergeCell ref="I5:J5"/>
    <mergeCell ref="Q17:R17"/>
    <mergeCell ref="S17:T17"/>
    <mergeCell ref="B3:AB3"/>
    <mergeCell ref="M5:N5"/>
    <mergeCell ref="O5:P5"/>
    <mergeCell ref="Q5:R5"/>
    <mergeCell ref="S5:T5"/>
    <mergeCell ref="U5:V5"/>
    <mergeCell ref="W5:X5"/>
    <mergeCell ref="Y5:Z5"/>
    <mergeCell ref="AA5:AB5"/>
    <mergeCell ref="B11:AB11"/>
    <mergeCell ref="B4:B6"/>
    <mergeCell ref="C4:D4"/>
    <mergeCell ref="E4:L4"/>
    <mergeCell ref="M4:R4"/>
    <mergeCell ref="B13:I13"/>
    <mergeCell ref="B15:T15"/>
    <mergeCell ref="B29:T29"/>
    <mergeCell ref="B16:B18"/>
    <mergeCell ref="C16:D16"/>
    <mergeCell ref="E16:F16"/>
    <mergeCell ref="G16:L16"/>
    <mergeCell ref="M16:T16"/>
    <mergeCell ref="C17:C18"/>
    <mergeCell ref="D17:D18"/>
    <mergeCell ref="E17:F17"/>
    <mergeCell ref="G17:H17"/>
    <mergeCell ref="I17:J17"/>
    <mergeCell ref="K17:L17"/>
    <mergeCell ref="M17:N17"/>
    <mergeCell ref="O17:P17"/>
  </mergeCells>
  <hyperlinks>
    <hyperlink ref="A1" location="Índice!A1" display="Índice!A1"/>
  </hyperlinks>
  <pageMargins left="0.511811024" right="0.511811024" top="0.78740157499999996" bottom="0.78740157499999996" header="0.31496062000000002" footer="0.3149606200000000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topLeftCell="E1" zoomScaleNormal="100" workbookViewId="0">
      <selection activeCell="Q6" sqref="Q6:R6"/>
    </sheetView>
  </sheetViews>
  <sheetFormatPr defaultRowHeight="14.25"/>
  <cols>
    <col min="2" max="2" width="29.375" customWidth="1"/>
  </cols>
  <sheetData>
    <row r="1" spans="1:28">
      <c r="A1" s="1" t="s">
        <v>2</v>
      </c>
    </row>
    <row r="4" spans="1:28" ht="62.25" customHeight="1" thickBot="1">
      <c r="B4" s="2148" t="s">
        <v>701</v>
      </c>
      <c r="C4" s="2148"/>
      <c r="D4" s="2148"/>
      <c r="E4" s="2148"/>
      <c r="F4" s="2148"/>
      <c r="G4" s="2148"/>
      <c r="H4" s="2148"/>
      <c r="I4" s="2148"/>
      <c r="J4" s="2148"/>
      <c r="K4" s="2148"/>
      <c r="L4" s="2148"/>
      <c r="M4" s="2148"/>
      <c r="N4" s="2148"/>
      <c r="O4" s="2148"/>
      <c r="P4" s="2148"/>
      <c r="Q4" s="2148"/>
      <c r="R4" s="2148"/>
      <c r="S4" s="2148"/>
      <c r="T4" s="2148"/>
      <c r="U4" s="2148"/>
      <c r="V4" s="2148"/>
      <c r="W4" s="2148"/>
      <c r="X4" s="2148"/>
      <c r="Y4" s="2148"/>
      <c r="Z4" s="2148"/>
      <c r="AA4" s="2148"/>
      <c r="AB4" s="2148"/>
    </row>
    <row r="5" spans="1:28" ht="15" thickTop="1">
      <c r="B5" s="2149"/>
      <c r="C5" s="2152" t="s">
        <v>44</v>
      </c>
      <c r="D5" s="2152"/>
      <c r="E5" s="2152" t="s">
        <v>123</v>
      </c>
      <c r="F5" s="2152"/>
      <c r="G5" s="2152"/>
      <c r="H5" s="2152"/>
      <c r="I5" s="2152"/>
      <c r="J5" s="2152"/>
      <c r="K5" s="2152"/>
      <c r="L5" s="2152"/>
      <c r="M5" s="2152" t="s">
        <v>124</v>
      </c>
      <c r="N5" s="2152"/>
      <c r="O5" s="2152"/>
      <c r="P5" s="2152"/>
      <c r="Q5" s="2152"/>
      <c r="R5" s="2152"/>
      <c r="S5" s="2152" t="s">
        <v>45</v>
      </c>
      <c r="T5" s="2152"/>
      <c r="U5" s="2152"/>
      <c r="V5" s="2152"/>
      <c r="W5" s="2152"/>
      <c r="X5" s="2152"/>
      <c r="Y5" s="2152"/>
      <c r="Z5" s="2152"/>
      <c r="AA5" s="2152"/>
      <c r="AB5" s="2153"/>
    </row>
    <row r="6" spans="1:28" ht="30" customHeight="1">
      <c r="B6" s="2150"/>
      <c r="C6" s="2146" t="s">
        <v>127</v>
      </c>
      <c r="D6" s="2146" t="s">
        <v>128</v>
      </c>
      <c r="E6" s="2146" t="s">
        <v>46</v>
      </c>
      <c r="F6" s="2146"/>
      <c r="G6" s="2146" t="s">
        <v>1078</v>
      </c>
      <c r="H6" s="2146"/>
      <c r="I6" s="2146" t="s">
        <v>1077</v>
      </c>
      <c r="J6" s="2146"/>
      <c r="K6" s="2146" t="s">
        <v>1098</v>
      </c>
      <c r="L6" s="2146"/>
      <c r="M6" s="2146" t="s">
        <v>48</v>
      </c>
      <c r="N6" s="2146"/>
      <c r="O6" s="2146" t="s">
        <v>49</v>
      </c>
      <c r="P6" s="2146"/>
      <c r="Q6" s="2146" t="s">
        <v>1441</v>
      </c>
      <c r="R6" s="2146"/>
      <c r="S6" s="2146" t="s">
        <v>1065</v>
      </c>
      <c r="T6" s="2146"/>
      <c r="U6" s="2146" t="s">
        <v>1066</v>
      </c>
      <c r="V6" s="2146"/>
      <c r="W6" s="2146" t="s">
        <v>1067</v>
      </c>
      <c r="X6" s="2146"/>
      <c r="Y6" s="2146" t="s">
        <v>125</v>
      </c>
      <c r="Z6" s="2146"/>
      <c r="AA6" s="2146" t="s">
        <v>47</v>
      </c>
      <c r="AB6" s="2147"/>
    </row>
    <row r="7" spans="1:28">
      <c r="B7" s="2151"/>
      <c r="C7" s="2146"/>
      <c r="D7" s="2146"/>
      <c r="E7" s="424" t="s">
        <v>127</v>
      </c>
      <c r="F7" s="424" t="s">
        <v>128</v>
      </c>
      <c r="G7" s="424" t="s">
        <v>127</v>
      </c>
      <c r="H7" s="424" t="s">
        <v>128</v>
      </c>
      <c r="I7" s="424" t="s">
        <v>127</v>
      </c>
      <c r="J7" s="424" t="s">
        <v>128</v>
      </c>
      <c r="K7" s="424" t="s">
        <v>127</v>
      </c>
      <c r="L7" s="424" t="s">
        <v>128</v>
      </c>
      <c r="M7" s="424" t="s">
        <v>127</v>
      </c>
      <c r="N7" s="424" t="s">
        <v>128</v>
      </c>
      <c r="O7" s="424" t="s">
        <v>127</v>
      </c>
      <c r="P7" s="424" t="s">
        <v>128</v>
      </c>
      <c r="Q7" s="424" t="s">
        <v>127</v>
      </c>
      <c r="R7" s="424" t="s">
        <v>128</v>
      </c>
      <c r="S7" s="424" t="s">
        <v>127</v>
      </c>
      <c r="T7" s="424" t="s">
        <v>128</v>
      </c>
      <c r="U7" s="424" t="s">
        <v>127</v>
      </c>
      <c r="V7" s="424" t="s">
        <v>128</v>
      </c>
      <c r="W7" s="424" t="s">
        <v>127</v>
      </c>
      <c r="X7" s="424" t="s">
        <v>128</v>
      </c>
      <c r="Y7" s="424" t="s">
        <v>127</v>
      </c>
      <c r="Z7" s="424" t="s">
        <v>128</v>
      </c>
      <c r="AA7" s="424" t="s">
        <v>127</v>
      </c>
      <c r="AB7" s="425" t="s">
        <v>128</v>
      </c>
    </row>
    <row r="8" spans="1:28" ht="24">
      <c r="B8" s="426" t="s">
        <v>685</v>
      </c>
      <c r="C8" s="427">
        <v>3</v>
      </c>
      <c r="D8" s="428">
        <v>2.6548672566371681E-2</v>
      </c>
      <c r="E8" s="427">
        <v>1</v>
      </c>
      <c r="F8" s="428">
        <v>0.05</v>
      </c>
      <c r="G8" s="427">
        <v>1</v>
      </c>
      <c r="H8" s="428">
        <v>5.2631578947368418E-2</v>
      </c>
      <c r="I8" s="427">
        <v>1</v>
      </c>
      <c r="J8" s="428">
        <v>1.6666666666666666E-2</v>
      </c>
      <c r="K8" s="427">
        <v>0</v>
      </c>
      <c r="L8" s="428">
        <v>0</v>
      </c>
      <c r="M8" s="427">
        <v>0</v>
      </c>
      <c r="N8" s="428">
        <v>0</v>
      </c>
      <c r="O8" s="427">
        <v>1</v>
      </c>
      <c r="P8" s="428">
        <v>2.3809523809523808E-2</v>
      </c>
      <c r="Q8" s="427">
        <v>2</v>
      </c>
      <c r="R8" s="428">
        <v>3.9215686274509803E-2</v>
      </c>
      <c r="S8" s="427">
        <v>1</v>
      </c>
      <c r="T8" s="428">
        <v>1.8867924528301886E-2</v>
      </c>
      <c r="U8" s="427">
        <v>0</v>
      </c>
      <c r="V8" s="428">
        <v>0</v>
      </c>
      <c r="W8" s="427">
        <v>0</v>
      </c>
      <c r="X8" s="428">
        <v>0</v>
      </c>
      <c r="Y8" s="427">
        <v>1</v>
      </c>
      <c r="Z8" s="428">
        <v>7.6923076923076927E-2</v>
      </c>
      <c r="AA8" s="427">
        <v>1</v>
      </c>
      <c r="AB8" s="429">
        <v>0.16666666666666663</v>
      </c>
    </row>
    <row r="9" spans="1:28" ht="24">
      <c r="B9" s="430" t="s">
        <v>702</v>
      </c>
      <c r="C9" s="431">
        <v>57</v>
      </c>
      <c r="D9" s="432">
        <v>0.50442477876106195</v>
      </c>
      <c r="E9" s="431">
        <v>5</v>
      </c>
      <c r="F9" s="432">
        <v>0.25</v>
      </c>
      <c r="G9" s="431">
        <v>8</v>
      </c>
      <c r="H9" s="432">
        <v>0.42105263157894735</v>
      </c>
      <c r="I9" s="431">
        <v>31</v>
      </c>
      <c r="J9" s="432">
        <v>0.51666666666666672</v>
      </c>
      <c r="K9" s="431">
        <v>13</v>
      </c>
      <c r="L9" s="432">
        <v>0.9285714285714286</v>
      </c>
      <c r="M9" s="431">
        <v>6</v>
      </c>
      <c r="N9" s="432">
        <v>0.3</v>
      </c>
      <c r="O9" s="431">
        <v>25</v>
      </c>
      <c r="P9" s="432">
        <v>0.59523809523809523</v>
      </c>
      <c r="Q9" s="431">
        <v>26</v>
      </c>
      <c r="R9" s="432">
        <v>0.50980392156862742</v>
      </c>
      <c r="S9" s="431">
        <v>22</v>
      </c>
      <c r="T9" s="432">
        <v>0.41509433962264153</v>
      </c>
      <c r="U9" s="431">
        <v>13</v>
      </c>
      <c r="V9" s="432">
        <v>0.5</v>
      </c>
      <c r="W9" s="431">
        <v>11</v>
      </c>
      <c r="X9" s="432">
        <v>0.73333333333333328</v>
      </c>
      <c r="Y9" s="431">
        <v>8</v>
      </c>
      <c r="Z9" s="432">
        <v>0.61538461538461542</v>
      </c>
      <c r="AA9" s="431">
        <v>3</v>
      </c>
      <c r="AB9" s="433">
        <v>0.5</v>
      </c>
    </row>
    <row r="10" spans="1:28" ht="24">
      <c r="B10" s="430" t="s">
        <v>703</v>
      </c>
      <c r="C10" s="431">
        <v>37</v>
      </c>
      <c r="D10" s="432">
        <v>0.32743362831858408</v>
      </c>
      <c r="E10" s="431">
        <v>2</v>
      </c>
      <c r="F10" s="432">
        <v>0.1</v>
      </c>
      <c r="G10" s="431">
        <v>9</v>
      </c>
      <c r="H10" s="432">
        <v>0.47368421052631576</v>
      </c>
      <c r="I10" s="431">
        <v>19</v>
      </c>
      <c r="J10" s="432">
        <v>0.31666666666666665</v>
      </c>
      <c r="K10" s="431">
        <v>7</v>
      </c>
      <c r="L10" s="432">
        <v>0.5</v>
      </c>
      <c r="M10" s="431">
        <v>5</v>
      </c>
      <c r="N10" s="432">
        <v>0.25</v>
      </c>
      <c r="O10" s="431">
        <v>16</v>
      </c>
      <c r="P10" s="432">
        <v>0.38095238095238093</v>
      </c>
      <c r="Q10" s="431">
        <v>16</v>
      </c>
      <c r="R10" s="432">
        <v>0.31372549019607843</v>
      </c>
      <c r="S10" s="431">
        <v>19</v>
      </c>
      <c r="T10" s="432">
        <v>0.35849056603773582</v>
      </c>
      <c r="U10" s="431">
        <v>5</v>
      </c>
      <c r="V10" s="432">
        <v>0.19230769230769235</v>
      </c>
      <c r="W10" s="431">
        <v>8</v>
      </c>
      <c r="X10" s="432">
        <v>0.53333333333333333</v>
      </c>
      <c r="Y10" s="431">
        <v>4</v>
      </c>
      <c r="Z10" s="432">
        <v>0.30769230769230771</v>
      </c>
      <c r="AA10" s="431">
        <v>1</v>
      </c>
      <c r="AB10" s="433">
        <v>0.16666666666666663</v>
      </c>
    </row>
    <row r="11" spans="1:28" ht="24">
      <c r="B11" s="430" t="s">
        <v>704</v>
      </c>
      <c r="C11" s="431">
        <v>51</v>
      </c>
      <c r="D11" s="432">
        <v>0.45132743362831851</v>
      </c>
      <c r="E11" s="431">
        <v>16</v>
      </c>
      <c r="F11" s="432">
        <v>0.8</v>
      </c>
      <c r="G11" s="431">
        <v>0</v>
      </c>
      <c r="H11" s="432">
        <v>0</v>
      </c>
      <c r="I11" s="431">
        <v>35</v>
      </c>
      <c r="J11" s="432">
        <v>0.58333333333333337</v>
      </c>
      <c r="K11" s="431">
        <v>0</v>
      </c>
      <c r="L11" s="432">
        <v>0</v>
      </c>
      <c r="M11" s="431">
        <v>6</v>
      </c>
      <c r="N11" s="432">
        <v>0.3</v>
      </c>
      <c r="O11" s="431">
        <v>17</v>
      </c>
      <c r="P11" s="432">
        <v>0.40476190476190477</v>
      </c>
      <c r="Q11" s="431">
        <v>28</v>
      </c>
      <c r="R11" s="432">
        <v>0.5490196078431373</v>
      </c>
      <c r="S11" s="431">
        <v>23</v>
      </c>
      <c r="T11" s="432">
        <v>0.43396226415094341</v>
      </c>
      <c r="U11" s="431">
        <v>14</v>
      </c>
      <c r="V11" s="432">
        <v>0.53846153846153844</v>
      </c>
      <c r="W11" s="431">
        <v>4</v>
      </c>
      <c r="X11" s="432">
        <v>0.26666666666666666</v>
      </c>
      <c r="Y11" s="431">
        <v>6</v>
      </c>
      <c r="Z11" s="432">
        <v>0.46153846153846151</v>
      </c>
      <c r="AA11" s="431">
        <v>4</v>
      </c>
      <c r="AB11" s="433">
        <v>0.66666666666666652</v>
      </c>
    </row>
    <row r="12" spans="1:28" ht="24">
      <c r="B12" s="430" t="s">
        <v>705</v>
      </c>
      <c r="C12" s="431">
        <v>6</v>
      </c>
      <c r="D12" s="432">
        <v>5.3097345132743362E-2</v>
      </c>
      <c r="E12" s="431">
        <v>0</v>
      </c>
      <c r="F12" s="432">
        <v>0</v>
      </c>
      <c r="G12" s="431">
        <v>5</v>
      </c>
      <c r="H12" s="432">
        <v>0.26315789473684209</v>
      </c>
      <c r="I12" s="431">
        <v>1</v>
      </c>
      <c r="J12" s="432">
        <v>1.6666666666666666E-2</v>
      </c>
      <c r="K12" s="431">
        <v>0</v>
      </c>
      <c r="L12" s="432">
        <v>0</v>
      </c>
      <c r="M12" s="431">
        <v>3</v>
      </c>
      <c r="N12" s="432">
        <v>0.15</v>
      </c>
      <c r="O12" s="431">
        <v>2</v>
      </c>
      <c r="P12" s="432">
        <v>4.7619047619047616E-2</v>
      </c>
      <c r="Q12" s="431">
        <v>1</v>
      </c>
      <c r="R12" s="432">
        <v>1.9607843137254902E-2</v>
      </c>
      <c r="S12" s="431">
        <v>5</v>
      </c>
      <c r="T12" s="432">
        <v>9.4339622641509441E-2</v>
      </c>
      <c r="U12" s="431">
        <v>1</v>
      </c>
      <c r="V12" s="432">
        <v>3.8461538461538464E-2</v>
      </c>
      <c r="W12" s="431">
        <v>0</v>
      </c>
      <c r="X12" s="432">
        <v>0</v>
      </c>
      <c r="Y12" s="431">
        <v>0</v>
      </c>
      <c r="Z12" s="432">
        <v>0</v>
      </c>
      <c r="AA12" s="431">
        <v>0</v>
      </c>
      <c r="AB12" s="433">
        <v>0</v>
      </c>
    </row>
    <row r="13" spans="1:28">
      <c r="B13" s="430" t="s">
        <v>47</v>
      </c>
      <c r="C13" s="431">
        <v>9</v>
      </c>
      <c r="D13" s="432">
        <v>7.9646017699115043E-2</v>
      </c>
      <c r="E13" s="431">
        <v>1</v>
      </c>
      <c r="F13" s="432">
        <v>0.05</v>
      </c>
      <c r="G13" s="431">
        <v>2</v>
      </c>
      <c r="H13" s="432">
        <v>0.10526315789473684</v>
      </c>
      <c r="I13" s="431">
        <v>6</v>
      </c>
      <c r="J13" s="432">
        <v>0.1</v>
      </c>
      <c r="K13" s="431">
        <v>0</v>
      </c>
      <c r="L13" s="432">
        <v>0</v>
      </c>
      <c r="M13" s="431">
        <v>3</v>
      </c>
      <c r="N13" s="432">
        <v>0.15</v>
      </c>
      <c r="O13" s="431">
        <v>4</v>
      </c>
      <c r="P13" s="432">
        <v>9.5238095238095233E-2</v>
      </c>
      <c r="Q13" s="431">
        <v>2</v>
      </c>
      <c r="R13" s="432">
        <v>3.9215686274509803E-2</v>
      </c>
      <c r="S13" s="431">
        <v>4</v>
      </c>
      <c r="T13" s="432">
        <v>7.5471698113207544E-2</v>
      </c>
      <c r="U13" s="431">
        <v>3</v>
      </c>
      <c r="V13" s="432">
        <v>0.11538461538461538</v>
      </c>
      <c r="W13" s="431">
        <v>0</v>
      </c>
      <c r="X13" s="432">
        <v>0</v>
      </c>
      <c r="Y13" s="431">
        <v>1</v>
      </c>
      <c r="Z13" s="432">
        <v>7.6923076923076927E-2</v>
      </c>
      <c r="AA13" s="431">
        <v>1</v>
      </c>
      <c r="AB13" s="433">
        <v>0.16666666666666663</v>
      </c>
    </row>
    <row r="14" spans="1:28">
      <c r="B14" s="305" t="s">
        <v>1269</v>
      </c>
      <c r="C14" s="42">
        <v>113</v>
      </c>
      <c r="D14" s="41">
        <v>1</v>
      </c>
      <c r="E14" s="42">
        <v>20</v>
      </c>
      <c r="F14" s="41">
        <v>1</v>
      </c>
      <c r="G14" s="42">
        <v>19</v>
      </c>
      <c r="H14" s="41">
        <v>1</v>
      </c>
      <c r="I14" s="42">
        <v>60</v>
      </c>
      <c r="J14" s="41">
        <v>1</v>
      </c>
      <c r="K14" s="42">
        <v>14</v>
      </c>
      <c r="L14" s="41">
        <v>1</v>
      </c>
      <c r="M14" s="42">
        <v>20</v>
      </c>
      <c r="N14" s="41">
        <v>1</v>
      </c>
      <c r="O14" s="42">
        <v>42</v>
      </c>
      <c r="P14" s="41">
        <v>1</v>
      </c>
      <c r="Q14" s="42">
        <v>51</v>
      </c>
      <c r="R14" s="41">
        <v>1</v>
      </c>
      <c r="S14" s="42">
        <v>53</v>
      </c>
      <c r="T14" s="41">
        <v>1</v>
      </c>
      <c r="U14" s="42">
        <v>26</v>
      </c>
      <c r="V14" s="41">
        <v>1</v>
      </c>
      <c r="W14" s="42">
        <v>15</v>
      </c>
      <c r="X14" s="41">
        <v>1</v>
      </c>
      <c r="Y14" s="42">
        <v>13</v>
      </c>
      <c r="Z14" s="41">
        <v>1</v>
      </c>
      <c r="AA14" s="92">
        <v>6</v>
      </c>
      <c r="AB14" s="56">
        <v>1</v>
      </c>
    </row>
    <row r="15" spans="1:28" ht="15" thickBot="1">
      <c r="B15" s="434" t="s">
        <v>209</v>
      </c>
      <c r="C15" s="435">
        <v>1.5263157894736843</v>
      </c>
      <c r="D15" s="435"/>
      <c r="E15" s="435">
        <v>1.2777777777777777</v>
      </c>
      <c r="F15" s="435"/>
      <c r="G15" s="435">
        <v>1.5454545454545454</v>
      </c>
      <c r="H15" s="435"/>
      <c r="I15" s="435">
        <v>1.6346153846153846</v>
      </c>
      <c r="J15" s="435"/>
      <c r="K15" s="435">
        <v>1.4285714285714286</v>
      </c>
      <c r="L15" s="435"/>
      <c r="M15" s="435">
        <v>1.2142857142857142</v>
      </c>
      <c r="N15" s="435"/>
      <c r="O15" s="435">
        <v>1.6571428571428573</v>
      </c>
      <c r="P15" s="435"/>
      <c r="Q15" s="435">
        <v>1.5217391304347827</v>
      </c>
      <c r="R15" s="435"/>
      <c r="S15" s="435">
        <v>1.4883720930232558</v>
      </c>
      <c r="T15" s="435"/>
      <c r="U15" s="435">
        <v>1.4545454545454546</v>
      </c>
      <c r="V15" s="435"/>
      <c r="W15" s="435">
        <v>1.5333333333333334</v>
      </c>
      <c r="X15" s="435"/>
      <c r="Y15" s="435">
        <v>1.6363636363636365</v>
      </c>
      <c r="Z15" s="436"/>
      <c r="AA15" s="437">
        <v>2</v>
      </c>
      <c r="AB15" s="95"/>
    </row>
    <row r="16" spans="1:28" ht="15" thickTop="1">
      <c r="B16" s="2154" t="s">
        <v>1457</v>
      </c>
      <c r="C16" s="2154"/>
      <c r="D16" s="2154"/>
      <c r="E16" s="2154"/>
      <c r="F16" s="2154"/>
      <c r="G16" s="2154"/>
      <c r="H16" s="2154"/>
      <c r="I16" s="2154"/>
      <c r="J16" s="2154"/>
      <c r="K16" s="2154"/>
      <c r="L16" s="2154"/>
      <c r="M16" s="2154"/>
      <c r="N16" s="2154"/>
      <c r="O16" s="2154"/>
      <c r="P16" s="2154"/>
      <c r="Q16" s="2154"/>
      <c r="R16" s="2154"/>
      <c r="S16" s="2154"/>
      <c r="T16" s="2154"/>
      <c r="U16" s="2154"/>
      <c r="V16" s="2154"/>
      <c r="W16" s="2154"/>
      <c r="X16" s="2154"/>
      <c r="Y16" s="2154"/>
      <c r="Z16" s="2154"/>
      <c r="AA16" s="2154"/>
    </row>
    <row r="18" spans="3:10">
      <c r="C18" s="389"/>
      <c r="D18" s="389"/>
      <c r="E18" s="389"/>
      <c r="F18" s="389"/>
      <c r="G18" s="389"/>
      <c r="H18" s="389"/>
      <c r="I18" s="389"/>
      <c r="J18" s="389"/>
    </row>
  </sheetData>
  <mergeCells count="21">
    <mergeCell ref="B16:AA16"/>
    <mergeCell ref="K6:L6"/>
    <mergeCell ref="M6:N6"/>
    <mergeCell ref="O6:P6"/>
    <mergeCell ref="Q6:R6"/>
    <mergeCell ref="S6:T6"/>
    <mergeCell ref="U6:V6"/>
    <mergeCell ref="B5:B7"/>
    <mergeCell ref="C5:D5"/>
    <mergeCell ref="E5:L5"/>
    <mergeCell ref="M5:R5"/>
    <mergeCell ref="S5:AB5"/>
    <mergeCell ref="C6:C7"/>
    <mergeCell ref="D6:D7"/>
    <mergeCell ref="E6:F6"/>
    <mergeCell ref="G6:H6"/>
    <mergeCell ref="I6:J6"/>
    <mergeCell ref="B4:AB4"/>
    <mergeCell ref="W6:X6"/>
    <mergeCell ref="Y6:Z6"/>
    <mergeCell ref="AA6:AB6"/>
  </mergeCells>
  <hyperlinks>
    <hyperlink ref="A1" location="Índice!A1" display="Índice!A1"/>
  </hyperlinks>
  <pageMargins left="0.511811024" right="0.511811024" top="0.78740157499999996" bottom="0.78740157499999996" header="0.31496062000000002" footer="0.3149606200000000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zoomScaleNormal="100" workbookViewId="0"/>
  </sheetViews>
  <sheetFormatPr defaultRowHeight="14.25"/>
  <cols>
    <col min="2" max="2" width="41.25" customWidth="1"/>
  </cols>
  <sheetData>
    <row r="1" spans="1:28">
      <c r="A1" s="1" t="s">
        <v>2</v>
      </c>
    </row>
    <row r="3" spans="1:28" ht="70.5" customHeight="1" thickBot="1">
      <c r="B3" s="2148" t="s">
        <v>706</v>
      </c>
      <c r="C3" s="2148"/>
      <c r="D3" s="2148"/>
      <c r="E3" s="2148"/>
      <c r="F3" s="2148"/>
      <c r="G3" s="2148"/>
      <c r="H3" s="2148"/>
      <c r="I3" s="2148"/>
      <c r="J3" s="2148"/>
      <c r="K3" s="2148"/>
      <c r="L3" s="2148"/>
      <c r="M3" s="2148"/>
      <c r="N3" s="2148"/>
      <c r="O3" s="2148"/>
      <c r="P3" s="2148"/>
      <c r="Q3" s="2148"/>
      <c r="R3" s="2148"/>
      <c r="S3" s="2148"/>
      <c r="T3" s="2148"/>
      <c r="U3" s="2148"/>
      <c r="V3" s="2148"/>
      <c r="W3" s="2148"/>
      <c r="X3" s="2148"/>
      <c r="Y3" s="2148"/>
      <c r="Z3" s="2148"/>
      <c r="AA3" s="2148"/>
      <c r="AB3" s="2148"/>
    </row>
    <row r="4" spans="1:28" ht="15" thickTop="1">
      <c r="B4" s="2149"/>
      <c r="C4" s="2152" t="s">
        <v>44</v>
      </c>
      <c r="D4" s="2152"/>
      <c r="E4" s="2152" t="s">
        <v>123</v>
      </c>
      <c r="F4" s="2152"/>
      <c r="G4" s="2152"/>
      <c r="H4" s="2152"/>
      <c r="I4" s="2152"/>
      <c r="J4" s="2152"/>
      <c r="K4" s="2152"/>
      <c r="L4" s="2152"/>
      <c r="M4" s="2152" t="s">
        <v>124</v>
      </c>
      <c r="N4" s="2152"/>
      <c r="O4" s="2152"/>
      <c r="P4" s="2152"/>
      <c r="Q4" s="2152"/>
      <c r="R4" s="2152"/>
      <c r="S4" s="2152" t="s">
        <v>45</v>
      </c>
      <c r="T4" s="2152"/>
      <c r="U4" s="2152"/>
      <c r="V4" s="2152"/>
      <c r="W4" s="2152"/>
      <c r="X4" s="2152"/>
      <c r="Y4" s="2152"/>
      <c r="Z4" s="2152"/>
      <c r="AA4" s="2152"/>
      <c r="AB4" s="2153"/>
    </row>
    <row r="5" spans="1:28" ht="33" customHeight="1">
      <c r="B5" s="2150"/>
      <c r="C5" s="2146" t="s">
        <v>127</v>
      </c>
      <c r="D5" s="2146" t="s">
        <v>128</v>
      </c>
      <c r="E5" s="2146" t="s">
        <v>46</v>
      </c>
      <c r="F5" s="2146"/>
      <c r="G5" s="2146" t="s">
        <v>1078</v>
      </c>
      <c r="H5" s="2146"/>
      <c r="I5" s="2146" t="s">
        <v>1077</v>
      </c>
      <c r="J5" s="2146"/>
      <c r="K5" s="2146" t="s">
        <v>1098</v>
      </c>
      <c r="L5" s="2146"/>
      <c r="M5" s="2146" t="s">
        <v>48</v>
      </c>
      <c r="N5" s="2146"/>
      <c r="O5" s="2146" t="s">
        <v>49</v>
      </c>
      <c r="P5" s="2146"/>
      <c r="Q5" s="2146" t="s">
        <v>1441</v>
      </c>
      <c r="R5" s="2146"/>
      <c r="S5" s="2146" t="s">
        <v>1065</v>
      </c>
      <c r="T5" s="2146"/>
      <c r="U5" s="2146" t="s">
        <v>1066</v>
      </c>
      <c r="V5" s="2146"/>
      <c r="W5" s="2146" t="s">
        <v>1067</v>
      </c>
      <c r="X5" s="2146"/>
      <c r="Y5" s="2146" t="s">
        <v>125</v>
      </c>
      <c r="Z5" s="2146"/>
      <c r="AA5" s="2146" t="s">
        <v>47</v>
      </c>
      <c r="AB5" s="2147"/>
    </row>
    <row r="6" spans="1:28">
      <c r="B6" s="2151"/>
      <c r="C6" s="2146"/>
      <c r="D6" s="2146"/>
      <c r="E6" s="424" t="s">
        <v>127</v>
      </c>
      <c r="F6" s="424" t="s">
        <v>128</v>
      </c>
      <c r="G6" s="424" t="s">
        <v>127</v>
      </c>
      <c r="H6" s="424" t="s">
        <v>128</v>
      </c>
      <c r="I6" s="424" t="s">
        <v>127</v>
      </c>
      <c r="J6" s="424" t="s">
        <v>128</v>
      </c>
      <c r="K6" s="424" t="s">
        <v>127</v>
      </c>
      <c r="L6" s="424" t="s">
        <v>128</v>
      </c>
      <c r="M6" s="424" t="s">
        <v>127</v>
      </c>
      <c r="N6" s="424" t="s">
        <v>128</v>
      </c>
      <c r="O6" s="424" t="s">
        <v>127</v>
      </c>
      <c r="P6" s="424" t="s">
        <v>128</v>
      </c>
      <c r="Q6" s="424" t="s">
        <v>127</v>
      </c>
      <c r="R6" s="424" t="s">
        <v>128</v>
      </c>
      <c r="S6" s="424" t="s">
        <v>127</v>
      </c>
      <c r="T6" s="424" t="s">
        <v>128</v>
      </c>
      <c r="U6" s="424" t="s">
        <v>127</v>
      </c>
      <c r="V6" s="424" t="s">
        <v>128</v>
      </c>
      <c r="W6" s="424" t="s">
        <v>127</v>
      </c>
      <c r="X6" s="424" t="s">
        <v>128</v>
      </c>
      <c r="Y6" s="424" t="s">
        <v>127</v>
      </c>
      <c r="Z6" s="424" t="s">
        <v>128</v>
      </c>
      <c r="AA6" s="424" t="s">
        <v>127</v>
      </c>
      <c r="AB6" s="425" t="s">
        <v>128</v>
      </c>
    </row>
    <row r="7" spans="1:28" ht="24">
      <c r="B7" s="426" t="s">
        <v>210</v>
      </c>
      <c r="C7" s="427">
        <v>15</v>
      </c>
      <c r="D7" s="428">
        <v>0.13274336283185842</v>
      </c>
      <c r="E7" s="427">
        <v>2</v>
      </c>
      <c r="F7" s="428">
        <v>0.1</v>
      </c>
      <c r="G7" s="427">
        <v>2</v>
      </c>
      <c r="H7" s="428">
        <v>0.10526315789473684</v>
      </c>
      <c r="I7" s="427">
        <v>8</v>
      </c>
      <c r="J7" s="428">
        <v>0.13333333333333333</v>
      </c>
      <c r="K7" s="427">
        <v>3</v>
      </c>
      <c r="L7" s="428">
        <v>0.21428571428571427</v>
      </c>
      <c r="M7" s="427">
        <v>2</v>
      </c>
      <c r="N7" s="428">
        <v>0.1</v>
      </c>
      <c r="O7" s="427">
        <v>6</v>
      </c>
      <c r="P7" s="428">
        <v>0.14285714285714285</v>
      </c>
      <c r="Q7" s="427">
        <v>7</v>
      </c>
      <c r="R7" s="428">
        <v>0.13725490196078433</v>
      </c>
      <c r="S7" s="427">
        <v>4</v>
      </c>
      <c r="T7" s="428">
        <v>7.5471698113207544E-2</v>
      </c>
      <c r="U7" s="427">
        <v>4</v>
      </c>
      <c r="V7" s="428">
        <v>0.15384615384615385</v>
      </c>
      <c r="W7" s="427">
        <v>2</v>
      </c>
      <c r="X7" s="428">
        <v>0.13333333333333333</v>
      </c>
      <c r="Y7" s="427">
        <v>4</v>
      </c>
      <c r="Z7" s="428">
        <v>0.30769230769230771</v>
      </c>
      <c r="AA7" s="427">
        <v>1</v>
      </c>
      <c r="AB7" s="429">
        <v>0.16666666666666663</v>
      </c>
    </row>
    <row r="8" spans="1:28" ht="24">
      <c r="B8" s="430" t="s">
        <v>613</v>
      </c>
      <c r="C8" s="431">
        <v>32</v>
      </c>
      <c r="D8" s="432">
        <v>0.2831858407079646</v>
      </c>
      <c r="E8" s="431">
        <v>4</v>
      </c>
      <c r="F8" s="432">
        <v>0.2</v>
      </c>
      <c r="G8" s="431">
        <v>6</v>
      </c>
      <c r="H8" s="432">
        <v>0.31578947368421051</v>
      </c>
      <c r="I8" s="431">
        <v>20</v>
      </c>
      <c r="J8" s="432">
        <v>0.33333333333333326</v>
      </c>
      <c r="K8" s="431">
        <v>2</v>
      </c>
      <c r="L8" s="432">
        <v>0.14285714285714285</v>
      </c>
      <c r="M8" s="431">
        <v>3</v>
      </c>
      <c r="N8" s="432">
        <v>0.15</v>
      </c>
      <c r="O8" s="431">
        <v>15</v>
      </c>
      <c r="P8" s="432">
        <v>0.35714285714285715</v>
      </c>
      <c r="Q8" s="431">
        <v>14</v>
      </c>
      <c r="R8" s="432">
        <v>0.27450980392156865</v>
      </c>
      <c r="S8" s="431">
        <v>12</v>
      </c>
      <c r="T8" s="432">
        <v>0.22641509433962267</v>
      </c>
      <c r="U8" s="431">
        <v>8</v>
      </c>
      <c r="V8" s="432">
        <v>0.30769230769230771</v>
      </c>
      <c r="W8" s="431">
        <v>7</v>
      </c>
      <c r="X8" s="432">
        <v>0.46666666666666662</v>
      </c>
      <c r="Y8" s="431">
        <v>4</v>
      </c>
      <c r="Z8" s="432">
        <v>0.30769230769230771</v>
      </c>
      <c r="AA8" s="431">
        <v>1</v>
      </c>
      <c r="AB8" s="433">
        <v>0.16666666666666663</v>
      </c>
    </row>
    <row r="9" spans="1:28" ht="24">
      <c r="B9" s="430" t="s">
        <v>614</v>
      </c>
      <c r="C9" s="431">
        <v>51</v>
      </c>
      <c r="D9" s="432">
        <v>0.45132743362831851</v>
      </c>
      <c r="E9" s="431">
        <v>13</v>
      </c>
      <c r="F9" s="432">
        <v>0.65</v>
      </c>
      <c r="G9" s="431">
        <v>8</v>
      </c>
      <c r="H9" s="432">
        <v>0.42105263157894735</v>
      </c>
      <c r="I9" s="431">
        <v>21</v>
      </c>
      <c r="J9" s="432">
        <v>0.35</v>
      </c>
      <c r="K9" s="431">
        <v>9</v>
      </c>
      <c r="L9" s="432">
        <v>0.6428571428571429</v>
      </c>
      <c r="M9" s="431">
        <v>14</v>
      </c>
      <c r="N9" s="432">
        <v>0.7</v>
      </c>
      <c r="O9" s="431">
        <v>14</v>
      </c>
      <c r="P9" s="432">
        <v>0.33333333333333326</v>
      </c>
      <c r="Q9" s="431">
        <v>23</v>
      </c>
      <c r="R9" s="432">
        <v>0.45098039215686275</v>
      </c>
      <c r="S9" s="431">
        <v>29</v>
      </c>
      <c r="T9" s="432">
        <v>0.54716981132075471</v>
      </c>
      <c r="U9" s="431">
        <v>11</v>
      </c>
      <c r="V9" s="432">
        <v>0.42307692307692307</v>
      </c>
      <c r="W9" s="431">
        <v>4</v>
      </c>
      <c r="X9" s="432">
        <v>0.26666666666666666</v>
      </c>
      <c r="Y9" s="431">
        <v>4</v>
      </c>
      <c r="Z9" s="432">
        <v>0.30769230769230771</v>
      </c>
      <c r="AA9" s="431">
        <v>3</v>
      </c>
      <c r="AB9" s="433">
        <v>0.5</v>
      </c>
    </row>
    <row r="10" spans="1:28" ht="24">
      <c r="B10" s="430" t="s">
        <v>213</v>
      </c>
      <c r="C10" s="431">
        <v>12</v>
      </c>
      <c r="D10" s="432">
        <v>0.10619469026548672</v>
      </c>
      <c r="E10" s="431">
        <v>1</v>
      </c>
      <c r="F10" s="432">
        <v>0.05</v>
      </c>
      <c r="G10" s="431">
        <v>3</v>
      </c>
      <c r="H10" s="432">
        <v>0.15789473684210525</v>
      </c>
      <c r="I10" s="431">
        <v>8</v>
      </c>
      <c r="J10" s="432">
        <v>0.13333333333333333</v>
      </c>
      <c r="K10" s="431">
        <v>0</v>
      </c>
      <c r="L10" s="432">
        <v>0</v>
      </c>
      <c r="M10" s="431">
        <v>0</v>
      </c>
      <c r="N10" s="432">
        <v>0</v>
      </c>
      <c r="O10" s="431">
        <v>6</v>
      </c>
      <c r="P10" s="432">
        <v>0.14285714285714285</v>
      </c>
      <c r="Q10" s="431">
        <v>6</v>
      </c>
      <c r="R10" s="432">
        <v>0.1176470588235294</v>
      </c>
      <c r="S10" s="431">
        <v>7</v>
      </c>
      <c r="T10" s="432">
        <v>0.13207547169811321</v>
      </c>
      <c r="U10" s="431">
        <v>2</v>
      </c>
      <c r="V10" s="432">
        <v>7.6923076923076927E-2</v>
      </c>
      <c r="W10" s="431">
        <v>2</v>
      </c>
      <c r="X10" s="432">
        <v>0.13333333333333333</v>
      </c>
      <c r="Y10" s="431">
        <v>1</v>
      </c>
      <c r="Z10" s="432">
        <v>7.6923076923076927E-2</v>
      </c>
      <c r="AA10" s="431">
        <v>0</v>
      </c>
      <c r="AB10" s="433">
        <v>0</v>
      </c>
    </row>
    <row r="11" spans="1:28">
      <c r="B11" s="430" t="s">
        <v>47</v>
      </c>
      <c r="C11" s="431">
        <v>3</v>
      </c>
      <c r="D11" s="432">
        <v>2.6548672566371681E-2</v>
      </c>
      <c r="E11" s="431">
        <v>0</v>
      </c>
      <c r="F11" s="432">
        <v>0</v>
      </c>
      <c r="G11" s="431">
        <v>0</v>
      </c>
      <c r="H11" s="432">
        <v>0</v>
      </c>
      <c r="I11" s="431">
        <v>3</v>
      </c>
      <c r="J11" s="432">
        <v>0.05</v>
      </c>
      <c r="K11" s="431">
        <v>0</v>
      </c>
      <c r="L11" s="432">
        <v>0</v>
      </c>
      <c r="M11" s="431">
        <v>1</v>
      </c>
      <c r="N11" s="432">
        <v>0.05</v>
      </c>
      <c r="O11" s="431">
        <v>1</v>
      </c>
      <c r="P11" s="432">
        <v>2.3809523809523808E-2</v>
      </c>
      <c r="Q11" s="431">
        <v>1</v>
      </c>
      <c r="R11" s="432">
        <v>1.9607843137254902E-2</v>
      </c>
      <c r="S11" s="431">
        <v>1</v>
      </c>
      <c r="T11" s="432">
        <v>1.8867924528301886E-2</v>
      </c>
      <c r="U11" s="431">
        <v>1</v>
      </c>
      <c r="V11" s="432">
        <v>3.8461538461538464E-2</v>
      </c>
      <c r="W11" s="431">
        <v>0</v>
      </c>
      <c r="X11" s="432">
        <v>0</v>
      </c>
      <c r="Y11" s="431">
        <v>0</v>
      </c>
      <c r="Z11" s="432">
        <v>0</v>
      </c>
      <c r="AA11" s="431">
        <v>1</v>
      </c>
      <c r="AB11" s="433">
        <v>0.16666666666666663</v>
      </c>
    </row>
    <row r="12" spans="1:28" ht="15" thickBot="1">
      <c r="B12" s="434" t="s">
        <v>1269</v>
      </c>
      <c r="C12" s="438">
        <v>113</v>
      </c>
      <c r="D12" s="439">
        <v>1</v>
      </c>
      <c r="E12" s="438">
        <v>20</v>
      </c>
      <c r="F12" s="439">
        <v>1</v>
      </c>
      <c r="G12" s="438">
        <v>19</v>
      </c>
      <c r="H12" s="439">
        <v>1</v>
      </c>
      <c r="I12" s="438">
        <v>60</v>
      </c>
      <c r="J12" s="439">
        <v>1</v>
      </c>
      <c r="K12" s="438">
        <v>14</v>
      </c>
      <c r="L12" s="439">
        <v>1</v>
      </c>
      <c r="M12" s="438">
        <v>20</v>
      </c>
      <c r="N12" s="439">
        <v>1</v>
      </c>
      <c r="O12" s="438">
        <v>42</v>
      </c>
      <c r="P12" s="439">
        <v>1</v>
      </c>
      <c r="Q12" s="438">
        <v>51</v>
      </c>
      <c r="R12" s="439">
        <v>1</v>
      </c>
      <c r="S12" s="438">
        <v>53</v>
      </c>
      <c r="T12" s="439">
        <v>1</v>
      </c>
      <c r="U12" s="438">
        <v>26</v>
      </c>
      <c r="V12" s="439">
        <v>1</v>
      </c>
      <c r="W12" s="438">
        <v>15</v>
      </c>
      <c r="X12" s="439">
        <v>1</v>
      </c>
      <c r="Y12" s="438">
        <v>13</v>
      </c>
      <c r="Z12" s="439">
        <v>1</v>
      </c>
      <c r="AA12" s="438">
        <v>6</v>
      </c>
      <c r="AB12" s="440">
        <v>1</v>
      </c>
    </row>
    <row r="13" spans="1:28" ht="15" thickTop="1">
      <c r="B13" s="2154" t="s">
        <v>1457</v>
      </c>
      <c r="C13" s="2154"/>
      <c r="D13" s="2154"/>
      <c r="E13" s="2154"/>
      <c r="F13" s="2154"/>
      <c r="G13" s="2154"/>
      <c r="H13" s="2154"/>
      <c r="I13" s="2154"/>
      <c r="J13" s="2154"/>
      <c r="K13" s="2154"/>
      <c r="L13" s="2154"/>
      <c r="M13" s="2154"/>
      <c r="N13" s="2154"/>
      <c r="O13" s="2154"/>
      <c r="P13" s="2154"/>
      <c r="Q13" s="2154"/>
      <c r="R13" s="2154"/>
      <c r="S13" s="2154"/>
      <c r="T13" s="2154"/>
      <c r="U13" s="2154"/>
      <c r="V13" s="2154"/>
      <c r="W13" s="2154"/>
      <c r="X13" s="2154"/>
      <c r="Y13" s="2154"/>
      <c r="Z13" s="2154"/>
      <c r="AA13" s="2154"/>
      <c r="AB13" s="2154"/>
    </row>
  </sheetData>
  <mergeCells count="21">
    <mergeCell ref="B13:AB13"/>
    <mergeCell ref="I5:J5"/>
    <mergeCell ref="K5:L5"/>
    <mergeCell ref="M5:N5"/>
    <mergeCell ref="O5:P5"/>
    <mergeCell ref="Q5:R5"/>
    <mergeCell ref="S5:T5"/>
    <mergeCell ref="B3:AB3"/>
    <mergeCell ref="B4:B6"/>
    <mergeCell ref="C4:D4"/>
    <mergeCell ref="E4:L4"/>
    <mergeCell ref="M4:R4"/>
    <mergeCell ref="S4:AB4"/>
    <mergeCell ref="C5:C6"/>
    <mergeCell ref="D5:D6"/>
    <mergeCell ref="E5:F5"/>
    <mergeCell ref="G5:H5"/>
    <mergeCell ref="U5:V5"/>
    <mergeCell ref="W5:X5"/>
    <mergeCell ref="Y5:Z5"/>
    <mergeCell ref="AA5:AB5"/>
  </mergeCells>
  <hyperlinks>
    <hyperlink ref="A1" location="Índice!A1" display="Índice!A1"/>
  </hyperlink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91</vt:i4>
      </vt:variant>
      <vt:variant>
        <vt:lpstr>Intervalos com nome</vt:lpstr>
      </vt:variant>
      <vt:variant>
        <vt:i4>4</vt:i4>
      </vt:variant>
    </vt:vector>
  </HeadingPairs>
  <TitlesOfParts>
    <vt:vector size="95" baseType="lpstr">
      <vt:lpstr>Apresentação</vt:lpstr>
      <vt:lpstr>Instruções de uso</vt:lpstr>
      <vt:lpstr>Ficha técnica</vt:lpstr>
      <vt:lpstr>Índice</vt:lpstr>
      <vt:lpstr>Perfil</vt:lpstr>
      <vt:lpstr>Bloco I</vt:lpstr>
      <vt:lpstr>Q1_4</vt:lpstr>
      <vt:lpstr>Q1_5</vt:lpstr>
      <vt:lpstr>Q1_6</vt:lpstr>
      <vt:lpstr>Q1_7</vt:lpstr>
      <vt:lpstr>Q1_8</vt:lpstr>
      <vt:lpstr>Bloco II</vt:lpstr>
      <vt:lpstr>Q2_1a</vt:lpstr>
      <vt:lpstr>Q2_1b</vt:lpstr>
      <vt:lpstr>Q2_2</vt:lpstr>
      <vt:lpstr>Q2_3</vt:lpstr>
      <vt:lpstr>Q2_4a</vt:lpstr>
      <vt:lpstr>Q2_4b</vt:lpstr>
      <vt:lpstr>Q2_5a</vt:lpstr>
      <vt:lpstr>Q2_5b</vt:lpstr>
      <vt:lpstr>Q2_5c</vt:lpstr>
      <vt:lpstr>Q2_6</vt:lpstr>
      <vt:lpstr>Q2_7</vt:lpstr>
      <vt:lpstr>Q2_8</vt:lpstr>
      <vt:lpstr>Q2_9</vt:lpstr>
      <vt:lpstr>Bloco III</vt:lpstr>
      <vt:lpstr>Q3_1</vt:lpstr>
      <vt:lpstr>Q3_2</vt:lpstr>
      <vt:lpstr>Q3_3</vt:lpstr>
      <vt:lpstr>Q3_4</vt:lpstr>
      <vt:lpstr>Q3_5</vt:lpstr>
      <vt:lpstr>Q3_6a</vt:lpstr>
      <vt:lpstr>Q3_7a</vt:lpstr>
      <vt:lpstr>Q3_7b</vt:lpstr>
      <vt:lpstr>Q3_8a</vt:lpstr>
      <vt:lpstr>Q3_8b</vt:lpstr>
      <vt:lpstr>Q3_9</vt:lpstr>
      <vt:lpstr>Q3_10</vt:lpstr>
      <vt:lpstr>Q3_11</vt:lpstr>
      <vt:lpstr>Bloco IV</vt:lpstr>
      <vt:lpstr>Q4_1</vt:lpstr>
      <vt:lpstr>Q4_2</vt:lpstr>
      <vt:lpstr>Q4_3a</vt:lpstr>
      <vt:lpstr>Q4_3b</vt:lpstr>
      <vt:lpstr>Q4_4</vt:lpstr>
      <vt:lpstr>Q4_5a</vt:lpstr>
      <vt:lpstr>Q4_6a</vt:lpstr>
      <vt:lpstr>Q4_6b</vt:lpstr>
      <vt:lpstr>Q4_7</vt:lpstr>
      <vt:lpstr>Q4_8</vt:lpstr>
      <vt:lpstr>Q4_9</vt:lpstr>
      <vt:lpstr>Q4_10</vt:lpstr>
      <vt:lpstr>Q4_11a</vt:lpstr>
      <vt:lpstr>Q4_11b</vt:lpstr>
      <vt:lpstr>Q4_12</vt:lpstr>
      <vt:lpstr>Q4_13a</vt:lpstr>
      <vt:lpstr>Q4_13bc</vt:lpstr>
      <vt:lpstr>Q4_14</vt:lpstr>
      <vt:lpstr>Q4_15</vt:lpstr>
      <vt:lpstr>Q4_16</vt:lpstr>
      <vt:lpstr>Q4_17</vt:lpstr>
      <vt:lpstr>Bloco V</vt:lpstr>
      <vt:lpstr>Q5_1</vt:lpstr>
      <vt:lpstr>Q5_2</vt:lpstr>
      <vt:lpstr>Q5_3</vt:lpstr>
      <vt:lpstr>Q5_4</vt:lpstr>
      <vt:lpstr>Q5_5a</vt:lpstr>
      <vt:lpstr>Q5_5b</vt:lpstr>
      <vt:lpstr>Q5_6</vt:lpstr>
      <vt:lpstr>Q5_7</vt:lpstr>
      <vt:lpstr>Q5_8</vt:lpstr>
      <vt:lpstr>Q5_9a</vt:lpstr>
      <vt:lpstr>Q5_10</vt:lpstr>
      <vt:lpstr>Q5_11</vt:lpstr>
      <vt:lpstr>Q5_12</vt:lpstr>
      <vt:lpstr>Q5_13</vt:lpstr>
      <vt:lpstr>Q5_14a</vt:lpstr>
      <vt:lpstr>Q5_14b</vt:lpstr>
      <vt:lpstr>Q5_15</vt:lpstr>
      <vt:lpstr>Bloco VI</vt:lpstr>
      <vt:lpstr>Q6_1</vt:lpstr>
      <vt:lpstr>Q6_2</vt:lpstr>
      <vt:lpstr>Q6_3</vt:lpstr>
      <vt:lpstr>Q6_4</vt:lpstr>
      <vt:lpstr>Q6_5</vt:lpstr>
      <vt:lpstr>Q6_6</vt:lpstr>
      <vt:lpstr>Bloco VII</vt:lpstr>
      <vt:lpstr>Q7_2</vt:lpstr>
      <vt:lpstr>Q7_3</vt:lpstr>
      <vt:lpstr>Q7_4</vt:lpstr>
      <vt:lpstr>Q7_5</vt:lpstr>
      <vt:lpstr>Apresentação!_ftn1</vt:lpstr>
      <vt:lpstr>Apresentação!_ftn2</vt:lpstr>
      <vt:lpstr>Apresentação!_ftnref1</vt:lpstr>
      <vt:lpstr>Apresentação!_ftnref2</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Rosalia</dc:creator>
  <cp:lastModifiedBy>Graziela Santiago Belo da Silva</cp:lastModifiedBy>
  <dcterms:created xsi:type="dcterms:W3CDTF">2015-07-16T02:50:00Z</dcterms:created>
  <dcterms:modified xsi:type="dcterms:W3CDTF">2016-02-04T21:02:51Z</dcterms:modified>
</cp:coreProperties>
</file>